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移行データ\財政係\03　決算統計（地方財政状況調査）\01普通会計\★R01決算統計（R02）\210913 財政状況資料集の作成について（2回目）\04HP掲載用データ\"/>
    </mc:Choice>
  </mc:AlternateContent>
  <bookViews>
    <workbookView xWindow="0" yWindow="0" windowWidth="15360" windowHeight="7635" tabRatio="93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C37" i="10"/>
  <c r="BE36" i="10"/>
  <c r="AM36" i="10"/>
  <c r="C36" i="10"/>
  <c r="BW35" i="10"/>
  <c r="BW36" i="10" s="1"/>
  <c r="BE35" i="10"/>
  <c r="BW34" i="10"/>
  <c r="C34" i="10"/>
  <c r="BW37" i="10" l="1"/>
  <c r="BW38"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U34" i="10"/>
  <c r="U35" i="10" s="1"/>
  <c r="U36" i="10" s="1"/>
  <c r="U37" i="10" s="1"/>
  <c r="AM34" i="10" l="1"/>
  <c r="AM35" i="10" s="1"/>
  <c r="BE34" i="10"/>
</calcChain>
</file>

<file path=xl/sharedStrings.xml><?xml version="1.0" encoding="utf-8"?>
<sst xmlns="http://schemas.openxmlformats.org/spreadsheetml/2006/main" count="1088" uniqueCount="619">
  <si>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</si>
  <si>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</si>
  <si>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</si>
  <si>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</si>
  <si>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</si>
  <si>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</si>
  <si>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</si>
  <si>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</si>
  <si>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</si>
  <si>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</si>
  <si>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</si>
  <si>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</si>
  <si>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</si>
  <si>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</si>
  <si>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</si>
  <si>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</si>
  <si>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</si>
  <si>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</si>
  <si>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</si>
  <si>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</si>
  <si>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</si>
  <si>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</si>
  <si>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</si>
  <si>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</si>
  <si>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</si>
  <si>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</si>
  <si>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</si>
  <si>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</si>
  <si>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</si>
  <si>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</si>
  <si>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</si>
  <si>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</si>
  <si>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</si>
  <si>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</si>
  <si>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</si>
  <si>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</si>
  <si>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</si>
  <si>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</si>
  <si>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</si>
  <si>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</si>
  <si>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</si>
  <si>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</si>
  <si>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</si>
  <si>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</si>
  <si>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</si>
  <si>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</si>
  <si>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</si>
  <si>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</si>
  <si>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</si>
  <si>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</si>
  <si>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</si>
  <si>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</si>
  <si>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</si>
  <si>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</si>
  <si>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</si>
  <si>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</si>
  <si>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</si>
  <si>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</si>
  <si>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</si>
  <si>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</si>
  <si>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</si>
  <si>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</si>
  <si>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</si>
  <si>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</si>
  <si>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</si>
  <si>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</si>
  <si>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</si>
  <si>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</si>
  <si>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</si>
  <si>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</si>
  <si>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</si>
  <si>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</si>
  <si>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</si>
  <si>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</si>
  <si>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</si>
  <si>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</si>
  <si>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</si>
  <si>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</si>
  <si>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</si>
  <si>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</si>
  <si>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</si>
  <si>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</si>
  <si>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</si>
  <si>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</si>
  <si>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</si>
  <si>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</si>
  <si>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</si>
  <si>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</si>
  <si>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</si>
  <si>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</si>
  <si>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</si>
  <si>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</si>
  <si>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</si>
  <si>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</si>
  <si>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</si>
  <si>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</si>
  <si>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</si>
  <si>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</si>
  <si>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氷見市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</si>
  <si>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</si>
  <si>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</si>
  <si>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</si>
  <si>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</si>
  <si>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</si>
  <si>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</si>
  <si>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</si>
  <si>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</si>
  <si>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</si>
  <si>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</si>
  <si>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</si>
  <si>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</si>
  <si>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</si>
  <si>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</si>
  <si>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</si>
  <si>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</si>
  <si>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</si>
  <si>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</si>
  <si>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</si>
  <si>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</si>
  <si>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</si>
  <si>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</si>
  <si>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</si>
  <si>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</si>
  <si>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</si>
  <si>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</si>
  <si>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</si>
  <si>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</si>
  <si>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</si>
  <si>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</si>
  <si>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</si>
  <si>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</si>
  <si>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</si>
  <si>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</si>
  <si>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</si>
  <si>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</si>
  <si>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</si>
  <si>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</si>
  <si>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</si>
  <si>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</si>
  <si>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</si>
  <si>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</si>
  <si>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</si>
  <si>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</si>
  <si>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</si>
  <si>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</si>
  <si>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</si>
  <si>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</si>
  <si>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</si>
  <si>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</si>
  <si>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</si>
  <si>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</si>
  <si>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</si>
  <si>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</si>
  <si>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</si>
  <si>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</si>
  <si>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</si>
  <si>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</si>
  <si>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</si>
  <si>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</si>
  <si>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</si>
  <si>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</si>
  <si>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</si>
  <si>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</si>
  <si>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</si>
  <si>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</si>
  <si>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</si>
  <si>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</si>
  <si>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</si>
  <si>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</si>
  <si>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</si>
  <si>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</si>
  <si>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</si>
  <si>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</si>
  <si>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</si>
  <si>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</si>
  <si>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</si>
  <si>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</si>
  <si>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</si>
  <si>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</si>
  <si>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</si>
  <si>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</si>
  <si>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</si>
  <si>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</si>
  <si>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</si>
  <si>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</si>
  <si>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</si>
  <si>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</si>
  <si>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</si>
  <si>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</si>
  <si>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</si>
  <si>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</si>
  <si>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</si>
  <si>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</si>
  <si>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</si>
  <si>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</si>
  <si>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</si>
  <si>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</si>
  <si>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</si>
  <si>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</si>
  <si>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</si>
  <si>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</si>
  <si>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</si>
  <si>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</si>
  <si>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</si>
  <si>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</si>
  <si>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</si>
  <si>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</si>
  <si>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</si>
  <si>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</si>
  <si>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</si>
  <si>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</si>
  <si>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</si>
  <si>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</si>
  <si>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</si>
  <si>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</si>
  <si>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</si>
  <si>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</si>
  <si>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</si>
  <si>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富山県氷見市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</si>
  <si>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</si>
  <si>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</si>
  <si>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</si>
  <si>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</si>
  <si>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</si>
  <si>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</si>
  <si>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</si>
  <si>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</si>
  <si>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</si>
  <si>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</si>
  <si>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</si>
  <si>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</si>
  <si>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</si>
  <si>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</si>
  <si>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</si>
  <si>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</si>
  <si>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</si>
  <si>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</si>
  <si>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</si>
  <si>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</si>
  <si>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</si>
  <si>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</si>
  <si>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</si>
  <si>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</si>
  <si>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</si>
  <si>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</si>
  <si>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</si>
  <si>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</si>
  <si>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</si>
  <si>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</si>
  <si>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</si>
  <si>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</si>
  <si>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</si>
  <si>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</si>
  <si>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</si>
  <si>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</si>
  <si>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</si>
  <si>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</si>
  <si>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</si>
  <si>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</si>
  <si>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</si>
  <si>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</si>
  <si>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</si>
  <si>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</si>
  <si>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</si>
  <si>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</si>
  <si>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</si>
  <si>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</si>
  <si>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</si>
  <si>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</si>
  <si>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</si>
  <si>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</si>
  <si>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</si>
  <si>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</si>
  <si>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</si>
  <si>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</si>
  <si>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</si>
  <si>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</si>
  <si>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</si>
  <si>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</si>
  <si>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</si>
  <si>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</si>
  <si>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</si>
  <si>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</si>
  <si>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</si>
  <si>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</si>
  <si>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</si>
  <si>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</si>
  <si>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</si>
  <si>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</si>
  <si>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</si>
  <si>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</si>
  <si>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</si>
  <si>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</si>
  <si>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</si>
  <si>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</si>
  <si>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</si>
  <si>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</si>
  <si>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</si>
  <si>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</si>
  <si>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</si>
  <si>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</si>
  <si>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</si>
  <si>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</si>
  <si>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</si>
  <si>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</si>
  <si>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</si>
  <si>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</si>
  <si>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</si>
  <si>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</si>
  <si>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</si>
  <si>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</si>
  <si>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</si>
  <si>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</si>
  <si>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</si>
  <si>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</si>
  <si>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</si>
  <si>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</si>
  <si>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</si>
  <si>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</si>
  <si>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</si>
  <si>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</si>
  <si>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</si>
  <si>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</si>
  <si>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</si>
  <si>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</si>
  <si>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</si>
  <si>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</si>
  <si>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</si>
  <si>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</si>
  <si>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</si>
  <si>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</si>
  <si>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</si>
  <si>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</si>
  <si>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</si>
  <si>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</si>
  <si>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</si>
  <si>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</si>
  <si>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</si>
  <si>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</si>
  <si>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</si>
  <si>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</si>
  <si>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</si>
  <si>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</si>
  <si>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</si>
  <si>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</si>
  <si>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</si>
  <si>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</si>
  <si>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</si>
  <si>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</si>
  <si>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</si>
  <si>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</si>
  <si>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</si>
  <si>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</si>
  <si>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</si>
  <si>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</si>
  <si>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</si>
  <si>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</si>
  <si>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</si>
  <si>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</si>
  <si>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</si>
  <si>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</si>
  <si>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</si>
  <si>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</si>
  <si>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</si>
  <si>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</si>
  <si>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</si>
  <si>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</si>
  <si>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</si>
  <si>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</si>
  <si>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</si>
  <si>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</si>
  <si>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</si>
  <si>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富山県氷見市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</si>
  <si>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</si>
  <si>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</si>
  <si>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</si>
  <si>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</si>
  <si>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</si>
  <si>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</si>
  <si>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</si>
  <si>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</si>
  <si>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</si>
  <si>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</si>
  <si>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</si>
  <si>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</si>
  <si>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</si>
  <si>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</si>
  <si>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</si>
  <si>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</si>
  <si>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</si>
  <si>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</si>
  <si>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</si>
  <si>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</si>
  <si>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</si>
  <si>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</si>
  <si>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</si>
  <si>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</si>
  <si>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</si>
  <si>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</si>
  <si>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</si>
  <si>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</si>
  <si>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</si>
  <si>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</si>
  <si>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</si>
  <si>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</si>
  <si>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</si>
  <si>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</si>
  <si>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</si>
  <si>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</si>
  <si>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</si>
  <si>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</si>
  <si>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t>
    <phoneticPr fontId="5"/>
  </si>
  <si>
    <t>後期高齢者医療事業特別会計</t>
    <phoneticPr fontId="5"/>
  </si>
  <si>
    <t>氷見市水道事業会計</t>
    <phoneticPr fontId="5"/>
  </si>
  <si>
    <t>法適用企業</t>
    <phoneticPr fontId="5"/>
  </si>
  <si>
    <t>氷見市病院事業会計</t>
    <phoneticPr fontId="5"/>
  </si>
  <si>
    <t>法適用企業</t>
    <phoneticPr fontId="5"/>
  </si>
  <si>
    <t>氷見市下水道特別会計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</si>
  <si>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</si>
  <si>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</si>
  <si>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</si>
  <si>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</si>
  <si>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</si>
  <si>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</si>
  <si>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</si>
  <si>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</si>
  <si>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</si>
  <si>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</si>
  <si>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</si>
  <si>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</si>
  <si>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</si>
  <si>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</si>
  <si>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</si>
  <si>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</si>
  <si>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</si>
  <si>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</si>
  <si>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</si>
  <si>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</si>
  <si>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</si>
  <si>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</si>
  <si>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</si>
  <si>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</si>
  <si>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</si>
  <si>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</si>
  <si>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</si>
  <si>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</si>
  <si>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</si>
  <si>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</si>
  <si>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</si>
  <si>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</si>
  <si>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</si>
  <si>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</si>
  <si>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</si>
  <si>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</si>
  <si>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</si>
  <si>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</si>
  <si>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</si>
  <si>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</si>
  <si>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</si>
  <si>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</si>
  <si>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</si>
  <si>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</si>
  <si>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</si>
  <si>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</si>
  <si>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</si>
  <si>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</si>
  <si>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</si>
  <si>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</si>
  <si>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</si>
  <si>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</si>
  <si>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</si>
  <si>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</si>
  <si>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</si>
  <si>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</si>
  <si>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</si>
  <si>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</si>
  <si>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</si>
  <si>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</si>
  <si>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</si>
  <si>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</si>
  <si>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</si>
  <si>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</si>
  <si>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氷見市下水道特別会計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</si>
  <si>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</si>
  <si>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</si>
  <si>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氷見市病院事業会計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</si>
  <si>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</si>
  <si>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氷見市水道事業会計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</si>
  <si>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</si>
  <si>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</si>
  <si>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</si>
  <si>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</si>
  <si>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</si>
  <si>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</si>
  <si>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</si>
  <si>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</si>
  <si>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</si>
  <si>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</si>
  <si>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</si>
  <si>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</si>
  <si>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</si>
  <si>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</si>
  <si>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</si>
  <si>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</si>
  <si>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</si>
  <si>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</si>
  <si>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</si>
  <si>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</si>
  <si>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</si>
  <si>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</si>
  <si>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</si>
  <si>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</si>
  <si>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</si>
  <si>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</si>
  <si>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</si>
  <si>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</si>
  <si>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</si>
  <si>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</si>
  <si>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</si>
  <si>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</si>
  <si>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</si>
  <si>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</si>
  <si>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</si>
  <si>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</si>
  <si>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</si>
  <si>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</si>
  <si>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</si>
  <si>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</si>
  <si>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</si>
  <si>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</si>
  <si>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</si>
  <si>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</si>
  <si>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</si>
  <si>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</si>
  <si>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</si>
  <si>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</si>
  <si>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</si>
  <si>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</si>
  <si>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</si>
  <si>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</si>
  <si>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</si>
  <si>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</si>
  <si>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</si>
  <si>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</si>
  <si>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</si>
  <si>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</si>
  <si>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</si>
  <si>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</si>
  <si>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</si>
  <si>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</si>
  <si>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</si>
  <si>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</si>
  <si>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</si>
  <si>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</si>
  <si>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</si>
  <si>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</si>
  <si>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</si>
  <si>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</si>
  <si>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</si>
  <si>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</si>
  <si>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</si>
  <si>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</si>
  <si>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</si>
  <si>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</si>
  <si>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</si>
  <si>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</si>
  <si>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</si>
  <si>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</si>
  <si>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</si>
  <si>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</si>
  <si>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</si>
  <si>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</si>
  <si>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</si>
  <si>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氷見市水道事業会計</t>
  </si>
  <si>
    <t>一般会計</t>
  </si>
  <si>
    <t>介護保険特別会計（保険事業勘定）</t>
  </si>
  <si>
    <t>国民健康保険特別会計</t>
  </si>
  <si>
    <t>氷見市病院事業会計</t>
  </si>
  <si>
    <t>氷見市下水道特別会計</t>
  </si>
  <si>
    <t>育英資金特別会計</t>
  </si>
  <si>
    <t>後期高齢者医療事業特別会計</t>
  </si>
  <si>
    <t>その他会計（赤字）</t>
  </si>
  <si>
    <t>▲ 0.09</t>
  </si>
  <si>
    <t>その他会計（黒字）</t>
  </si>
  <si>
    <t>（百万円）</t>
    <phoneticPr fontId="5"/>
  </si>
  <si>
    <t>H26末</t>
    <phoneticPr fontId="5"/>
  </si>
  <si>
    <t>H27末</t>
    <phoneticPr fontId="5"/>
  </si>
  <si>
    <t>H28末</t>
    <phoneticPr fontId="5"/>
  </si>
  <si>
    <t>H29末</t>
    <phoneticPr fontId="5"/>
  </si>
  <si>
    <t>H30末</t>
    <phoneticPr fontId="5"/>
  </si>
  <si>
    <t>〇</t>
    <phoneticPr fontId="2"/>
  </si>
  <si>
    <t>氷見市花と緑のまちづくり協会</t>
    <rPh sb="0" eb="3">
      <t>ヒミシ</t>
    </rPh>
    <rPh sb="3" eb="4">
      <t>ハナ</t>
    </rPh>
    <rPh sb="5" eb="6">
      <t>ミドリ</t>
    </rPh>
    <rPh sb="12" eb="14">
      <t>キョウカイ</t>
    </rPh>
    <phoneticPr fontId="2"/>
  </si>
  <si>
    <t>氷見市体育協会</t>
    <rPh sb="0" eb="3">
      <t>ヒミシ</t>
    </rPh>
    <rPh sb="3" eb="5">
      <t>タイイク</t>
    </rPh>
    <rPh sb="5" eb="7">
      <t>キョウカイ</t>
    </rPh>
    <phoneticPr fontId="2"/>
  </si>
  <si>
    <t>氷見市土地開発公社</t>
    <rPh sb="0" eb="3">
      <t>ヒミシ</t>
    </rPh>
    <rPh sb="3" eb="5">
      <t>トチ</t>
    </rPh>
    <rPh sb="5" eb="7">
      <t>カイハツ</t>
    </rPh>
    <rPh sb="7" eb="9">
      <t>コウシャ</t>
    </rPh>
    <phoneticPr fontId="2"/>
  </si>
  <si>
    <t>氷見市観光協会</t>
    <rPh sb="0" eb="3">
      <t>ヒミシ</t>
    </rPh>
    <rPh sb="3" eb="5">
      <t>カンコウ</t>
    </rPh>
    <rPh sb="5" eb="7">
      <t>キョウカイ</t>
    </rPh>
    <phoneticPr fontId="2"/>
  </si>
  <si>
    <t>高岡地区広域圏事務組合</t>
  </si>
  <si>
    <t>富山県市町村管理組合</t>
    <rPh sb="0" eb="3">
      <t>トヤマケン</t>
    </rPh>
    <rPh sb="3" eb="6">
      <t>シチョウソン</t>
    </rPh>
    <rPh sb="6" eb="8">
      <t>カンリ</t>
    </rPh>
    <rPh sb="8" eb="10">
      <t>クミアイ</t>
    </rPh>
    <phoneticPr fontId="2"/>
  </si>
  <si>
    <t>富山県市町村総合事務組合</t>
    <rPh sb="0" eb="3">
      <t>トヤマケン</t>
    </rPh>
    <rPh sb="3" eb="6">
      <t>シチョウソン</t>
    </rPh>
    <rPh sb="6" eb="8">
      <t>ソウゴウ</t>
    </rPh>
    <rPh sb="8" eb="10">
      <t>ジム</t>
    </rPh>
    <rPh sb="10" eb="12">
      <t>クミアイ</t>
    </rPh>
    <phoneticPr fontId="2"/>
  </si>
  <si>
    <t>富山県後期高齢者医療広域連合（一般会計）</t>
    <rPh sb="0" eb="3">
      <t>トヤマケン</t>
    </rPh>
    <rPh sb="3" eb="5">
      <t>コウキ</t>
    </rPh>
    <rPh sb="5" eb="8">
      <t>コウレイシャ</t>
    </rPh>
    <rPh sb="8" eb="10">
      <t>イリョウ</t>
    </rPh>
    <rPh sb="10" eb="12">
      <t>コウイキ</t>
    </rPh>
    <rPh sb="12" eb="14">
      <t>レンゴウ</t>
    </rPh>
    <rPh sb="15" eb="17">
      <t>イッパン</t>
    </rPh>
    <rPh sb="17" eb="19">
      <t>カイケイ</t>
    </rPh>
    <phoneticPr fontId="2"/>
  </si>
  <si>
    <t>富山県後期高齢者医療広域連合（特別会計）</t>
    <rPh sb="0" eb="3">
      <t>トヤマケン</t>
    </rPh>
    <rPh sb="3" eb="5">
      <t>コウキ</t>
    </rPh>
    <rPh sb="5" eb="8">
      <t>コウレイシャ</t>
    </rPh>
    <rPh sb="8" eb="10">
      <t>イリョウ</t>
    </rPh>
    <rPh sb="10" eb="12">
      <t>コウイキ</t>
    </rPh>
    <rPh sb="12" eb="14">
      <t>レンゴウ</t>
    </rPh>
    <rPh sb="15" eb="17">
      <t>トクベツ</t>
    </rPh>
    <rPh sb="17" eb="19">
      <t>カイケイ</t>
    </rPh>
    <phoneticPr fontId="2"/>
  </si>
  <si>
    <t>教育文化振興基金</t>
  </si>
  <si>
    <t>ふるさとづくり基金</t>
  </si>
  <si>
    <t>社会福祉事業振興基金</t>
  </si>
  <si>
    <t>「安部」人づくり基金</t>
  </si>
  <si>
    <t>スポーツ振興基金</t>
    <rPh sb="4" eb="6">
      <t>シンコウ</t>
    </rPh>
    <rPh sb="6" eb="8">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</si>
  <si>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</si>
  <si>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</si>
  <si>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</si>
  <si>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</si>
  <si>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</si>
  <si>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平成30年度65.9％、令和元年度58.0％となり、平成28年度から減少傾向にある一方で、当市の有形固定資産減価償却率は上昇傾向にあるため、補助金や交付税措置率の高い地方債を活用し、今後も必要な公共施設の更新・改修等を行っていく必要がある。</t>
    <rPh sb="0" eb="2">
      <t>ショウライ</t>
    </rPh>
    <rPh sb="2" eb="4">
      <t>フタン</t>
    </rPh>
    <rPh sb="4" eb="6">
      <t>ヒリツ</t>
    </rPh>
    <rPh sb="8" eb="10">
      <t>ヘイセイ</t>
    </rPh>
    <rPh sb="12" eb="14">
      <t>ネンド</t>
    </rPh>
    <rPh sb="20" eb="22">
      <t>レイワ</t>
    </rPh>
    <rPh sb="22" eb="23">
      <t>ガン</t>
    </rPh>
    <rPh sb="23" eb="25">
      <t>ネンド</t>
    </rPh>
    <rPh sb="34" eb="36">
      <t>ヘイセイ</t>
    </rPh>
    <rPh sb="38" eb="40">
      <t>ネンド</t>
    </rPh>
    <rPh sb="42" eb="44">
      <t>ゲンショウ</t>
    </rPh>
    <rPh sb="44" eb="46">
      <t>ケイコウ</t>
    </rPh>
    <rPh sb="49" eb="51">
      <t>イッポウ</t>
    </rPh>
    <rPh sb="53" eb="55">
      <t>トウシ</t>
    </rPh>
    <rPh sb="68" eb="70">
      <t>ジョウショウ</t>
    </rPh>
    <rPh sb="70" eb="72">
      <t>ケイコウ</t>
    </rPh>
    <rPh sb="78" eb="81">
      <t>ホジョキン</t>
    </rPh>
    <rPh sb="82" eb="85">
      <t>コウフゼイ</t>
    </rPh>
    <rPh sb="85" eb="87">
      <t>ソチ</t>
    </rPh>
    <rPh sb="87" eb="88">
      <t>リツ</t>
    </rPh>
    <rPh sb="89" eb="90">
      <t>タカ</t>
    </rPh>
    <rPh sb="91" eb="93">
      <t>チホウ</t>
    </rPh>
    <rPh sb="93" eb="94">
      <t>サイ</t>
    </rPh>
    <rPh sb="99" eb="101">
      <t>コンゴ</t>
    </rPh>
    <rPh sb="102" eb="104">
      <t>ヒツヨウ</t>
    </rPh>
    <rPh sb="105" eb="107">
      <t>コウキョウ</t>
    </rPh>
    <rPh sb="107" eb="109">
      <t>シセツ</t>
    </rPh>
    <rPh sb="110" eb="112">
      <t>コウシン</t>
    </rPh>
    <rPh sb="113" eb="115">
      <t>カイシュウ</t>
    </rPh>
    <rPh sb="115" eb="116">
      <t>トウ</t>
    </rPh>
    <rPh sb="117" eb="118">
      <t>オコナ</t>
    </rPh>
    <rPh sb="122" eb="124">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</si>
  <si>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</si>
  <si>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</si>
  <si>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</si>
  <si>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</si>
  <si>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</si>
  <si>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</si>
  <si>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率は、平成29年度から平成30年度は上昇したものの、平成27年度から下降傾向にあるが、類似団体内平均値との乖離があるため、引き続き補助金や交付税措置率の高い地方債を活用して、地方債の元利償還金の実質的な負担の軽減に努める。</t>
    <rPh sb="8" eb="10">
      <t>ヘイセイ</t>
    </rPh>
    <rPh sb="12" eb="14">
      <t>ネンド</t>
    </rPh>
    <rPh sb="16" eb="18">
      <t>ヘイセイ</t>
    </rPh>
    <rPh sb="20" eb="22">
      <t>ネンド</t>
    </rPh>
    <rPh sb="23" eb="25">
      <t>ジョウショウ</t>
    </rPh>
    <rPh sb="31" eb="33">
      <t>ヘイセイ</t>
    </rPh>
    <rPh sb="35" eb="37">
      <t>ネンド</t>
    </rPh>
    <rPh sb="39" eb="41">
      <t>カコウ</t>
    </rPh>
    <rPh sb="41" eb="43">
      <t>ケイコウ</t>
    </rPh>
    <rPh sb="48" eb="50">
      <t>ルイジ</t>
    </rPh>
    <rPh sb="50" eb="52">
      <t>ダンタイ</t>
    </rPh>
    <rPh sb="52" eb="53">
      <t>ナイ</t>
    </rPh>
    <rPh sb="53" eb="55">
      <t>ヘイキン</t>
    </rPh>
    <rPh sb="55" eb="56">
      <t>チ</t>
    </rPh>
    <rPh sb="58" eb="60">
      <t>カイリ</t>
    </rPh>
    <rPh sb="66" eb="67">
      <t>ヒ</t>
    </rPh>
    <rPh sb="68" eb="69">
      <t>ツヅ</t>
    </rPh>
    <rPh sb="70" eb="73">
      <t>ホジョキン</t>
    </rPh>
    <rPh sb="74" eb="77">
      <t>コウフゼイ</t>
    </rPh>
    <rPh sb="77" eb="79">
      <t>ソチ</t>
    </rPh>
    <rPh sb="79" eb="80">
      <t>リツ</t>
    </rPh>
    <rPh sb="81" eb="82">
      <t>タカ</t>
    </rPh>
    <rPh sb="83" eb="85">
      <t>チホウ</t>
    </rPh>
    <rPh sb="85" eb="86">
      <t>サイ</t>
    </rPh>
    <rPh sb="87" eb="89">
      <t>カツヨウ</t>
    </rPh>
    <rPh sb="92" eb="94">
      <t>チホウ</t>
    </rPh>
    <rPh sb="94" eb="95">
      <t>サイ</t>
    </rPh>
    <rPh sb="96" eb="98">
      <t>ガンリ</t>
    </rPh>
    <rPh sb="98" eb="101">
      <t>ショウカンキン</t>
    </rPh>
    <rPh sb="102" eb="104">
      <t>ジッシツ</t>
    </rPh>
    <rPh sb="104" eb="105">
      <t>テキ</t>
    </rPh>
    <rPh sb="106" eb="108">
      <t>フタン</t>
    </rPh>
    <rPh sb="109" eb="111">
      <t>ケイゲン</t>
    </rPh>
    <rPh sb="112" eb="113">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</si>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</sst>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c:ext xmlns:c16="http://schemas.microsoft.com/office/drawing/2014/chart" uri="{C3380CC4-5D6E-409C-BE32-E72D297353CC}">
              <c16:uniqueId val="{00000000-9215-4862-9132-6170E97E349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57965</c:v>
                </c:pt>
                <c:pt idx="1">
                  <c:v>46782</c:v>
                </c:pt>
                <c:pt idx="2">
                  <c:v>44310</c:v>
                </c:pt>
                <c:pt idx="3">
                  <c:v>45283</c:v>
                </c:pt>
                <c:pt idx="4">
                  <c:v>91211</c:v>
                </c:pt>
              </c:numCache>
            </c:numRef>
          </c:val>
          <c:smooth val="0"/>
          <c:extLst>
            <c:ext xmlns:c16="http://schemas.microsoft.com/office/drawing/2014/chart" uri="{C3380CC4-5D6E-409C-BE32-E72D297353CC}">
              <c16:uniqueId val="{00000001-9215-4862-9132-6170E97E349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5.22</c:v>
                </c:pt>
                <c:pt idx="1">
                  <c:v>5.56</c:v>
                </c:pt>
                <c:pt idx="2">
                  <c:v>6.9</c:v>
                </c:pt>
                <c:pt idx="3">
                  <c:v>7.2</c:v>
                </c:pt>
                <c:pt idx="4">
                  <c:v>6.52</c:v>
                </c:pt>
              </c:numCache>
            </c:numRef>
          </c:val>
          <c:extLst>
            <c:ext xmlns:c16="http://schemas.microsoft.com/office/drawing/2014/chart" uri="{C3380CC4-5D6E-409C-BE32-E72D297353CC}">
              <c16:uniqueId val="{00000000-8565-4D24-B4E8-1F73A0CF8F7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20.7</c:v>
                </c:pt>
                <c:pt idx="1">
                  <c:v>21.96</c:v>
                </c:pt>
                <c:pt idx="2">
                  <c:v>22.17</c:v>
                </c:pt>
                <c:pt idx="3">
                  <c:v>22.58</c:v>
                </c:pt>
                <c:pt idx="4">
                  <c:v>24.51</c:v>
                </c:pt>
              </c:numCache>
            </c:numRef>
          </c:val>
          <c:extLst>
            <c:ext xmlns:c16="http://schemas.microsoft.com/office/drawing/2014/chart" uri="{C3380CC4-5D6E-409C-BE32-E72D297353CC}">
              <c16:uniqueId val="{00000001-8565-4D24-B4E8-1F73A0CF8F7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4.5199999999999996</c:v>
                </c:pt>
                <c:pt idx="1">
                  <c:v>1.74</c:v>
                </c:pt>
                <c:pt idx="2">
                  <c:v>0.83</c:v>
                </c:pt>
                <c:pt idx="3">
                  <c:v>0.31</c:v>
                </c:pt>
                <c:pt idx="4">
                  <c:v>1.56</c:v>
                </c:pt>
              </c:numCache>
            </c:numRef>
          </c:val>
          <c:smooth val="0"/>
          <c:extLst>
            <c:ext xmlns:c16="http://schemas.microsoft.com/office/drawing/2014/chart" uri="{C3380CC4-5D6E-409C-BE32-E72D297353CC}">
              <c16:uniqueId val="{00000002-8565-4D24-B4E8-1F73A0CF8F7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783-4C10-9033-028A6754F22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0.09</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783-4C10-9033-028A6754F225}"/>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0.17</c:v>
                </c:pt>
                <c:pt idx="6">
                  <c:v>#N/A</c:v>
                </c:pt>
                <c:pt idx="7">
                  <c:v>0</c:v>
                </c:pt>
                <c:pt idx="8">
                  <c:v>#N/A</c:v>
                </c:pt>
                <c:pt idx="9">
                  <c:v>0</c:v>
                </c:pt>
              </c:numCache>
            </c:numRef>
          </c:val>
          <c:extLst>
            <c:ext xmlns:c16="http://schemas.microsoft.com/office/drawing/2014/chart" uri="{C3380CC4-5D6E-409C-BE32-E72D297353CC}">
              <c16:uniqueId val="{00000002-4783-4C10-9033-028A6754F225}"/>
            </c:ext>
          </c:extLst>
        </c:ser>
        <c:ser>
          <c:idx val="3"/>
          <c:order val="3"/>
          <c:tx>
            <c:strRef>
              <c:f>データシート!$A$30</c:f>
              <c:strCache>
                <c:ptCount val="1"/>
                <c:pt idx="0">
                  <c:v>育英資金特別会計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783-4C10-9033-028A6754F225}"/>
            </c:ext>
          </c:extLst>
        </c:ser>
        <c:ser>
          <c:idx val="4"/>
          <c:order val="4"/>
          <c:tx>
            <c:strRef>
              <c:f>データシート!$A$31</c:f>
              <c:strCache>
                <c:ptCount val="1"/>
                <c:pt idx="0">
                  <c:v>氷見市下水道特別会計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0.03</c:v>
                </c:pt>
                <c:pt idx="4">
                  <c:v>#N/A</c:v>
                </c:pt>
                <c:pt idx="5">
                  <c:v>0.02</c:v>
                </c:pt>
                <c:pt idx="6">
                  <c:v>#N/A</c:v>
                </c:pt>
                <c:pt idx="7">
                  <c:v>0.02</c:v>
                </c:pt>
                <c:pt idx="8">
                  <c:v>#N/A</c:v>
                </c:pt>
                <c:pt idx="9">
                  <c:v>0.09</c:v>
                </c:pt>
              </c:numCache>
            </c:numRef>
          </c:val>
          <c:extLst>
            <c:ext xmlns:c16="http://schemas.microsoft.com/office/drawing/2014/chart" uri="{C3380CC4-5D6E-409C-BE32-E72D297353CC}">
              <c16:uniqueId val="{00000004-4783-4C10-9033-028A6754F225}"/>
            </c:ext>
          </c:extLst>
        </c:ser>
        <c:ser>
          <c:idx val="5"/>
          <c:order val="5"/>
          <c:tx>
            <c:strRef>
              <c:f>データシート!$A$32</c:f>
              <c:strCache>
                <c:ptCount val="1"/>
                <c:pt idx="0">
                  <c:v>氷見市病院事業会計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0.1</c:v>
                </c:pt>
              </c:numCache>
            </c:numRef>
          </c:val>
          <c:extLst>
            <c:ext xmlns:c16="http://schemas.microsoft.com/office/drawing/2014/chart" uri="{C3380CC4-5D6E-409C-BE32-E72D297353CC}">
              <c16:uniqueId val="{00000005-4783-4C10-9033-028A6754F22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1.38</c:v>
                </c:pt>
                <c:pt idx="2">
                  <c:v>#N/A</c:v>
                </c:pt>
                <c:pt idx="3">
                  <c:v>1.73</c:v>
                </c:pt>
                <c:pt idx="4">
                  <c:v>#N/A</c:v>
                </c:pt>
                <c:pt idx="5">
                  <c:v>2.14</c:v>
                </c:pt>
                <c:pt idx="6">
                  <c:v>#N/A</c:v>
                </c:pt>
                <c:pt idx="7">
                  <c:v>0.13</c:v>
                </c:pt>
                <c:pt idx="8">
                  <c:v>#N/A</c:v>
                </c:pt>
                <c:pt idx="9">
                  <c:v>0.35</c:v>
                </c:pt>
              </c:numCache>
            </c:numRef>
          </c:val>
          <c:extLst>
            <c:ext xmlns:c16="http://schemas.microsoft.com/office/drawing/2014/chart" uri="{C3380CC4-5D6E-409C-BE32-E72D297353CC}">
              <c16:uniqueId val="{00000006-4783-4C10-9033-028A6754F225}"/>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1.0900000000000001</c:v>
                </c:pt>
                <c:pt idx="2">
                  <c:v>#N/A</c:v>
                </c:pt>
                <c:pt idx="3">
                  <c:v>0.96</c:v>
                </c:pt>
                <c:pt idx="4">
                  <c:v>#N/A</c:v>
                </c:pt>
                <c:pt idx="5">
                  <c:v>1.22</c:v>
                </c:pt>
                <c:pt idx="6">
                  <c:v>#N/A</c:v>
                </c:pt>
                <c:pt idx="7">
                  <c:v>1.75</c:v>
                </c:pt>
                <c:pt idx="8">
                  <c:v>#N/A</c:v>
                </c:pt>
                <c:pt idx="9">
                  <c:v>0.38</c:v>
                </c:pt>
              </c:numCache>
            </c:numRef>
          </c:val>
          <c:extLst>
            <c:ext xmlns:c16="http://schemas.microsoft.com/office/drawing/2014/chart" uri="{C3380CC4-5D6E-409C-BE32-E72D297353CC}">
              <c16:uniqueId val="{00000007-4783-4C10-9033-028A6754F22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5.3</c:v>
                </c:pt>
                <c:pt idx="2">
                  <c:v>#N/A</c:v>
                </c:pt>
                <c:pt idx="3">
                  <c:v>5.54</c:v>
                </c:pt>
                <c:pt idx="4">
                  <c:v>#N/A</c:v>
                </c:pt>
                <c:pt idx="5">
                  <c:v>6.89</c:v>
                </c:pt>
                <c:pt idx="6">
                  <c:v>#N/A</c:v>
                </c:pt>
                <c:pt idx="7">
                  <c:v>7.18</c:v>
                </c:pt>
                <c:pt idx="8">
                  <c:v>#N/A</c:v>
                </c:pt>
                <c:pt idx="9">
                  <c:v>6.51</c:v>
                </c:pt>
              </c:numCache>
            </c:numRef>
          </c:val>
          <c:extLst>
            <c:ext xmlns:c16="http://schemas.microsoft.com/office/drawing/2014/chart" uri="{C3380CC4-5D6E-409C-BE32-E72D297353CC}">
              <c16:uniqueId val="{00000008-4783-4C10-9033-028A6754F225}"/>
            </c:ext>
          </c:extLst>
        </c:ser>
        <c:ser>
          <c:idx val="9"/>
          <c:order val="9"/>
          <c:tx>
            <c:strRef>
              <c:f>データシート!$A$36</c:f>
              <c:strCache>
                <c:ptCount val="1"/>
                <c:pt idx="0">
                  <c:v>氷見市水道事業会計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c:v>
                </c:pt>
                <c:pt idx="2">
                  <c:v>#N/A</c:v>
                </c:pt>
                <c:pt idx="3">
                  <c:v>10</c:v>
                </c:pt>
                <c:pt idx="4">
                  <c:v>#N/A</c:v>
                </c:pt>
                <c:pt idx="5">
                  <c:v>11.02</c:v>
                </c:pt>
                <c:pt idx="6">
                  <c:v>#N/A</c:v>
                </c:pt>
                <c:pt idx="7">
                  <c:v>11.43</c:v>
                </c:pt>
                <c:pt idx="8">
                  <c:v>#N/A</c:v>
                </c:pt>
                <c:pt idx="9">
                  <c:v>11.78</c:v>
                </c:pt>
              </c:numCache>
            </c:numRef>
          </c:val>
          <c:extLst>
            <c:ext xmlns:c16="http://schemas.microsoft.com/office/drawing/2014/chart" uri="{C3380CC4-5D6E-409C-BE32-E72D297353CC}">
              <c16:uniqueId val="{00000009-4783-4C10-9033-028A6754F22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2634</c:v>
                </c:pt>
                <c:pt idx="5">
                  <c:v>2516</c:v>
                </c:pt>
                <c:pt idx="8">
                  <c:v>2366</c:v>
                </c:pt>
                <c:pt idx="11">
                  <c:v>2250</c:v>
                </c:pt>
                <c:pt idx="14">
                  <c:v>2181</c:v>
                </c:pt>
              </c:numCache>
            </c:numRef>
          </c:val>
          <c:extLst>
            <c:ext xmlns:c16="http://schemas.microsoft.com/office/drawing/2014/chart" uri="{C3380CC4-5D6E-409C-BE32-E72D297353CC}">
              <c16:uniqueId val="{00000000-0161-4AD3-85F9-8E54FB3458F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161-4AD3-85F9-8E54FB3458F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117</c:v>
                </c:pt>
                <c:pt idx="3">
                  <c:v>73</c:v>
                </c:pt>
                <c:pt idx="6">
                  <c:v>41</c:v>
                </c:pt>
                <c:pt idx="9">
                  <c:v>16</c:v>
                </c:pt>
                <c:pt idx="12">
                  <c:v>16</c:v>
                </c:pt>
              </c:numCache>
            </c:numRef>
          </c:val>
          <c:extLst>
            <c:ext xmlns:c16="http://schemas.microsoft.com/office/drawing/2014/chart" uri="{C3380CC4-5D6E-409C-BE32-E72D297353CC}">
              <c16:uniqueId val="{00000002-0161-4AD3-85F9-8E54FB3458F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22</c:v>
                </c:pt>
                <c:pt idx="3">
                  <c:v>24</c:v>
                </c:pt>
                <c:pt idx="6">
                  <c:v>34</c:v>
                </c:pt>
                <c:pt idx="9">
                  <c:v>47</c:v>
                </c:pt>
                <c:pt idx="12">
                  <c:v>47</c:v>
                </c:pt>
              </c:numCache>
            </c:numRef>
          </c:val>
          <c:extLst>
            <c:ext xmlns:c16="http://schemas.microsoft.com/office/drawing/2014/chart" uri="{C3380CC4-5D6E-409C-BE32-E72D297353CC}">
              <c16:uniqueId val="{00000003-0161-4AD3-85F9-8E54FB3458F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936</c:v>
                </c:pt>
                <c:pt idx="3">
                  <c:v>1070</c:v>
                </c:pt>
                <c:pt idx="6">
                  <c:v>915</c:v>
                </c:pt>
                <c:pt idx="9">
                  <c:v>858</c:v>
                </c:pt>
                <c:pt idx="12">
                  <c:v>950</c:v>
                </c:pt>
              </c:numCache>
            </c:numRef>
          </c:val>
          <c:extLst>
            <c:ext xmlns:c16="http://schemas.microsoft.com/office/drawing/2014/chart" uri="{C3380CC4-5D6E-409C-BE32-E72D297353CC}">
              <c16:uniqueId val="{00000004-0161-4AD3-85F9-8E54FB3458F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61-4AD3-85F9-8E54FB3458F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161-4AD3-85F9-8E54FB3458F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2606</c:v>
                </c:pt>
                <c:pt idx="3">
                  <c:v>2619</c:v>
                </c:pt>
                <c:pt idx="6">
                  <c:v>2503</c:v>
                </c:pt>
                <c:pt idx="9">
                  <c:v>2355</c:v>
                </c:pt>
                <c:pt idx="12">
                  <c:v>2408</c:v>
                </c:pt>
              </c:numCache>
            </c:numRef>
          </c:val>
          <c:extLst>
            <c:ext xmlns:c16="http://schemas.microsoft.com/office/drawing/2014/chart" uri="{C3380CC4-5D6E-409C-BE32-E72D297353CC}">
              <c16:uniqueId val="{00000007-0161-4AD3-85F9-8E54FB3458F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1047</c:v>
                </c:pt>
                <c:pt idx="2">
                  <c:v>#N/A</c:v>
                </c:pt>
                <c:pt idx="3">
                  <c:v>#N/A</c:v>
                </c:pt>
                <c:pt idx="4">
                  <c:v>1270</c:v>
                </c:pt>
                <c:pt idx="5">
                  <c:v>#N/A</c:v>
                </c:pt>
                <c:pt idx="6">
                  <c:v>#N/A</c:v>
                </c:pt>
                <c:pt idx="7">
                  <c:v>1127</c:v>
                </c:pt>
                <c:pt idx="8">
                  <c:v>#N/A</c:v>
                </c:pt>
                <c:pt idx="9">
                  <c:v>#N/A</c:v>
                </c:pt>
                <c:pt idx="10">
                  <c:v>1026</c:v>
                </c:pt>
                <c:pt idx="11">
                  <c:v>#N/A</c:v>
                </c:pt>
                <c:pt idx="12">
                  <c:v>#N/A</c:v>
                </c:pt>
                <c:pt idx="13">
                  <c:v>1240</c:v>
                </c:pt>
                <c:pt idx="14">
                  <c:v>#N/A</c:v>
                </c:pt>
              </c:numCache>
            </c:numRef>
          </c:val>
          <c:smooth val="0"/>
          <c:extLst>
            <c:ext xmlns:c16="http://schemas.microsoft.com/office/drawing/2014/chart" uri="{C3380CC4-5D6E-409C-BE32-E72D297353CC}">
              <c16:uniqueId val="{00000008-0161-4AD3-85F9-8E54FB3458F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22538</c:v>
                </c:pt>
                <c:pt idx="5">
                  <c:v>21113</c:v>
                </c:pt>
                <c:pt idx="8">
                  <c:v>20187</c:v>
                </c:pt>
                <c:pt idx="11">
                  <c:v>20507</c:v>
                </c:pt>
                <c:pt idx="14">
                  <c:v>20935</c:v>
                </c:pt>
              </c:numCache>
            </c:numRef>
          </c:val>
          <c:extLst>
            <c:ext xmlns:c16="http://schemas.microsoft.com/office/drawing/2014/chart" uri="{C3380CC4-5D6E-409C-BE32-E72D297353CC}">
              <c16:uniqueId val="{00000000-1E1A-4B8F-A59E-97C0D163F6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395</c:v>
                </c:pt>
                <c:pt idx="5">
                  <c:v>345</c:v>
                </c:pt>
                <c:pt idx="8">
                  <c:v>287</c:v>
                </c:pt>
                <c:pt idx="11">
                  <c:v>276</c:v>
                </c:pt>
                <c:pt idx="14">
                  <c:v>262</c:v>
                </c:pt>
              </c:numCache>
            </c:numRef>
          </c:val>
          <c:extLst>
            <c:ext xmlns:c16="http://schemas.microsoft.com/office/drawing/2014/chart" uri="{C3380CC4-5D6E-409C-BE32-E72D297353CC}">
              <c16:uniqueId val="{00000001-1E1A-4B8F-A59E-97C0D163F6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6558</c:v>
                </c:pt>
                <c:pt idx="5">
                  <c:v>7035</c:v>
                </c:pt>
                <c:pt idx="8">
                  <c:v>7404</c:v>
                </c:pt>
                <c:pt idx="11">
                  <c:v>7667</c:v>
                </c:pt>
                <c:pt idx="14">
                  <c:v>7765</c:v>
                </c:pt>
              </c:numCache>
            </c:numRef>
          </c:val>
          <c:extLst>
            <c:ext xmlns:c16="http://schemas.microsoft.com/office/drawing/2014/chart" uri="{C3380CC4-5D6E-409C-BE32-E72D297353CC}">
              <c16:uniqueId val="{00000002-1E1A-4B8F-A59E-97C0D163F6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E1A-4B8F-A59E-97C0D163F6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E1A-4B8F-A59E-97C0D163F6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E1A-4B8F-A59E-97C0D163F6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5043</c:v>
                </c:pt>
                <c:pt idx="3">
                  <c:v>4824</c:v>
                </c:pt>
                <c:pt idx="6">
                  <c:v>4518</c:v>
                </c:pt>
                <c:pt idx="9">
                  <c:v>4207</c:v>
                </c:pt>
                <c:pt idx="12">
                  <c:v>4002</c:v>
                </c:pt>
              </c:numCache>
            </c:numRef>
          </c:val>
          <c:extLst>
            <c:ext xmlns:c16="http://schemas.microsoft.com/office/drawing/2014/chart" uri="{C3380CC4-5D6E-409C-BE32-E72D297353CC}">
              <c16:uniqueId val="{00000006-1E1A-4B8F-A59E-97C0D163F6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484</c:v>
                </c:pt>
                <c:pt idx="3">
                  <c:v>460</c:v>
                </c:pt>
                <c:pt idx="6">
                  <c:v>429</c:v>
                </c:pt>
                <c:pt idx="9">
                  <c:v>385</c:v>
                </c:pt>
                <c:pt idx="12">
                  <c:v>341</c:v>
                </c:pt>
              </c:numCache>
            </c:numRef>
          </c:val>
          <c:extLst>
            <c:ext xmlns:c16="http://schemas.microsoft.com/office/drawing/2014/chart" uri="{C3380CC4-5D6E-409C-BE32-E72D297353CC}">
              <c16:uniqueId val="{00000007-1E1A-4B8F-A59E-97C0D163F6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8669</c:v>
                </c:pt>
                <c:pt idx="3">
                  <c:v>8610</c:v>
                </c:pt>
                <c:pt idx="6">
                  <c:v>8272</c:v>
                </c:pt>
                <c:pt idx="9">
                  <c:v>7776</c:v>
                </c:pt>
                <c:pt idx="12">
                  <c:v>7438</c:v>
                </c:pt>
              </c:numCache>
            </c:numRef>
          </c:val>
          <c:extLst>
            <c:ext xmlns:c16="http://schemas.microsoft.com/office/drawing/2014/chart" uri="{C3380CC4-5D6E-409C-BE32-E72D297353CC}">
              <c16:uniqueId val="{00000008-1E1A-4B8F-A59E-97C0D163F6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190</c:v>
                </c:pt>
                <c:pt idx="3">
                  <c:v>115</c:v>
                </c:pt>
                <c:pt idx="6">
                  <c:v>74</c:v>
                </c:pt>
                <c:pt idx="9">
                  <c:v>58</c:v>
                </c:pt>
                <c:pt idx="12">
                  <c:v>42</c:v>
                </c:pt>
              </c:numCache>
            </c:numRef>
          </c:val>
          <c:extLst>
            <c:ext xmlns:c16="http://schemas.microsoft.com/office/drawing/2014/chart" uri="{C3380CC4-5D6E-409C-BE32-E72D297353CC}">
              <c16:uniqueId val="{00000009-1E1A-4B8F-A59E-97C0D163F6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24182</c:v>
                </c:pt>
                <c:pt idx="3">
                  <c:v>23537</c:v>
                </c:pt>
                <c:pt idx="6">
                  <c:v>23017</c:v>
                </c:pt>
                <c:pt idx="9">
                  <c:v>22592</c:v>
                </c:pt>
                <c:pt idx="12">
                  <c:v>22968</c:v>
                </c:pt>
              </c:numCache>
            </c:numRef>
          </c:val>
          <c:extLst>
            <c:ext xmlns:c16="http://schemas.microsoft.com/office/drawing/2014/chart" uri="{C3380CC4-5D6E-409C-BE32-E72D297353CC}">
              <c16:uniqueId val="{0000000A-1E1A-4B8F-A59E-97C0D163F6C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9077</c:v>
                </c:pt>
                <c:pt idx="2">
                  <c:v>#N/A</c:v>
                </c:pt>
                <c:pt idx="3">
                  <c:v>#N/A</c:v>
                </c:pt>
                <c:pt idx="4">
                  <c:v>9053</c:v>
                </c:pt>
                <c:pt idx="5">
                  <c:v>#N/A</c:v>
                </c:pt>
                <c:pt idx="6">
                  <c:v>#N/A</c:v>
                </c:pt>
                <c:pt idx="7">
                  <c:v>8433</c:v>
                </c:pt>
                <c:pt idx="8">
                  <c:v>#N/A</c:v>
                </c:pt>
                <c:pt idx="9">
                  <c:v>#N/A</c:v>
                </c:pt>
                <c:pt idx="10">
                  <c:v>6566</c:v>
                </c:pt>
                <c:pt idx="11">
                  <c:v>#N/A</c:v>
                </c:pt>
                <c:pt idx="12">
                  <c:v>#N/A</c:v>
                </c:pt>
                <c:pt idx="13">
                  <c:v>5828</c:v>
                </c:pt>
                <c:pt idx="14">
                  <c:v>#N/A</c:v>
                </c:pt>
              </c:numCache>
            </c:numRef>
          </c:val>
          <c:smooth val="0"/>
          <c:extLst>
            <c:ext xmlns:c16="http://schemas.microsoft.com/office/drawing/2014/chart" uri="{C3380CC4-5D6E-409C-BE32-E72D297353CC}">
              <c16:uniqueId val="{0000000B-1E1A-4B8F-A59E-97C0D163F6C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2759</c:v>
                </c:pt>
                <c:pt idx="1">
                  <c:v>2744</c:v>
                </c:pt>
                <c:pt idx="2">
                  <c:v>2982</c:v>
                </c:pt>
              </c:numCache>
            </c:numRef>
          </c:val>
          <c:extLst>
            <c:ext xmlns:c16="http://schemas.microsoft.com/office/drawing/2014/chart" uri="{C3380CC4-5D6E-409C-BE32-E72D297353CC}">
              <c16:uniqueId val="{00000000-C7C8-4AC7-B099-39F3E1684AB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1409</c:v>
                </c:pt>
                <c:pt idx="1">
                  <c:v>1213</c:v>
                </c:pt>
                <c:pt idx="2">
                  <c:v>1214</c:v>
                </c:pt>
              </c:numCache>
            </c:numRef>
          </c:val>
          <c:extLst>
            <c:ext xmlns:c16="http://schemas.microsoft.com/office/drawing/2014/chart" uri="{C3380CC4-5D6E-409C-BE32-E72D297353CC}">
              <c16:uniqueId val="{00000001-C7C8-4AC7-B099-39F3E1684AB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2055</c:v>
                </c:pt>
                <c:pt idx="1">
                  <c:v>2446</c:v>
                </c:pt>
                <c:pt idx="2">
                  <c:v>2339</c:v>
                </c:pt>
              </c:numCache>
            </c:numRef>
          </c:val>
          <c:extLst>
            <c:ext xmlns:c16="http://schemas.microsoft.com/office/drawing/2014/chart" uri="{C3380CC4-5D6E-409C-BE32-E72D297353CC}">
              <c16:uniqueId val="{00000002-C7C8-4AC7-B099-39F3E1684AB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{258BAAE8-D525-43B8-AB3D-0461589F9D2E}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FCE-42CF-9833-18D9C69F484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{E313901D-0F77-41D7-80F2-AF58FB25C88B}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CE-42CF-9833-18D9C69F484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{8625F532-3CB0-403D-8B7E-61A5739712FE}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CE-42CF-9833-18D9C69F484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{92A675D8-D289-483B-A0C1-E8BB7D94027A}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CE-42CF-9833-18D9C69F484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{B5FD9573-69F4-4FA1-9B50-4A655793F3FA}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CE-42CF-9833-18D9C69F484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{3FA2B554-36CF-4327-9F57-122F9553F203}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FCE-42CF-9833-18D9C69F484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{AD1DB228-71C5-429C-833D-AE92F225A03E}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FCE-42CF-9833-18D9C69F484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{0D80DC0C-0703-4E7C-989A-17051F298140}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FCE-42CF-9833-18D9C69F484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{3D008B3F-07EC-47EA-91B0-95AE6DCAC44E}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FCE-42CF-9833-18D9C69F484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54.3</c:v>
                </c:pt>
                <c:pt idx="16">
                  <c:v>55.9</c:v>
                </c:pt>
              </c:numCache>
            </c:numRef>
          </c:xVal>
          <c:yVal>
            <c:numRef>
              <c:f>公会計指標分析・財政指標組合せ分析表!$BP$51:$DC$51</c:f>
              <c:numCache>
                <c:formatCode>#,##0.0;"▲ "#,##0.0</c:formatCode>
                <c:ptCount val="40"/>
                <c:pt idx="8">
                  <c:v>87.8</c:v>
                </c:pt>
                <c:pt idx="16">
                  <c:v>83.3</c:v>
                </c:pt>
              </c:numCache>
            </c:numRef>
          </c:yVal>
          <c:smooth val="0"/>
          <c:extLst>
            <c:ext xmlns:c16="http://schemas.microsoft.com/office/drawing/2014/chart" uri="{C3380CC4-5D6E-409C-BE32-E72D297353CC}">
              <c16:uniqueId val="{00000009-5FCE-42CF-9833-18D9C69F484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{FF3B3CBB-85E9-4114-A118-36917158AC5D}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FCE-42CF-9833-18D9C69F484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{E8C2A60A-F78D-4E3F-961B-1EA6839F5B70}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CE-42CF-9833-18D9C69F484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{F122F131-8AD1-479D-9E96-BC957D3F393A}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CE-42CF-9833-18D9C69F484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{2E8E7DDE-7CF1-447F-BE7F-0146C014831E}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CE-42CF-9833-18D9C69F484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{363C7D41-AE70-465D-97E5-8CA5A7113A80}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CE-42CF-9833-18D9C69F484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{20B943D0-23D9-47C2-B40A-9BDD9C00A5EF}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FCE-42CF-9833-18D9C69F484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{C38C3C1D-CB3D-45AF-B5F0-ADDC50552CE6}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FCE-42CF-9833-18D9C69F484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{188E2E22-C34A-4457-943F-0D5032577AD9}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FCE-42CF-9833-18D9C69F484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{3A344588-069E-486B-82B8-E47B863FD563}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FCE-42CF-9833-18D9C69F484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58.7</c:v>
                </c:pt>
              </c:numCache>
            </c:numRef>
          </c:xVal>
          <c:yVal>
            <c:numRef>
              <c:f>公会計指標分析・財政指標組合せ分析表!$BP$55:$DC$55</c:f>
              <c:numCache>
                <c:formatCode>#,##0.0;"▲ "#,##0.0</c:formatCode>
                <c:ptCount val="40"/>
                <c:pt idx="8">
                  <c:v>52.3</c:v>
                </c:pt>
                <c:pt idx="16">
                  <c:v>55.4</c:v>
                </c:pt>
              </c:numCache>
            </c:numRef>
          </c:yVal>
          <c:smooth val="0"/>
          <c:extLst>
            <c:ext xmlns:c16="http://schemas.microsoft.com/office/drawing/2014/chart" uri="{C3380CC4-5D6E-409C-BE32-E72D297353CC}">
              <c16:uniqueId val="{00000013-5FCE-42CF-9833-18D9C69F4843}"/>
            </c:ext>
          </c:extLst>
        </c:ser>
        <c:dLbls>
          <c:showLegendKey val="0"/>
          <c:showVal val="1"/>
          <c:showCatName val="0"/>
          <c:showSerName val="0"/>
          <c:showPercent val="0"/>
          <c:showBubbleSize val="0"/>
        </c:dLbls>
        <c:axId val="46179840"/>
        <c:axId val="46181760"/>
      </c:scatterChart>
      <c:valAx>
        <c:axId val="46179840"/>
        <c:scaling>
          <c:orientation val="minMax"/>
          <c:max val="59.1"/>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4"/>
          <c:min val="4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{38268953-8719-47FD-A56B-9E6D198DA1FD}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6AD-4DE4-9EAF-D8CCFF7278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{FAF21241-0B10-4D06-BBF5-502A5E2BC591}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6AD-4DE4-9EAF-D8CCFF7278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{1DD0CEBE-E02C-42A1-8522-1D24F55A8223}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6AD-4DE4-9EAF-D8CCFF7278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{1E947EC3-A86F-41CF-8658-3FB3F59743E7}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6AD-4DE4-9EAF-D8CCFF7278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{FEBA3694-9A62-41D2-971D-D57696224D6F}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6AD-4DE4-9EAF-D8CCFF7278BF}"/>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{33A88D9F-CD1B-4C6C-8C92-49AF6FC6A9BB}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6AD-4DE4-9EAF-D8CCFF7278BF}"/>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{ABAD45DB-6C60-40EE-B77B-EE368C3AB58A}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6AD-4DE4-9EAF-D8CCFF7278BF}"/>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{65737E6C-FBB4-4C88-BCDB-8CF0610F3ED7}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6AD-4DE4-9EAF-D8CCFF7278BF}"/>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{BF79F1B6-0592-42E6-A00D-3FB589B66C44}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6AD-4DE4-9EAF-D8CCFF7278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12.1</c:v>
                </c:pt>
                <c:pt idx="8">
                  <c:v>11.5</c:v>
                </c:pt>
                <c:pt idx="16">
                  <c:v>11.1</c:v>
                </c:pt>
                <c:pt idx="24">
                  <c:v>11.2</c:v>
                </c:pt>
                <c:pt idx="32">
                  <c:v>11.2</c:v>
                </c:pt>
              </c:numCache>
            </c:numRef>
          </c:xVal>
          <c:yVal>
            <c:numRef>
              <c:f>公会計指標分析・財政指標組合せ分析表!$BP$73:$DC$73</c:f>
              <c:numCache>
                <c:formatCode>#,##0.0;"▲ "#,##0.0</c:formatCode>
                <c:ptCount val="40"/>
                <c:pt idx="0">
                  <c:v>87.4</c:v>
                </c:pt>
                <c:pt idx="8">
                  <c:v>87.8</c:v>
                </c:pt>
                <c:pt idx="16">
                  <c:v>83.3</c:v>
                </c:pt>
                <c:pt idx="24">
                  <c:v>65.900000000000006</c:v>
                </c:pt>
                <c:pt idx="32">
                  <c:v>58</c:v>
                </c:pt>
              </c:numCache>
            </c:numRef>
          </c:yVal>
          <c:smooth val="0"/>
          <c:extLst>
            <c:ext xmlns:c16="http://schemas.microsoft.com/office/drawing/2014/chart" uri="{C3380CC4-5D6E-409C-BE32-E72D297353CC}">
              <c16:uniqueId val="{00000009-46AD-4DE4-9EAF-D8CCFF7278B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{11349911-E24F-4665-8957-610CE4FB12CC}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6AD-4DE4-9EAF-D8CCFF7278B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{75658DBE-DDDF-4BDD-A5CB-5C610E6C475D}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6AD-4DE4-9EAF-D8CCFF7278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{AABF43A7-E4AC-4CFE-9CF0-EB222A456109}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6AD-4DE4-9EAF-D8CCFF7278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{E71AC5E3-6EF1-4333-8B22-FA37C82621FA}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6AD-4DE4-9EAF-D8CCFF7278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{049F6DEB-BCA4-47B1-BA2F-F6B014E8D1BA}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6AD-4DE4-9EAF-D8CCFF7278B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{7157A8E3-B4ED-4E20-8B8A-42D6845D972A}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6AD-4DE4-9EAF-D8CCFF7278B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{270A795D-95C0-42AC-9A3D-27B5C3C514AC}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6AD-4DE4-9EAF-D8CCFF7278BF}"/>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{8FFE0347-E0FD-4EE3-86E9-4538B80E492A}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6AD-4DE4-9EAF-D8CCFF7278B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{64E820BB-A2C9-48B6-A419-9158D895DB48}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6AD-4DE4-9EAF-D8CCFF7278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46AD-4DE4-9EAF-D8CCFF7278BF}"/>
            </c:ext>
          </c:extLst>
        </c:ser>
        <c:dLbls>
          <c:showLegendKey val="0"/>
          <c:showVal val="1"/>
          <c:showCatName val="0"/>
          <c:showSerName val="0"/>
          <c:showPercent val="0"/>
          <c:showBubbleSize val="0"/>
        </c:dLbls>
        <c:axId val="84219776"/>
        <c:axId val="84234240"/>
      </c:scatterChart>
      <c:valAx>
        <c:axId val="84219776"/>
        <c:scaling>
          <c:orientation val="minMax"/>
          <c:max val="12.4"/>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5"/>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富山県氷見市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元利償還金は、臨時財政対策債、辺地対策事業債の増により平成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年度に比べて増となっている。</a:t>
          </a:r>
        </a:p>
        <a:p>
          <a:r>
            <a:rPr kumimoji="1" lang="ja-JP" altLang="en-US" sz="1400">
              <a:latin typeface="ＭＳ ゴシック" pitchFamily="49" charset="-128"/>
              <a:ea typeface="ＭＳ ゴシック" pitchFamily="49" charset="-128"/>
            </a:rPr>
            <a:t>　公営企業債の元利償還金に対する繰入金は、各事業会計において準元利償還金算入額の増により増となっている。</a:t>
          </a:r>
        </a:p>
        <a:p>
          <a:r>
            <a:rPr kumimoji="1" lang="ja-JP" altLang="en-US" sz="1400">
              <a:latin typeface="ＭＳ ゴシック" pitchFamily="49" charset="-128"/>
              <a:ea typeface="ＭＳ ゴシック" pitchFamily="49" charset="-128"/>
            </a:rPr>
            <a:t>　現在、新文化交流施設や学校給食センターの整備を行っており、公債費が大きくなるため、主要事業以外の市債発行の抑制に努める。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富山県氷見市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一般会計等に係る地方債の現在高は、学校給食センターや海浜植物園の施設整備に伴う過疎対策事業債の発行により増となった。</a:t>
          </a:r>
        </a:p>
        <a:p>
          <a:r>
            <a:rPr kumimoji="1" lang="ja-JP" altLang="en-US" sz="1400">
              <a:latin typeface="ＭＳ ゴシック" pitchFamily="49" charset="-128"/>
              <a:ea typeface="ＭＳ ゴシック" pitchFamily="49" charset="-128"/>
            </a:rPr>
            <a:t>　公営企業債等繰入見込額は、水道事業において病院事業への貸付金が減となったことや下水道事業において元金残高が減となったことによる影響で減となった。</a:t>
          </a:r>
        </a:p>
        <a:p>
          <a:r>
            <a:rPr kumimoji="1" lang="ja-JP" altLang="en-US" sz="1400">
              <a:latin typeface="ＭＳ ゴシック" pitchFamily="49" charset="-128"/>
              <a:ea typeface="ＭＳ ゴシック" pitchFamily="49" charset="-128"/>
            </a:rPr>
            <a:t>　充当可能基金は、主に新文化交流施設建設に備え、教育文化振興基金の積立てを行ったことなどから増となった。</a:t>
          </a:r>
        </a:p>
        <a:p>
          <a:r>
            <a:rPr kumimoji="1" lang="ja-JP" altLang="en-US" sz="1400">
              <a:latin typeface="ＭＳ ゴシック" pitchFamily="49" charset="-128"/>
              <a:ea typeface="ＭＳ ゴシック" pitchFamily="49" charset="-128"/>
            </a:rPr>
            <a:t>　現在、新文化交流施設や学校給食センターの整備を行っており、地方債の現在高が増加するため、主要事業以外の地方債発行の抑制に努める。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富山県氷見市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令和元年度は、その他特定目的基金である教育文化振興基金において新文化交流施設の整備のため取崩しを行ったことから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百万円の減となったものの、財政調整基金において次年度以降の事業に備え、積立てを行ったことなどにより、基金全体で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より新文化交流施設や学校給食センターなどの大型事業が開始され、必要に応じて財政調整基金や減債基金の取崩しを行っていくが、財政調整基金については、行政改革プランで掲げているとおり、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割以上を維持するよう努める。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ふるさとづくり基金：春の全国中学校ハンドボール選手権大会の開催事業や観光・地域産業の振興といった魅力のあるふるさとづ</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くり事業に充当する。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教育文化振興基金：教育文化の向上を図るため、教育文化振興事業に充当する。新文化交流施設の整備事業にも活用する。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百万円の減となった主な要因は、教育文化振興基金において、新文化交流施設の整備のために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百万円を取崩したためである。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年度は外国語教育推進事業などに教育文化振興基金を充当するため、その他特定目的基金の残高は減少する見込みである。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令和元年度は取崩しを上回る積立てを行ったことから、前年度から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財政調整基金は、行政改革プランにおいて標準財政規模の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割以上を維持することとしている。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令和元年度は取崩しを行わなかったため、前年度から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百万円の増となり、残高は同程度となった。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現在、新文化交流施設や学校給食センターの整備を行っており、公債費が大きくなることから慎重に取崩しを行っていく。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富山県氷見市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46,732
46,224
230.54
24,159,293
23,142,263
793,125
12,166,568
22,968,094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これまで類似団体平均を下回る水準を維持しており、平成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年度及び令和元年度については、本データ照会時は未策定のため数値は入っていないが、有形固定資産減価償却率はゆるやかに上昇傾向にあり、公共施設等の老朽化が進んでいる状況にある。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5471160"/>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35832</xdr:rowOff>
    </xdr:from>
    <xdr:to>
      <xdr:col>7</xdr:col>
      <xdr:colOff>187325</xdr:colOff>
      <xdr:row>30</xdr:row>
      <xdr:rowOff>137432</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30</xdr:row>
      <xdr:rowOff>94433</xdr:rowOff>
    </xdr:from>
    <xdr:to>
      <xdr:col>15</xdr:col>
      <xdr:colOff>187325</xdr:colOff>
      <xdr:row>31</xdr:row>
      <xdr:rowOff>24583</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600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45085</xdr:rowOff>
    </xdr:from>
    <xdr:to>
      <xdr:col>11</xdr:col>
      <xdr:colOff>187325</xdr:colOff>
      <xdr:row>30</xdr:row>
      <xdr:rowOff>146685</xdr:rowOff>
    </xdr:to>
    <xdr:sp macro="" textlink="">
      <xdr:nvSpPr>
        <xdr:cNvPr id="84" name="楕円 83">
          <a:extLst>
            <a:ext uri="{FF2B5EF4-FFF2-40B4-BE49-F238E27FC236}">
              <a16:creationId xmlns:a16="http://schemas.microsoft.com/office/drawing/2014/main" id="{00000000-0008-0000-0000-000054000000}"/>
            </a:ext>
          </a:extLst>
        </xdr:cNvPr>
        <xdr:cNvSpPr/>
      </xdr:nvSpPr>
      <xdr:spPr>
        <a:xfrm>
          <a:off x="2476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95885</xdr:rowOff>
    </xdr:from>
    <xdr:to>
      <xdr:col>15</xdr:col>
      <xdr:colOff>136525</xdr:colOff>
      <xdr:row>30</xdr:row>
      <xdr:rowOff>145233</xdr:rowOff>
    </xdr:to>
    <xdr:cxnSp macro="">
      <xdr:nvCxnSpPr>
        <xdr:cNvPr id="85" name="直線コネクタ 84">
          <a:extLst>
            <a:ext uri="{FF2B5EF4-FFF2-40B4-BE49-F238E27FC236}">
              <a16:creationId xmlns:a16="http://schemas.microsoft.com/office/drawing/2014/main" id="{00000000-0008-0000-0000-000055000000}"/>
            </a:ext>
          </a:extLst>
        </xdr:cNvPr>
        <xdr:cNvCxnSpPr/>
      </xdr:nvCxnSpPr>
      <xdr:spPr>
        <a:xfrm>
          <a:off x="2527300" y="6010910"/>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86" name="n_1aveValue有形固定資産減価償却率">
          <a:extLst>
            <a:ext uri="{FF2B5EF4-FFF2-40B4-BE49-F238E27FC236}">
              <a16:creationId xmlns:a16="http://schemas.microsoft.com/office/drawing/2014/main" id="{00000000-0008-0000-0000-000056000000}"/>
            </a:ext>
          </a:extLst>
        </xdr:cNvPr>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102071</xdr:rowOff>
    </xdr:from>
    <xdr:ext cx="405111" cy="259045"/>
    <xdr:sp macro="" textlink="">
      <xdr:nvSpPr>
        <xdr:cNvPr id="87" name="n_2aveValue有形固定資産減価償却率">
          <a:extLst>
            <a:ext uri="{FF2B5EF4-FFF2-40B4-BE49-F238E27FC236}">
              <a16:creationId xmlns:a16="http://schemas.microsoft.com/office/drawing/2014/main" id="{00000000-0008-0000-0000-000057000000}"/>
            </a:ext>
          </a:extLst>
        </xdr:cNvPr>
        <xdr:cNvSpPr txBox="1"/>
      </xdr:nvSpPr>
      <xdr:spPr>
        <a:xfrm>
          <a:off x="3086744" y="6188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52722</xdr:rowOff>
    </xdr:from>
    <xdr:ext cx="405111" cy="259045"/>
    <xdr:sp macro="" textlink="">
      <xdr:nvSpPr>
        <xdr:cNvPr id="88" name="n_3aveValue有形固定資産減価償却率">
          <a:extLst>
            <a:ext uri="{FF2B5EF4-FFF2-40B4-BE49-F238E27FC236}">
              <a16:creationId xmlns:a16="http://schemas.microsoft.com/office/drawing/2014/main" id="{00000000-0008-0000-0000-000058000000}"/>
            </a:ext>
          </a:extLst>
        </xdr:cNvPr>
        <xdr:cNvSpPr txBox="1"/>
      </xdr:nvSpPr>
      <xdr:spPr>
        <a:xfrm>
          <a:off x="2324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153959</xdr:rowOff>
    </xdr:from>
    <xdr:ext cx="405111" cy="259045"/>
    <xdr:sp macro="" textlink="">
      <xdr:nvSpPr>
        <xdr:cNvPr id="89" name="n_4aveValue有形固定資産減価償却率">
          <a:extLst>
            <a:ext uri="{FF2B5EF4-FFF2-40B4-BE49-F238E27FC236}">
              <a16:creationId xmlns:a16="http://schemas.microsoft.com/office/drawing/2014/main" id="{00000000-0008-0000-0000-000059000000}"/>
            </a:ext>
          </a:extLst>
        </xdr:cNvPr>
        <xdr:cNvSpPr txBox="1"/>
      </xdr:nvSpPr>
      <xdr:spPr>
        <a:xfrm>
          <a:off x="15627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41110</xdr:rowOff>
    </xdr:from>
    <xdr:ext cx="405111" cy="259045"/>
    <xdr:sp macro="" textlink="">
      <xdr:nvSpPr>
        <xdr:cNvPr id="90" name="n_2mainValue有形固定資産減価償却率">
          <a:extLst>
            <a:ext uri="{FF2B5EF4-FFF2-40B4-BE49-F238E27FC236}">
              <a16:creationId xmlns:a16="http://schemas.microsoft.com/office/drawing/2014/main" id="{00000000-0008-0000-0000-00005A000000}"/>
            </a:ext>
          </a:extLst>
        </xdr:cNvPr>
        <xdr:cNvSpPr txBox="1"/>
      </xdr:nvSpPr>
      <xdr:spPr>
        <a:xfrm>
          <a:off x="3086744" y="578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163212</xdr:rowOff>
    </xdr:from>
    <xdr:ext cx="405111" cy="259045"/>
    <xdr:sp macro="" textlink="">
      <xdr:nvSpPr>
        <xdr:cNvPr id="91" name="n_3mainValue有形固定資産減価償却率">
          <a:extLst>
            <a:ext uri="{FF2B5EF4-FFF2-40B4-BE49-F238E27FC236}">
              <a16:creationId xmlns:a16="http://schemas.microsoft.com/office/drawing/2014/main" id="{00000000-0008-0000-0000-00005B000000}"/>
            </a:ext>
          </a:extLst>
        </xdr:cNvPr>
        <xdr:cNvSpPr txBox="1"/>
      </xdr:nvSpPr>
      <xdr:spPr>
        <a:xfrm>
          <a:off x="2324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これまで類似団体平均を下回る水準を維持しており、令和元年度は平成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年度に比べ、市債残高が</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億円増加したものの、基金残高に</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億円の増加や、普通交付税</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億円の増加、市税</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億円の増加により改善された。</a:t>
          </a: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00000000-0008-0000-0000-00006A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a:extLst>
            <a:ext uri="{FF2B5EF4-FFF2-40B4-BE49-F238E27FC236}">
              <a16:creationId xmlns:a16="http://schemas.microsoft.com/office/drawing/2014/main" id="{00000000-0008-0000-0000-00006C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00000000-0008-0000-0000-00007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flipV="1">
          <a:off x="14793595" y="5319430"/>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22" name="債務償還比率最小値テキスト">
          <a:extLst>
            <a:ext uri="{FF2B5EF4-FFF2-40B4-BE49-F238E27FC236}">
              <a16:creationId xmlns:a16="http://schemas.microsoft.com/office/drawing/2014/main" id="{00000000-0008-0000-0000-00007A000000}"/>
            </a:ext>
          </a:extLst>
        </xdr:cNvPr>
        <xdr:cNvSpPr txBox="1"/>
      </xdr:nvSpPr>
      <xdr:spPr>
        <a:xfrm>
          <a:off x="14846300" y="66866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4706600" y="668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24" name="債務償還比率最大値テキスト">
          <a:extLst>
            <a:ext uri="{FF2B5EF4-FFF2-40B4-BE49-F238E27FC236}">
              <a16:creationId xmlns:a16="http://schemas.microsoft.com/office/drawing/2014/main" id="{00000000-0008-0000-0000-00007C000000}"/>
            </a:ext>
          </a:extLst>
        </xdr:cNvPr>
        <xdr:cNvSpPr txBox="1"/>
      </xdr:nvSpPr>
      <xdr:spPr>
        <a:xfrm>
          <a:off x="14846300" y="50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4706600" y="531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158788</xdr:rowOff>
    </xdr:from>
    <xdr:ext cx="469744" cy="259045"/>
    <xdr:sp macro="" textlink="">
      <xdr:nvSpPr>
        <xdr:cNvPr id="126" name="債務償還比率平均値テキスト">
          <a:extLst>
            <a:ext uri="{FF2B5EF4-FFF2-40B4-BE49-F238E27FC236}">
              <a16:creationId xmlns:a16="http://schemas.microsoft.com/office/drawing/2014/main" id="{00000000-0008-0000-0000-00007E000000}"/>
            </a:ext>
          </a:extLst>
        </xdr:cNvPr>
        <xdr:cNvSpPr txBox="1"/>
      </xdr:nvSpPr>
      <xdr:spPr>
        <a:xfrm>
          <a:off x="14846300" y="573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27" name="フローチャート: 判断 126">
          <a:extLst>
            <a:ext uri="{FF2B5EF4-FFF2-40B4-BE49-F238E27FC236}">
              <a16:creationId xmlns:a16="http://schemas.microsoft.com/office/drawing/2014/main" id="{00000000-0008-0000-0000-00007F000000}"/>
            </a:ext>
          </a:extLst>
        </xdr:cNvPr>
        <xdr:cNvSpPr/>
      </xdr:nvSpPr>
      <xdr:spPr>
        <a:xfrm>
          <a:off x="14744700" y="575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28" name="フローチャート: 判断 127">
          <a:extLst>
            <a:ext uri="{FF2B5EF4-FFF2-40B4-BE49-F238E27FC236}">
              <a16:creationId xmlns:a16="http://schemas.microsoft.com/office/drawing/2014/main" id="{00000000-0008-0000-0000-000080000000}"/>
            </a:ext>
          </a:extLst>
        </xdr:cNvPr>
        <xdr:cNvSpPr/>
      </xdr:nvSpPr>
      <xdr:spPr>
        <a:xfrm>
          <a:off x="14033500" y="57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29" name="フローチャート: 判断 128">
          <a:extLst>
            <a:ext uri="{FF2B5EF4-FFF2-40B4-BE49-F238E27FC236}">
              <a16:creationId xmlns:a16="http://schemas.microsoft.com/office/drawing/2014/main" id="{00000000-0008-0000-0000-000081000000}"/>
            </a:ext>
          </a:extLst>
        </xdr:cNvPr>
        <xdr:cNvSpPr/>
      </xdr:nvSpPr>
      <xdr:spPr>
        <a:xfrm>
          <a:off x="13271500" y="575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30" name="フローチャート: 判断 129">
          <a:extLst>
            <a:ext uri="{FF2B5EF4-FFF2-40B4-BE49-F238E27FC236}">
              <a16:creationId xmlns:a16="http://schemas.microsoft.com/office/drawing/2014/main" id="{00000000-0008-0000-0000-000082000000}"/>
            </a:ext>
          </a:extLst>
        </xdr:cNvPr>
        <xdr:cNvSpPr/>
      </xdr:nvSpPr>
      <xdr:spPr>
        <a:xfrm>
          <a:off x="12509500" y="57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108034</xdr:rowOff>
    </xdr:from>
    <xdr:to>
      <xdr:col>60</xdr:col>
      <xdr:colOff>123825</xdr:colOff>
      <xdr:row>29</xdr:row>
      <xdr:rowOff>38184</xdr:rowOff>
    </xdr:to>
    <xdr:sp macro="" textlink="">
      <xdr:nvSpPr>
        <xdr:cNvPr id="131" name="フローチャート: 判断 130">
          <a:extLst>
            <a:ext uri="{FF2B5EF4-FFF2-40B4-BE49-F238E27FC236}">
              <a16:creationId xmlns:a16="http://schemas.microsoft.com/office/drawing/2014/main" id="{00000000-0008-0000-0000-000083000000}"/>
            </a:ext>
          </a:extLst>
        </xdr:cNvPr>
        <xdr:cNvSpPr/>
      </xdr:nvSpPr>
      <xdr:spPr>
        <a:xfrm>
          <a:off x="11747500" y="568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16037</xdr:rowOff>
    </xdr:from>
    <xdr:to>
      <xdr:col>76</xdr:col>
      <xdr:colOff>73025</xdr:colOff>
      <xdr:row>28</xdr:row>
      <xdr:rowOff>117637</xdr:rowOff>
    </xdr:to>
    <xdr:sp macro="" textlink="">
      <xdr:nvSpPr>
        <xdr:cNvPr id="137" name="楕円 136">
          <a:extLst>
            <a:ext uri="{FF2B5EF4-FFF2-40B4-BE49-F238E27FC236}">
              <a16:creationId xmlns:a16="http://schemas.microsoft.com/office/drawing/2014/main" id="{00000000-0008-0000-0000-000089000000}"/>
            </a:ext>
          </a:extLst>
        </xdr:cNvPr>
        <xdr:cNvSpPr/>
      </xdr:nvSpPr>
      <xdr:spPr>
        <a:xfrm>
          <a:off x="14744700" y="558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38914</xdr:rowOff>
    </xdr:from>
    <xdr:ext cx="469744" cy="259045"/>
    <xdr:sp macro="" textlink="">
      <xdr:nvSpPr>
        <xdr:cNvPr id="138" name="債務償還比率該当値テキスト">
          <a:extLst>
            <a:ext uri="{FF2B5EF4-FFF2-40B4-BE49-F238E27FC236}">
              <a16:creationId xmlns:a16="http://schemas.microsoft.com/office/drawing/2014/main" id="{00000000-0008-0000-0000-00008A000000}"/>
            </a:ext>
          </a:extLst>
        </xdr:cNvPr>
        <xdr:cNvSpPr txBox="1"/>
      </xdr:nvSpPr>
      <xdr:spPr>
        <a:xfrm>
          <a:off x="14846300" y="543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68453</xdr:rowOff>
    </xdr:from>
    <xdr:to>
      <xdr:col>72</xdr:col>
      <xdr:colOff>123825</xdr:colOff>
      <xdr:row>28</xdr:row>
      <xdr:rowOff>170053</xdr:rowOff>
    </xdr:to>
    <xdr:sp macro="" textlink="">
      <xdr:nvSpPr>
        <xdr:cNvPr id="139" name="楕円 138">
          <a:extLst>
            <a:ext uri="{FF2B5EF4-FFF2-40B4-BE49-F238E27FC236}">
              <a16:creationId xmlns:a16="http://schemas.microsoft.com/office/drawing/2014/main" id="{00000000-0008-0000-0000-00008B000000}"/>
            </a:ext>
          </a:extLst>
        </xdr:cNvPr>
        <xdr:cNvSpPr/>
      </xdr:nvSpPr>
      <xdr:spPr>
        <a:xfrm>
          <a:off x="14033500" y="564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66837</xdr:rowOff>
    </xdr:from>
    <xdr:to>
      <xdr:col>76</xdr:col>
      <xdr:colOff>22225</xdr:colOff>
      <xdr:row>28</xdr:row>
      <xdr:rowOff>119253</xdr:rowOff>
    </xdr:to>
    <xdr:cxnSp macro="">
      <xdr:nvCxnSpPr>
        <xdr:cNvPr id="140" name="直線コネクタ 139">
          <a:extLst>
            <a:ext uri="{FF2B5EF4-FFF2-40B4-BE49-F238E27FC236}">
              <a16:creationId xmlns:a16="http://schemas.microsoft.com/office/drawing/2014/main" id="{00000000-0008-0000-0000-00008C000000}"/>
            </a:ext>
          </a:extLst>
        </xdr:cNvPr>
        <xdr:cNvCxnSpPr/>
      </xdr:nvCxnSpPr>
      <xdr:spPr>
        <a:xfrm flipV="1">
          <a:off x="14084300" y="5638962"/>
          <a:ext cx="711200" cy="5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41106</xdr:rowOff>
    </xdr:from>
    <xdr:to>
      <xdr:col>68</xdr:col>
      <xdr:colOff>123825</xdr:colOff>
      <xdr:row>28</xdr:row>
      <xdr:rowOff>142706</xdr:rowOff>
    </xdr:to>
    <xdr:sp macro="" textlink="">
      <xdr:nvSpPr>
        <xdr:cNvPr id="141" name="楕円 140">
          <a:extLst>
            <a:ext uri="{FF2B5EF4-FFF2-40B4-BE49-F238E27FC236}">
              <a16:creationId xmlns:a16="http://schemas.microsoft.com/office/drawing/2014/main" id="{00000000-0008-0000-0000-00008D000000}"/>
            </a:ext>
          </a:extLst>
        </xdr:cNvPr>
        <xdr:cNvSpPr/>
      </xdr:nvSpPr>
      <xdr:spPr>
        <a:xfrm>
          <a:off x="13271500" y="561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91906</xdr:rowOff>
    </xdr:from>
    <xdr:to>
      <xdr:col>72</xdr:col>
      <xdr:colOff>73025</xdr:colOff>
      <xdr:row>28</xdr:row>
      <xdr:rowOff>119253</xdr:rowOff>
    </xdr:to>
    <xdr:cxnSp macro="">
      <xdr:nvCxnSpPr>
        <xdr:cNvPr id="142" name="直線コネクタ 141">
          <a:extLst>
            <a:ext uri="{FF2B5EF4-FFF2-40B4-BE49-F238E27FC236}">
              <a16:creationId xmlns:a16="http://schemas.microsoft.com/office/drawing/2014/main" id="{00000000-0008-0000-0000-00008E000000}"/>
            </a:ext>
          </a:extLst>
        </xdr:cNvPr>
        <xdr:cNvCxnSpPr/>
      </xdr:nvCxnSpPr>
      <xdr:spPr>
        <a:xfrm>
          <a:off x="13322300" y="5664031"/>
          <a:ext cx="762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14598</xdr:rowOff>
    </xdr:from>
    <xdr:to>
      <xdr:col>64</xdr:col>
      <xdr:colOff>123825</xdr:colOff>
      <xdr:row>28</xdr:row>
      <xdr:rowOff>116198</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2509500" y="558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65398</xdr:rowOff>
    </xdr:from>
    <xdr:to>
      <xdr:col>68</xdr:col>
      <xdr:colOff>73025</xdr:colOff>
      <xdr:row>28</xdr:row>
      <xdr:rowOff>91906</xdr:rowOff>
    </xdr:to>
    <xdr:cxnSp macro="">
      <xdr:nvCxnSpPr>
        <xdr:cNvPr id="144" name="直線コネクタ 143">
          <a:extLst>
            <a:ext uri="{FF2B5EF4-FFF2-40B4-BE49-F238E27FC236}">
              <a16:creationId xmlns:a16="http://schemas.microsoft.com/office/drawing/2014/main" id="{00000000-0008-0000-0000-000090000000}"/>
            </a:ext>
          </a:extLst>
        </xdr:cNvPr>
        <xdr:cNvCxnSpPr/>
      </xdr:nvCxnSpPr>
      <xdr:spPr>
        <a:xfrm>
          <a:off x="12560300" y="5637523"/>
          <a:ext cx="762000" cy="2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125836</xdr:rowOff>
    </xdr:from>
    <xdr:to>
      <xdr:col>60</xdr:col>
      <xdr:colOff>123825</xdr:colOff>
      <xdr:row>28</xdr:row>
      <xdr:rowOff>55986</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1747500" y="552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5186</xdr:rowOff>
    </xdr:from>
    <xdr:to>
      <xdr:col>64</xdr:col>
      <xdr:colOff>73025</xdr:colOff>
      <xdr:row>28</xdr:row>
      <xdr:rowOff>65398</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a:off x="11798300" y="5577311"/>
          <a:ext cx="762000" cy="6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97920</xdr:rowOff>
    </xdr:from>
    <xdr:ext cx="469744" cy="259045"/>
    <xdr:sp macro="" textlink="">
      <xdr:nvSpPr>
        <xdr:cNvPr id="147" name="n_1aveValue債務償還比率">
          <a:extLst>
            <a:ext uri="{FF2B5EF4-FFF2-40B4-BE49-F238E27FC236}">
              <a16:creationId xmlns:a16="http://schemas.microsoft.com/office/drawing/2014/main" id="{00000000-0008-0000-0000-000093000000}"/>
            </a:ext>
          </a:extLst>
        </xdr:cNvPr>
        <xdr:cNvSpPr txBox="1"/>
      </xdr:nvSpPr>
      <xdr:spPr>
        <a:xfrm>
          <a:off x="13836727" y="584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103677</xdr:rowOff>
    </xdr:from>
    <xdr:ext cx="469744" cy="259045"/>
    <xdr:sp macro="" textlink="">
      <xdr:nvSpPr>
        <xdr:cNvPr id="148" name="n_2aveValue債務償還比率">
          <a:extLst>
            <a:ext uri="{FF2B5EF4-FFF2-40B4-BE49-F238E27FC236}">
              <a16:creationId xmlns:a16="http://schemas.microsoft.com/office/drawing/2014/main" id="{00000000-0008-0000-0000-000094000000}"/>
            </a:ext>
          </a:extLst>
        </xdr:cNvPr>
        <xdr:cNvSpPr txBox="1"/>
      </xdr:nvSpPr>
      <xdr:spPr>
        <a:xfrm>
          <a:off x="13087427" y="584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68773</xdr:rowOff>
    </xdr:from>
    <xdr:ext cx="469744" cy="259045"/>
    <xdr:sp macro="" textlink="">
      <xdr:nvSpPr>
        <xdr:cNvPr id="149" name="n_3aveValue債務償還比率">
          <a:extLst>
            <a:ext uri="{FF2B5EF4-FFF2-40B4-BE49-F238E27FC236}">
              <a16:creationId xmlns:a16="http://schemas.microsoft.com/office/drawing/2014/main" id="{00000000-0008-0000-0000-000095000000}"/>
            </a:ext>
          </a:extLst>
        </xdr:cNvPr>
        <xdr:cNvSpPr txBox="1"/>
      </xdr:nvSpPr>
      <xdr:spPr>
        <a:xfrm>
          <a:off x="12325427" y="581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29311</xdr:rowOff>
    </xdr:from>
    <xdr:ext cx="469744" cy="259045"/>
    <xdr:sp macro="" textlink="">
      <xdr:nvSpPr>
        <xdr:cNvPr id="150" name="n_4aveValue債務償還比率">
          <a:extLst>
            <a:ext uri="{FF2B5EF4-FFF2-40B4-BE49-F238E27FC236}">
              <a16:creationId xmlns:a16="http://schemas.microsoft.com/office/drawing/2014/main" id="{00000000-0008-0000-0000-000096000000}"/>
            </a:ext>
          </a:extLst>
        </xdr:cNvPr>
        <xdr:cNvSpPr txBox="1"/>
      </xdr:nvSpPr>
      <xdr:spPr>
        <a:xfrm>
          <a:off x="11563427" y="577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15130</xdr:rowOff>
    </xdr:from>
    <xdr:ext cx="469744" cy="259045"/>
    <xdr:sp macro="" textlink="">
      <xdr:nvSpPr>
        <xdr:cNvPr id="151" name="n_1mainValue債務償還比率">
          <a:extLst>
            <a:ext uri="{FF2B5EF4-FFF2-40B4-BE49-F238E27FC236}">
              <a16:creationId xmlns:a16="http://schemas.microsoft.com/office/drawing/2014/main" id="{00000000-0008-0000-0000-000097000000}"/>
            </a:ext>
          </a:extLst>
        </xdr:cNvPr>
        <xdr:cNvSpPr txBox="1"/>
      </xdr:nvSpPr>
      <xdr:spPr>
        <a:xfrm>
          <a:off x="13836727" y="541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159233</xdr:rowOff>
    </xdr:from>
    <xdr:ext cx="469744" cy="259045"/>
    <xdr:sp macro="" textlink="">
      <xdr:nvSpPr>
        <xdr:cNvPr id="152" name="n_2mainValue債務償還比率">
          <a:extLst>
            <a:ext uri="{FF2B5EF4-FFF2-40B4-BE49-F238E27FC236}">
              <a16:creationId xmlns:a16="http://schemas.microsoft.com/office/drawing/2014/main" id="{00000000-0008-0000-0000-000098000000}"/>
            </a:ext>
          </a:extLst>
        </xdr:cNvPr>
        <xdr:cNvSpPr txBox="1"/>
      </xdr:nvSpPr>
      <xdr:spPr>
        <a:xfrm>
          <a:off x="13087427" y="5388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132725</xdr:rowOff>
    </xdr:from>
    <xdr:ext cx="469744" cy="259045"/>
    <xdr:sp macro="" textlink="">
      <xdr:nvSpPr>
        <xdr:cNvPr id="153" name="n_3mainValue債務償還比率">
          <a:extLst>
            <a:ext uri="{FF2B5EF4-FFF2-40B4-BE49-F238E27FC236}">
              <a16:creationId xmlns:a16="http://schemas.microsoft.com/office/drawing/2014/main" id="{00000000-0008-0000-0000-000099000000}"/>
            </a:ext>
          </a:extLst>
        </xdr:cNvPr>
        <xdr:cNvSpPr txBox="1"/>
      </xdr:nvSpPr>
      <xdr:spPr>
        <a:xfrm>
          <a:off x="12325427" y="5361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72513</xdr:rowOff>
    </xdr:from>
    <xdr:ext cx="469744" cy="259045"/>
    <xdr:sp macro="" textlink="">
      <xdr:nvSpPr>
        <xdr:cNvPr id="154" name="n_4mainValue債務償還比率">
          <a:extLst>
            <a:ext uri="{FF2B5EF4-FFF2-40B4-BE49-F238E27FC236}">
              <a16:creationId xmlns:a16="http://schemas.microsoft.com/office/drawing/2014/main" id="{00000000-0008-0000-0000-00009A000000}"/>
            </a:ext>
          </a:extLst>
        </xdr:cNvPr>
        <xdr:cNvSpPr txBox="1"/>
      </xdr:nvSpPr>
      <xdr:spPr>
        <a:xfrm>
          <a:off x="11563427" y="530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a:extLst>
            <a:ext uri="{FF2B5EF4-FFF2-40B4-BE49-F238E27FC236}">
              <a16:creationId xmlns:a16="http://schemas.microsoft.com/office/drawing/2014/main" id="{00000000-0008-0000-0000-00009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a:extLst>
            <a:ext uri="{FF2B5EF4-FFF2-40B4-BE49-F238E27FC236}">
              <a16:creationId xmlns:a16="http://schemas.microsoft.com/office/drawing/2014/main" id="{00000000-0008-0000-0000-00009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富山県氷見市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46,732
46,224
230.54
24,159,293
23,142,263
793,125
12,166,568
22,968,094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3499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95267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76835</xdr:rowOff>
    </xdr:from>
    <xdr:to>
      <xdr:col>15</xdr:col>
      <xdr:colOff>101600</xdr:colOff>
      <xdr:row>37</xdr:row>
      <xdr:rowOff>6985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2857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40640</xdr:rowOff>
    </xdr:from>
    <xdr:to>
      <xdr:col>10</xdr:col>
      <xdr:colOff>165100</xdr:colOff>
      <xdr:row>36</xdr:row>
      <xdr:rowOff>142240</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1968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91440</xdr:rowOff>
    </xdr:from>
    <xdr:to>
      <xdr:col>15</xdr:col>
      <xdr:colOff>50800</xdr:colOff>
      <xdr:row>36</xdr:row>
      <xdr:rowOff>127635</xdr:rowOff>
    </xdr:to>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a:off x="2019300" y="62636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13987</xdr:rowOff>
    </xdr:from>
    <xdr:ext cx="405111" cy="259045"/>
    <xdr:sp macro="" textlink="">
      <xdr:nvSpPr>
        <xdr:cNvPr id="76" name="n_1aveValue【道路】&#10;有形固定資産減価償却率">
          <a:extLst>
            <a:ext uri="{FF2B5EF4-FFF2-40B4-BE49-F238E27FC236}">
              <a16:creationId xmlns:a16="http://schemas.microsoft.com/office/drawing/2014/main" id="{00000000-0008-0000-0100-00004C000000}"/>
            </a:ext>
          </a:extLst>
        </xdr:cNvPr>
        <xdr:cNvSpPr txBox="1"/>
      </xdr:nvSpPr>
      <xdr:spPr>
        <a:xfrm>
          <a:off x="3582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135272</xdr:rowOff>
    </xdr:from>
    <xdr:ext cx="405111" cy="259045"/>
    <xdr:sp macro="" textlink="">
      <xdr:nvSpPr>
        <xdr:cNvPr id="77" name="n_2aveValue【道路】&#10;有形固定資産減価償却率">
          <a:extLst>
            <a:ext uri="{FF2B5EF4-FFF2-40B4-BE49-F238E27FC236}">
              <a16:creationId xmlns:a16="http://schemas.microsoft.com/office/drawing/2014/main" id="{00000000-0008-0000-0100-00004D000000}"/>
            </a:ext>
          </a:extLst>
        </xdr:cNvPr>
        <xdr:cNvSpPr txBox="1"/>
      </xdr:nvSpPr>
      <xdr:spPr>
        <a:xfrm>
          <a:off x="2705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100982</xdr:rowOff>
    </xdr:from>
    <xdr:ext cx="405111" cy="259045"/>
    <xdr:sp macro="" textlink="">
      <xdr:nvSpPr>
        <xdr:cNvPr id="78" name="n_3aveValue【道路】&#10;有形固定資産減価償却率">
          <a:extLst>
            <a:ext uri="{FF2B5EF4-FFF2-40B4-BE49-F238E27FC236}">
              <a16:creationId xmlns:a16="http://schemas.microsoft.com/office/drawing/2014/main" id="{00000000-0008-0000-0100-00004E000000}"/>
            </a:ext>
          </a:extLst>
        </xdr:cNvPr>
        <xdr:cNvSpPr txBox="1"/>
      </xdr:nvSpPr>
      <xdr:spPr>
        <a:xfrm>
          <a:off x="1816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61612</xdr:rowOff>
    </xdr:from>
    <xdr:ext cx="405111" cy="259045"/>
    <xdr:sp macro="" textlink="">
      <xdr:nvSpPr>
        <xdr:cNvPr id="79" name="n_4aveValue【道路】&#10;有形固定資産減価償却率">
          <a:extLst>
            <a:ext uri="{FF2B5EF4-FFF2-40B4-BE49-F238E27FC236}">
              <a16:creationId xmlns:a16="http://schemas.microsoft.com/office/drawing/2014/main" id="{00000000-0008-0000-0100-00004F000000}"/>
            </a:ext>
          </a:extLst>
        </xdr:cNvPr>
        <xdr:cNvSpPr txBox="1"/>
      </xdr:nvSpPr>
      <xdr:spPr>
        <a:xfrm>
          <a:off x="927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23512</xdr:rowOff>
    </xdr:from>
    <xdr:ext cx="405111" cy="259045"/>
    <xdr:sp macro="" textlink="">
      <xdr:nvSpPr>
        <xdr:cNvPr id="80" name="n_2mainValue【道路】&#10;有形固定資産減価償却率">
          <a:extLst>
            <a:ext uri="{FF2B5EF4-FFF2-40B4-BE49-F238E27FC236}">
              <a16:creationId xmlns:a16="http://schemas.microsoft.com/office/drawing/2014/main" id="{00000000-0008-0000-0100-000050000000}"/>
            </a:ext>
          </a:extLst>
        </xdr:cNvPr>
        <xdr:cNvSpPr txBox="1"/>
      </xdr:nvSpPr>
      <xdr:spPr>
        <a:xfrm>
          <a:off x="2705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158767</xdr:rowOff>
    </xdr:from>
    <xdr:ext cx="405111" cy="259045"/>
    <xdr:sp macro="" textlink="">
      <xdr:nvSpPr>
        <xdr:cNvPr id="81" name="n_3mainValue【道路】&#10;有形固定資産減価償却率">
          <a:extLst>
            <a:ext uri="{FF2B5EF4-FFF2-40B4-BE49-F238E27FC236}">
              <a16:creationId xmlns:a16="http://schemas.microsoft.com/office/drawing/2014/main" id="{00000000-0008-0000-0100-000051000000}"/>
            </a:ext>
          </a:extLst>
        </xdr:cNvPr>
        <xdr:cNvSpPr txBox="1"/>
      </xdr:nvSpPr>
      <xdr:spPr>
        <a:xfrm>
          <a:off x="18167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00000000-0008-0000-01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00000000-0008-0000-0100-000068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06" name="【道路】&#10;一人当たり延長最小値テキスト">
          <a:extLst>
            <a:ext uri="{FF2B5EF4-FFF2-40B4-BE49-F238E27FC236}">
              <a16:creationId xmlns:a16="http://schemas.microsoft.com/office/drawing/2014/main" id="{00000000-0008-0000-0100-00006A000000}"/>
            </a:ext>
          </a:extLst>
        </xdr:cNvPr>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08" name="【道路】&#10;一人当たり延長最大値テキスト">
          <a:extLst>
            <a:ext uri="{FF2B5EF4-FFF2-40B4-BE49-F238E27FC236}">
              <a16:creationId xmlns:a16="http://schemas.microsoft.com/office/drawing/2014/main" id="{00000000-0008-0000-0100-00006C000000}"/>
            </a:ext>
          </a:extLst>
        </xdr:cNvPr>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37888</xdr:rowOff>
    </xdr:from>
    <xdr:ext cx="534377" cy="259045"/>
    <xdr:sp macro="" textlink="">
      <xdr:nvSpPr>
        <xdr:cNvPr id="110" name="【道路】&#10;一人当たり延長平均値テキスト">
          <a:extLst>
            <a:ext uri="{FF2B5EF4-FFF2-40B4-BE49-F238E27FC236}">
              <a16:creationId xmlns:a16="http://schemas.microsoft.com/office/drawing/2014/main" id="{00000000-0008-0000-0100-00006E000000}"/>
            </a:ext>
          </a:extLst>
        </xdr:cNvPr>
        <xdr:cNvSpPr txBox="1"/>
      </xdr:nvSpPr>
      <xdr:spPr>
        <a:xfrm>
          <a:off x="10515600" y="6552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11" name="フローチャート: 判断 110">
          <a:extLst>
            <a:ext uri="{FF2B5EF4-FFF2-40B4-BE49-F238E27FC236}">
              <a16:creationId xmlns:a16="http://schemas.microsoft.com/office/drawing/2014/main" id="{00000000-0008-0000-0100-00006F000000}"/>
            </a:ext>
          </a:extLst>
        </xdr:cNvPr>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12" name="フローチャート: 判断 111">
          <a:extLst>
            <a:ext uri="{FF2B5EF4-FFF2-40B4-BE49-F238E27FC236}">
              <a16:creationId xmlns:a16="http://schemas.microsoft.com/office/drawing/2014/main" id="{00000000-0008-0000-0100-000070000000}"/>
            </a:ext>
          </a:extLst>
        </xdr:cNvPr>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13" name="フローチャート: 判断 112">
          <a:extLst>
            <a:ext uri="{FF2B5EF4-FFF2-40B4-BE49-F238E27FC236}">
              <a16:creationId xmlns:a16="http://schemas.microsoft.com/office/drawing/2014/main" id="{00000000-0008-0000-0100-000071000000}"/>
            </a:ext>
          </a:extLst>
        </xdr:cNvPr>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40374</xdr:rowOff>
    </xdr:from>
    <xdr:to>
      <xdr:col>36</xdr:col>
      <xdr:colOff>165100</xdr:colOff>
      <xdr:row>38</xdr:row>
      <xdr:rowOff>141974</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6921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153721</xdr:rowOff>
    </xdr:from>
    <xdr:to>
      <xdr:col>46</xdr:col>
      <xdr:colOff>38100</xdr:colOff>
      <xdr:row>37</xdr:row>
      <xdr:rowOff>83871</xdr:rowOff>
    </xdr:to>
    <xdr:sp macro="" textlink="">
      <xdr:nvSpPr>
        <xdr:cNvPr id="121" name="楕円 120">
          <a:extLst>
            <a:ext uri="{FF2B5EF4-FFF2-40B4-BE49-F238E27FC236}">
              <a16:creationId xmlns:a16="http://schemas.microsoft.com/office/drawing/2014/main" id="{00000000-0008-0000-0100-000079000000}"/>
            </a:ext>
          </a:extLst>
        </xdr:cNvPr>
        <xdr:cNvSpPr/>
      </xdr:nvSpPr>
      <xdr:spPr>
        <a:xfrm>
          <a:off x="8699500" y="632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165494</xdr:rowOff>
    </xdr:from>
    <xdr:to>
      <xdr:col>41</xdr:col>
      <xdr:colOff>101600</xdr:colOff>
      <xdr:row>37</xdr:row>
      <xdr:rowOff>95644</xdr:rowOff>
    </xdr:to>
    <xdr:sp macro="" textlink="">
      <xdr:nvSpPr>
        <xdr:cNvPr id="122" name="楕円 121">
          <a:extLst>
            <a:ext uri="{FF2B5EF4-FFF2-40B4-BE49-F238E27FC236}">
              <a16:creationId xmlns:a16="http://schemas.microsoft.com/office/drawing/2014/main" id="{00000000-0008-0000-0100-00007A000000}"/>
            </a:ext>
          </a:extLst>
        </xdr:cNvPr>
        <xdr:cNvSpPr/>
      </xdr:nvSpPr>
      <xdr:spPr>
        <a:xfrm>
          <a:off x="7810500" y="633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33071</xdr:rowOff>
    </xdr:from>
    <xdr:to>
      <xdr:col>45</xdr:col>
      <xdr:colOff>177800</xdr:colOff>
      <xdr:row>37</xdr:row>
      <xdr:rowOff>44844</xdr:rowOff>
    </xdr:to>
    <xdr:cxnSp macro="">
      <xdr:nvCxnSpPr>
        <xdr:cNvPr id="123" name="直線コネクタ 122">
          <a:extLst>
            <a:ext uri="{FF2B5EF4-FFF2-40B4-BE49-F238E27FC236}">
              <a16:creationId xmlns:a16="http://schemas.microsoft.com/office/drawing/2014/main" id="{00000000-0008-0000-0100-00007B000000}"/>
            </a:ext>
          </a:extLst>
        </xdr:cNvPr>
        <xdr:cNvCxnSpPr/>
      </xdr:nvCxnSpPr>
      <xdr:spPr>
        <a:xfrm flipV="1">
          <a:off x="7861300" y="6376721"/>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6748</xdr:rowOff>
    </xdr:from>
    <xdr:ext cx="534377" cy="259045"/>
    <xdr:sp macro="" textlink="">
      <xdr:nvSpPr>
        <xdr:cNvPr id="124" name="n_1aveValue【道路】&#10;一人当たり延長">
          <a:extLst>
            <a:ext uri="{FF2B5EF4-FFF2-40B4-BE49-F238E27FC236}">
              <a16:creationId xmlns:a16="http://schemas.microsoft.com/office/drawing/2014/main" id="{00000000-0008-0000-0100-00007C000000}"/>
            </a:ext>
          </a:extLst>
        </xdr:cNvPr>
        <xdr:cNvSpPr txBox="1"/>
      </xdr:nvSpPr>
      <xdr:spPr>
        <a:xfrm>
          <a:off x="9359411" y="635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146931</xdr:rowOff>
    </xdr:from>
    <xdr:ext cx="534377" cy="259045"/>
    <xdr:sp macro="" textlink="">
      <xdr:nvSpPr>
        <xdr:cNvPr id="125" name="n_2aveValue【道路】&#10;一人当たり延長">
          <a:extLst>
            <a:ext uri="{FF2B5EF4-FFF2-40B4-BE49-F238E27FC236}">
              <a16:creationId xmlns:a16="http://schemas.microsoft.com/office/drawing/2014/main" id="{00000000-0008-0000-0100-00007D000000}"/>
            </a:ext>
          </a:extLst>
        </xdr:cNvPr>
        <xdr:cNvSpPr txBox="1"/>
      </xdr:nvSpPr>
      <xdr:spPr>
        <a:xfrm>
          <a:off x="84831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136872</xdr:rowOff>
    </xdr:from>
    <xdr:ext cx="534377" cy="259045"/>
    <xdr:sp macro="" textlink="">
      <xdr:nvSpPr>
        <xdr:cNvPr id="126" name="n_3aveValue【道路】&#10;一人当たり延長">
          <a:extLst>
            <a:ext uri="{FF2B5EF4-FFF2-40B4-BE49-F238E27FC236}">
              <a16:creationId xmlns:a16="http://schemas.microsoft.com/office/drawing/2014/main" id="{00000000-0008-0000-0100-00007E000000}"/>
            </a:ext>
          </a:extLst>
        </xdr:cNvPr>
        <xdr:cNvSpPr txBox="1"/>
      </xdr:nvSpPr>
      <xdr:spPr>
        <a:xfrm>
          <a:off x="7594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158500</xdr:rowOff>
    </xdr:from>
    <xdr:ext cx="534377" cy="259045"/>
    <xdr:sp macro="" textlink="">
      <xdr:nvSpPr>
        <xdr:cNvPr id="127" name="n_4aveValue【道路】&#10;一人当たり延長">
          <a:extLst>
            <a:ext uri="{FF2B5EF4-FFF2-40B4-BE49-F238E27FC236}">
              <a16:creationId xmlns:a16="http://schemas.microsoft.com/office/drawing/2014/main" id="{00000000-0008-0000-0100-00007F000000}"/>
            </a:ext>
          </a:extLst>
        </xdr:cNvPr>
        <xdr:cNvSpPr txBox="1"/>
      </xdr:nvSpPr>
      <xdr:spPr>
        <a:xfrm>
          <a:off x="6705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100398</xdr:rowOff>
    </xdr:from>
    <xdr:ext cx="534377" cy="259045"/>
    <xdr:sp macro="" textlink="">
      <xdr:nvSpPr>
        <xdr:cNvPr id="128" name="n_2mainValue【道路】&#10;一人当たり延長">
          <a:extLst>
            <a:ext uri="{FF2B5EF4-FFF2-40B4-BE49-F238E27FC236}">
              <a16:creationId xmlns:a16="http://schemas.microsoft.com/office/drawing/2014/main" id="{00000000-0008-0000-0100-000080000000}"/>
            </a:ext>
          </a:extLst>
        </xdr:cNvPr>
        <xdr:cNvSpPr txBox="1"/>
      </xdr:nvSpPr>
      <xdr:spPr>
        <a:xfrm>
          <a:off x="8483111" y="610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112171</xdr:rowOff>
    </xdr:from>
    <xdr:ext cx="534377" cy="259045"/>
    <xdr:sp macro="" textlink="">
      <xdr:nvSpPr>
        <xdr:cNvPr id="129" name="n_3mainValue【道路】&#10;一人当たり延長">
          <a:extLst>
            <a:ext uri="{FF2B5EF4-FFF2-40B4-BE49-F238E27FC236}">
              <a16:creationId xmlns:a16="http://schemas.microsoft.com/office/drawing/2014/main" id="{00000000-0008-0000-0100-000081000000}"/>
            </a:ext>
          </a:extLst>
        </xdr:cNvPr>
        <xdr:cNvSpPr txBox="1"/>
      </xdr:nvSpPr>
      <xdr:spPr>
        <a:xfrm>
          <a:off x="7594111" y="611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a16="http://schemas.microsoft.com/office/drawing/2014/main" id="{00000000-0008-0000-0100-00008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a16="http://schemas.microsoft.com/office/drawing/2014/main" id="{00000000-0008-0000-0100-00008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a16="http://schemas.microsoft.com/office/drawing/2014/main" id="{00000000-0008-0000-0100-00008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a16="http://schemas.microsoft.com/office/drawing/2014/main" id="{00000000-0008-0000-0100-00008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a16="http://schemas.microsoft.com/office/drawing/2014/main" id="{00000000-0008-0000-0100-00008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a:extLst>
            <a:ext uri="{FF2B5EF4-FFF2-40B4-BE49-F238E27FC236}">
              <a16:creationId xmlns:a16="http://schemas.microsoft.com/office/drawing/2014/main" id="{00000000-0008-0000-0100-00008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a:extLst>
            <a:ext uri="{FF2B5EF4-FFF2-40B4-BE49-F238E27FC236}">
              <a16:creationId xmlns:a16="http://schemas.microsoft.com/office/drawing/2014/main" id="{00000000-0008-0000-0100-00009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flipV="1">
          <a:off x="4634865" y="94583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55" name="【橋りょう・トンネル】&#10;有形固定資産減価償却率最小値テキスト">
          <a:extLst>
            <a:ext uri="{FF2B5EF4-FFF2-40B4-BE49-F238E27FC236}">
              <a16:creationId xmlns:a16="http://schemas.microsoft.com/office/drawing/2014/main" id="{00000000-0008-0000-0100-00009B000000}"/>
            </a:ext>
          </a:extLst>
        </xdr:cNvPr>
        <xdr:cNvSpPr txBox="1"/>
      </xdr:nvSpPr>
      <xdr:spPr>
        <a:xfrm>
          <a:off x="4673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57" name="【橋りょう・トンネル】&#10;有形固定資産減価償却率最大値テキスト">
          <a:extLst>
            <a:ext uri="{FF2B5EF4-FFF2-40B4-BE49-F238E27FC236}">
              <a16:creationId xmlns:a16="http://schemas.microsoft.com/office/drawing/2014/main" id="{00000000-0008-0000-0100-00009D000000}"/>
            </a:ext>
          </a:extLst>
        </xdr:cNvPr>
        <xdr:cNvSpPr txBox="1"/>
      </xdr:nvSpPr>
      <xdr:spPr>
        <a:xfrm>
          <a:off x="467360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4546600" y="94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59" name="【橋りょう・トンネル】&#10;有形固定資産減価償却率平均値テキスト">
          <a:extLst>
            <a:ext uri="{FF2B5EF4-FFF2-40B4-BE49-F238E27FC236}">
              <a16:creationId xmlns:a16="http://schemas.microsoft.com/office/drawing/2014/main" id="{00000000-0008-0000-0100-00009F000000}"/>
            </a:ext>
          </a:extLst>
        </xdr:cNvPr>
        <xdr:cNvSpPr txBox="1"/>
      </xdr:nvSpPr>
      <xdr:spPr>
        <a:xfrm>
          <a:off x="4673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60" name="フローチャート: 判断 159">
          <a:extLst>
            <a:ext uri="{FF2B5EF4-FFF2-40B4-BE49-F238E27FC236}">
              <a16:creationId xmlns:a16="http://schemas.microsoft.com/office/drawing/2014/main" id="{00000000-0008-0000-0100-0000A0000000}"/>
            </a:ext>
          </a:extLst>
        </xdr:cNvPr>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61" name="フローチャート: 判断 160">
          <a:extLst>
            <a:ext uri="{FF2B5EF4-FFF2-40B4-BE49-F238E27FC236}">
              <a16:creationId xmlns:a16="http://schemas.microsoft.com/office/drawing/2014/main" id="{00000000-0008-0000-0100-0000A1000000}"/>
            </a:ext>
          </a:extLst>
        </xdr:cNvPr>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62" name="フローチャート: 判断 161">
          <a:extLst>
            <a:ext uri="{FF2B5EF4-FFF2-40B4-BE49-F238E27FC236}">
              <a16:creationId xmlns:a16="http://schemas.microsoft.com/office/drawing/2014/main" id="{00000000-0008-0000-0100-0000A2000000}"/>
            </a:ext>
          </a:extLst>
        </xdr:cNvPr>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63" name="フローチャート: 判断 162">
          <a:extLst>
            <a:ext uri="{FF2B5EF4-FFF2-40B4-BE49-F238E27FC236}">
              <a16:creationId xmlns:a16="http://schemas.microsoft.com/office/drawing/2014/main" id="{00000000-0008-0000-0100-0000A3000000}"/>
            </a:ext>
          </a:extLst>
        </xdr:cNvPr>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64" name="フローチャート: 判断 163">
          <a:extLst>
            <a:ext uri="{FF2B5EF4-FFF2-40B4-BE49-F238E27FC236}">
              <a16:creationId xmlns:a16="http://schemas.microsoft.com/office/drawing/2014/main" id="{00000000-0008-0000-0100-0000A4000000}"/>
            </a:ext>
          </a:extLst>
        </xdr:cNvPr>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29210</xdr:rowOff>
    </xdr:from>
    <xdr:to>
      <xdr:col>15</xdr:col>
      <xdr:colOff>101600</xdr:colOff>
      <xdr:row>58</xdr:row>
      <xdr:rowOff>130810</xdr:rowOff>
    </xdr:to>
    <xdr:sp macro="" textlink="">
      <xdr:nvSpPr>
        <xdr:cNvPr id="170" name="楕円 169">
          <a:extLst>
            <a:ext uri="{FF2B5EF4-FFF2-40B4-BE49-F238E27FC236}">
              <a16:creationId xmlns:a16="http://schemas.microsoft.com/office/drawing/2014/main" id="{00000000-0008-0000-0100-0000AA000000}"/>
            </a:ext>
          </a:extLst>
        </xdr:cNvPr>
        <xdr:cNvSpPr/>
      </xdr:nvSpPr>
      <xdr:spPr>
        <a:xfrm>
          <a:off x="2857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164465</xdr:rowOff>
    </xdr:from>
    <xdr:to>
      <xdr:col>10</xdr:col>
      <xdr:colOff>165100</xdr:colOff>
      <xdr:row>58</xdr:row>
      <xdr:rowOff>94615</xdr:rowOff>
    </xdr:to>
    <xdr:sp macro="" textlink="">
      <xdr:nvSpPr>
        <xdr:cNvPr id="171" name="楕円 170">
          <a:extLst>
            <a:ext uri="{FF2B5EF4-FFF2-40B4-BE49-F238E27FC236}">
              <a16:creationId xmlns:a16="http://schemas.microsoft.com/office/drawing/2014/main" id="{00000000-0008-0000-0100-0000AB000000}"/>
            </a:ext>
          </a:extLst>
        </xdr:cNvPr>
        <xdr:cNvSpPr/>
      </xdr:nvSpPr>
      <xdr:spPr>
        <a:xfrm>
          <a:off x="1968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43815</xdr:rowOff>
    </xdr:from>
    <xdr:to>
      <xdr:col>15</xdr:col>
      <xdr:colOff>50800</xdr:colOff>
      <xdr:row>58</xdr:row>
      <xdr:rowOff>80010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2019300" y="99879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80662</xdr:rowOff>
    </xdr:from>
    <xdr:ext cx="405111" cy="259045"/>
    <xdr:sp macro="" textlink="">
      <xdr:nvSpPr>
        <xdr:cNvPr id="173" name="n_1aveValue【橋りょう・トンネル】&#10;有形固定資産減価償却率">
          <a:extLst>
            <a:ext uri="{FF2B5EF4-FFF2-40B4-BE49-F238E27FC236}">
              <a16:creationId xmlns:a16="http://schemas.microsoft.com/office/drawing/2014/main" id="{00000000-0008-0000-0100-0000AD000000}"/>
            </a:ext>
          </a:extLst>
        </xdr:cNvPr>
        <xdr:cNvSpPr txBox="1"/>
      </xdr:nvSpPr>
      <xdr:spPr>
        <a:xfrm>
          <a:off x="35820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28592</xdr:rowOff>
    </xdr:from>
    <xdr:ext cx="405111" cy="259045"/>
    <xdr:sp macro="" textlink="">
      <xdr:nvSpPr>
        <xdr:cNvPr id="174" name="n_2aveValue【橋りょう・トンネル】&#10;有形固定資産減価償却率">
          <a:extLst>
            <a:ext uri="{FF2B5EF4-FFF2-40B4-BE49-F238E27FC236}">
              <a16:creationId xmlns:a16="http://schemas.microsoft.com/office/drawing/2014/main" id="{00000000-0008-0000-0100-0000AE000000}"/>
            </a:ext>
          </a:extLst>
        </xdr:cNvPr>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165752</xdr:rowOff>
    </xdr:from>
    <xdr:ext cx="405111" cy="259045"/>
    <xdr:sp macro="" textlink="">
      <xdr:nvSpPr>
        <xdr:cNvPr id="175" name="n_3aveValue【橋りょう・トンネル】&#10;有形固定資産減価償却率">
          <a:extLst>
            <a:ext uri="{FF2B5EF4-FFF2-40B4-BE49-F238E27FC236}">
              <a16:creationId xmlns:a16="http://schemas.microsoft.com/office/drawing/2014/main" id="{00000000-0008-0000-0100-0000AF000000}"/>
            </a:ext>
          </a:extLst>
        </xdr:cNvPr>
        <xdr:cNvSpPr txBox="1"/>
      </xdr:nvSpPr>
      <xdr:spPr>
        <a:xfrm>
          <a:off x="1816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4462</xdr:rowOff>
    </xdr:from>
    <xdr:ext cx="405111" cy="259045"/>
    <xdr:sp macro="" textlink="">
      <xdr:nvSpPr>
        <xdr:cNvPr id="176" name="n_4aveValue【橋りょう・トンネル】&#10;有形固定資産減価償却率">
          <a:extLst>
            <a:ext uri="{FF2B5EF4-FFF2-40B4-BE49-F238E27FC236}">
              <a16:creationId xmlns:a16="http://schemas.microsoft.com/office/drawing/2014/main" id="{00000000-0008-0000-0100-0000B0000000}"/>
            </a:ext>
          </a:extLst>
        </xdr:cNvPr>
        <xdr:cNvSpPr txBox="1"/>
      </xdr:nvSpPr>
      <xdr:spPr>
        <a:xfrm>
          <a:off x="927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147337</xdr:rowOff>
    </xdr:from>
    <xdr:ext cx="405111" cy="259045"/>
    <xdr:sp macro="" textlink="">
      <xdr:nvSpPr>
        <xdr:cNvPr id="177" name="n_2mainValue【橋りょう・トンネル】&#10;有形固定資産減価償却率">
          <a:extLst>
            <a:ext uri="{FF2B5EF4-FFF2-40B4-BE49-F238E27FC236}">
              <a16:creationId xmlns:a16="http://schemas.microsoft.com/office/drawing/2014/main" id="{00000000-0008-0000-0100-0000B1000000}"/>
            </a:ext>
          </a:extLst>
        </xdr:cNvPr>
        <xdr:cNvSpPr txBox="1"/>
      </xdr:nvSpPr>
      <xdr:spPr>
        <a:xfrm>
          <a:off x="2705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111142</xdr:rowOff>
    </xdr:from>
    <xdr:ext cx="405111" cy="259045"/>
    <xdr:sp macro="" textlink="">
      <xdr:nvSpPr>
        <xdr:cNvPr id="178" name="n_3mainValue【橋りょう・トンネル】&#10;有形固定資産減価償却率">
          <a:extLst>
            <a:ext uri="{FF2B5EF4-FFF2-40B4-BE49-F238E27FC236}">
              <a16:creationId xmlns:a16="http://schemas.microsoft.com/office/drawing/2014/main" id="{00000000-0008-0000-0100-0000B2000000}"/>
            </a:ext>
          </a:extLst>
        </xdr:cNvPr>
        <xdr:cNvSpPr txBox="1"/>
      </xdr:nvSpPr>
      <xdr:spPr>
        <a:xfrm>
          <a:off x="18167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id="{00000000-0008-0000-0100-0000B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id="{00000000-0008-0000-0100-0000B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id="{00000000-0008-0000-0100-0000B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id="{00000000-0008-0000-0100-0000B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id="{00000000-0008-0000-0100-0000B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id="{00000000-0008-0000-0100-0000B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2" name="テキスト ボックス 191">
          <a:extLst>
            <a:ext uri="{FF2B5EF4-FFF2-40B4-BE49-F238E27FC236}">
              <a16:creationId xmlns:a16="http://schemas.microsoft.com/office/drawing/2014/main" id="{00000000-0008-0000-0100-0000C0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4" name="テキスト ボックス 193">
          <a:extLst>
            <a:ext uri="{FF2B5EF4-FFF2-40B4-BE49-F238E27FC236}">
              <a16:creationId xmlns:a16="http://schemas.microsoft.com/office/drawing/2014/main" id="{00000000-0008-0000-0100-0000C2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a16="http://schemas.microsoft.com/office/drawing/2014/main" id="{00000000-0008-0000-0100-0000C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flipV="1">
          <a:off x="10476865"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05" name="【橋りょう・トンネル】&#10;一人当たり有形固定資産（償却資産）額最小値テキスト">
          <a:extLst>
            <a:ext uri="{FF2B5EF4-FFF2-40B4-BE49-F238E27FC236}">
              <a16:creationId xmlns:a16="http://schemas.microsoft.com/office/drawing/2014/main" id="{00000000-0008-0000-0100-0000CD000000}"/>
            </a:ext>
          </a:extLst>
        </xdr:cNvPr>
        <xdr:cNvSpPr txBox="1"/>
      </xdr:nvSpPr>
      <xdr:spPr>
        <a:xfrm>
          <a:off x="10515600"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10388600" y="1110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07" name="【橋りょう・トンネル】&#10;一人当たり有形固定資産（償却資産）額最大値テキスト">
          <a:extLst>
            <a:ext uri="{FF2B5EF4-FFF2-40B4-BE49-F238E27FC236}">
              <a16:creationId xmlns:a16="http://schemas.microsoft.com/office/drawing/2014/main" id="{00000000-0008-0000-0100-0000CF000000}"/>
            </a:ext>
          </a:extLst>
        </xdr:cNvPr>
        <xdr:cNvSpPr txBox="1"/>
      </xdr:nvSpPr>
      <xdr:spPr>
        <a:xfrm>
          <a:off x="10515600"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10388600" y="96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5202</xdr:rowOff>
    </xdr:from>
    <xdr:ext cx="599010" cy="259045"/>
    <xdr:sp macro="" textlink="">
      <xdr:nvSpPr>
        <xdr:cNvPr id="209" name="【橋りょう・トンネル】&#10;一人当たり有形固定資産（償却資産）額平均値テキスト">
          <a:extLst>
            <a:ext uri="{FF2B5EF4-FFF2-40B4-BE49-F238E27FC236}">
              <a16:creationId xmlns:a16="http://schemas.microsoft.com/office/drawing/2014/main" id="{00000000-0008-0000-0100-0000D1000000}"/>
            </a:ext>
          </a:extLst>
        </xdr:cNvPr>
        <xdr:cNvSpPr txBox="1"/>
      </xdr:nvSpPr>
      <xdr:spPr>
        <a:xfrm>
          <a:off x="10515600" y="10635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10" name="フローチャート: 判断 209">
          <a:extLst>
            <a:ext uri="{FF2B5EF4-FFF2-40B4-BE49-F238E27FC236}">
              <a16:creationId xmlns:a16="http://schemas.microsoft.com/office/drawing/2014/main" id="{00000000-0008-0000-0100-0000D2000000}"/>
            </a:ext>
          </a:extLst>
        </xdr:cNvPr>
        <xdr:cNvSpPr/>
      </xdr:nvSpPr>
      <xdr:spPr>
        <a:xfrm>
          <a:off x="10426700" y="106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11" name="フローチャート: 判断 210">
          <a:extLst>
            <a:ext uri="{FF2B5EF4-FFF2-40B4-BE49-F238E27FC236}">
              <a16:creationId xmlns:a16="http://schemas.microsoft.com/office/drawing/2014/main" id="{00000000-0008-0000-0100-0000D3000000}"/>
            </a:ext>
          </a:extLst>
        </xdr:cNvPr>
        <xdr:cNvSpPr/>
      </xdr:nvSpPr>
      <xdr:spPr>
        <a:xfrm>
          <a:off x="9588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12" name="フローチャート: 判断 211">
          <a:extLst>
            <a:ext uri="{FF2B5EF4-FFF2-40B4-BE49-F238E27FC236}">
              <a16:creationId xmlns:a16="http://schemas.microsoft.com/office/drawing/2014/main" id="{00000000-0008-0000-0100-0000D4000000}"/>
            </a:ext>
          </a:extLst>
        </xdr:cNvPr>
        <xdr:cNvSpPr/>
      </xdr:nvSpPr>
      <xdr:spPr>
        <a:xfrm>
          <a:off x="8699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13" name="フローチャート: 判断 212">
          <a:extLst>
            <a:ext uri="{FF2B5EF4-FFF2-40B4-BE49-F238E27FC236}">
              <a16:creationId xmlns:a16="http://schemas.microsoft.com/office/drawing/2014/main" id="{00000000-0008-0000-0100-0000D5000000}"/>
            </a:ext>
          </a:extLst>
        </xdr:cNvPr>
        <xdr:cNvSpPr/>
      </xdr:nvSpPr>
      <xdr:spPr>
        <a:xfrm>
          <a:off x="7810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30456</xdr:rowOff>
    </xdr:from>
    <xdr:to>
      <xdr:col>36</xdr:col>
      <xdr:colOff>165100</xdr:colOff>
      <xdr:row>62</xdr:row>
      <xdr:rowOff>132056</xdr:rowOff>
    </xdr:to>
    <xdr:sp macro="" textlink="">
      <xdr:nvSpPr>
        <xdr:cNvPr id="214" name="フローチャート: 判断 213">
          <a:extLst>
            <a:ext uri="{FF2B5EF4-FFF2-40B4-BE49-F238E27FC236}">
              <a16:creationId xmlns:a16="http://schemas.microsoft.com/office/drawing/2014/main" id="{00000000-0008-0000-0100-0000D6000000}"/>
            </a:ext>
          </a:extLst>
        </xdr:cNvPr>
        <xdr:cNvSpPr/>
      </xdr:nvSpPr>
      <xdr:spPr>
        <a:xfrm>
          <a:off x="6921500" y="1066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127493</xdr:rowOff>
    </xdr:from>
    <xdr:to>
      <xdr:col>46</xdr:col>
      <xdr:colOff>38100</xdr:colOff>
      <xdr:row>62</xdr:row>
      <xdr:rowOff>57643</xdr:rowOff>
    </xdr:to>
    <xdr:sp macro="" textlink="">
      <xdr:nvSpPr>
        <xdr:cNvPr id="220" name="楕円 219">
          <a:extLst>
            <a:ext uri="{FF2B5EF4-FFF2-40B4-BE49-F238E27FC236}">
              <a16:creationId xmlns:a16="http://schemas.microsoft.com/office/drawing/2014/main" id="{00000000-0008-0000-0100-0000DC000000}"/>
            </a:ext>
          </a:extLst>
        </xdr:cNvPr>
        <xdr:cNvSpPr/>
      </xdr:nvSpPr>
      <xdr:spPr>
        <a:xfrm>
          <a:off x="8699500" y="1058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134467</xdr:rowOff>
    </xdr:from>
    <xdr:to>
      <xdr:col>41</xdr:col>
      <xdr:colOff>101600</xdr:colOff>
      <xdr:row>62</xdr:row>
      <xdr:rowOff>64617</xdr:rowOff>
    </xdr:to>
    <xdr:sp macro="" textlink="">
      <xdr:nvSpPr>
        <xdr:cNvPr id="221" name="楕円 220">
          <a:extLst>
            <a:ext uri="{FF2B5EF4-FFF2-40B4-BE49-F238E27FC236}">
              <a16:creationId xmlns:a16="http://schemas.microsoft.com/office/drawing/2014/main" id="{00000000-0008-0000-0100-0000DD000000}"/>
            </a:ext>
          </a:extLst>
        </xdr:cNvPr>
        <xdr:cNvSpPr/>
      </xdr:nvSpPr>
      <xdr:spPr>
        <a:xfrm>
          <a:off x="7810500" y="1059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6843</xdr:rowOff>
    </xdr:from>
    <xdr:to>
      <xdr:col>45</xdr:col>
      <xdr:colOff>177800</xdr:colOff>
      <xdr:row>62</xdr:row>
      <xdr:rowOff>13817</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flipV="1">
          <a:off x="7861300" y="10636743"/>
          <a:ext cx="889000" cy="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167211</xdr:rowOff>
    </xdr:from>
    <xdr:ext cx="599010" cy="259045"/>
    <xdr:sp macro="" textlink="">
      <xdr:nvSpPr>
        <xdr:cNvPr id="223" name="n_1aveValue【橋りょう・トンネル】&#10;一人当たり有形固定資産（償却資産）額">
          <a:extLst>
            <a:ext uri="{FF2B5EF4-FFF2-40B4-BE49-F238E27FC236}">
              <a16:creationId xmlns:a16="http://schemas.microsoft.com/office/drawing/2014/main" id="{00000000-0008-0000-0100-0000DF000000}"/>
            </a:ext>
          </a:extLst>
        </xdr:cNvPr>
        <xdr:cNvSpPr txBox="1"/>
      </xdr:nvSpPr>
      <xdr:spPr>
        <a:xfrm>
          <a:off x="93270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137173</xdr:rowOff>
    </xdr:from>
    <xdr:ext cx="599010" cy="259045"/>
    <xdr:sp macro="" textlink="">
      <xdr:nvSpPr>
        <xdr:cNvPr id="224" name="n_2aveValue【橋りょう・トンネル】&#10;一人当たり有形固定資産（償却資産）額">
          <a:extLst>
            <a:ext uri="{FF2B5EF4-FFF2-40B4-BE49-F238E27FC236}">
              <a16:creationId xmlns:a16="http://schemas.microsoft.com/office/drawing/2014/main" id="{00000000-0008-0000-0100-0000E0000000}"/>
            </a:ext>
          </a:extLst>
        </xdr:cNvPr>
        <xdr:cNvSpPr txBox="1"/>
      </xdr:nvSpPr>
      <xdr:spPr>
        <a:xfrm>
          <a:off x="8450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124135</xdr:rowOff>
    </xdr:from>
    <xdr:ext cx="599010" cy="259045"/>
    <xdr:sp macro="" textlink="">
      <xdr:nvSpPr>
        <xdr:cNvPr id="225" name="n_3aveValue【橋りょう・トンネル】&#10;一人当たり有形固定資産（償却資産）額">
          <a:extLst>
            <a:ext uri="{FF2B5EF4-FFF2-40B4-BE49-F238E27FC236}">
              <a16:creationId xmlns:a16="http://schemas.microsoft.com/office/drawing/2014/main" id="{00000000-0008-0000-0100-0000E1000000}"/>
            </a:ext>
          </a:extLst>
        </xdr:cNvPr>
        <xdr:cNvSpPr txBox="1"/>
      </xdr:nvSpPr>
      <xdr:spPr>
        <a:xfrm>
          <a:off x="7561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148583</xdr:rowOff>
    </xdr:from>
    <xdr:ext cx="599010" cy="259045"/>
    <xdr:sp macro="" textlink="">
      <xdr:nvSpPr>
        <xdr:cNvPr id="226" name="n_4aveValue【橋りょう・トンネル】&#10;一人当たり有形固定資産（償却資産）額">
          <a:extLst>
            <a:ext uri="{FF2B5EF4-FFF2-40B4-BE49-F238E27FC236}">
              <a16:creationId xmlns:a16="http://schemas.microsoft.com/office/drawing/2014/main" id="{00000000-0008-0000-0100-0000E2000000}"/>
            </a:ext>
          </a:extLst>
        </xdr:cNvPr>
        <xdr:cNvSpPr txBox="1"/>
      </xdr:nvSpPr>
      <xdr:spPr>
        <a:xfrm>
          <a:off x="6672795" y="104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74170</xdr:rowOff>
    </xdr:from>
    <xdr:ext cx="599010" cy="259045"/>
    <xdr:sp macro="" textlink="">
      <xdr:nvSpPr>
        <xdr:cNvPr id="227" name="n_2mainValue【橋りょう・トンネル】&#10;一人当たり有形固定資産（償却資産）額">
          <a:extLst>
            <a:ext uri="{FF2B5EF4-FFF2-40B4-BE49-F238E27FC236}">
              <a16:creationId xmlns:a16="http://schemas.microsoft.com/office/drawing/2014/main" id="{00000000-0008-0000-0100-0000E3000000}"/>
            </a:ext>
          </a:extLst>
        </xdr:cNvPr>
        <xdr:cNvSpPr txBox="1"/>
      </xdr:nvSpPr>
      <xdr:spPr>
        <a:xfrm>
          <a:off x="8450795" y="1036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81144</xdr:rowOff>
    </xdr:from>
    <xdr:ext cx="599010" cy="259045"/>
    <xdr:sp macro="" textlink="">
      <xdr:nvSpPr>
        <xdr:cNvPr id="228" name="n_3mainValue【橋りょう・トンネル】&#10;一人当たり有形固定資産（償却資産）額">
          <a:extLst>
            <a:ext uri="{FF2B5EF4-FFF2-40B4-BE49-F238E27FC236}">
              <a16:creationId xmlns:a16="http://schemas.microsoft.com/office/drawing/2014/main" id="{00000000-0008-0000-0100-0000E4000000}"/>
            </a:ext>
          </a:extLst>
        </xdr:cNvPr>
        <xdr:cNvSpPr txBox="1"/>
      </xdr:nvSpPr>
      <xdr:spPr>
        <a:xfrm>
          <a:off x="7561795" y="10368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a:extLst>
            <a:ext uri="{FF2B5EF4-FFF2-40B4-BE49-F238E27FC236}">
              <a16:creationId xmlns:a16="http://schemas.microsoft.com/office/drawing/2014/main" id="{00000000-0008-0000-0100-0000E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a:extLst>
            <a:ext uri="{FF2B5EF4-FFF2-40B4-BE49-F238E27FC236}">
              <a16:creationId xmlns:a16="http://schemas.microsoft.com/office/drawing/2014/main" id="{00000000-0008-0000-0100-0000E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a:extLst>
            <a:ext uri="{FF2B5EF4-FFF2-40B4-BE49-F238E27FC236}">
              <a16:creationId xmlns:a16="http://schemas.microsoft.com/office/drawing/2014/main" id="{00000000-0008-0000-0100-0000E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a:extLst>
            <a:ext uri="{FF2B5EF4-FFF2-40B4-BE49-F238E27FC236}">
              <a16:creationId xmlns:a16="http://schemas.microsoft.com/office/drawing/2014/main" id="{00000000-0008-0000-0100-0000E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a:extLst>
            <a:ext uri="{FF2B5EF4-FFF2-40B4-BE49-F238E27FC236}">
              <a16:creationId xmlns:a16="http://schemas.microsoft.com/office/drawing/2014/main" id="{00000000-0008-0000-0100-0000E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a:extLst>
            <a:ext uri="{FF2B5EF4-FFF2-40B4-BE49-F238E27FC236}">
              <a16:creationId xmlns:a16="http://schemas.microsoft.com/office/drawing/2014/main" id="{00000000-0008-0000-0100-0000E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a:extLst>
            <a:ext uri="{FF2B5EF4-FFF2-40B4-BE49-F238E27FC236}">
              <a16:creationId xmlns:a16="http://schemas.microsoft.com/office/drawing/2014/main" id="{00000000-0008-0000-0100-0000E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a:extLst>
            <a:ext uri="{FF2B5EF4-FFF2-40B4-BE49-F238E27FC236}">
              <a16:creationId xmlns:a16="http://schemas.microsoft.com/office/drawing/2014/main" id="{00000000-0008-0000-0100-0000E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a:extLst>
            <a:ext uri="{FF2B5EF4-FFF2-40B4-BE49-F238E27FC236}">
              <a16:creationId xmlns:a16="http://schemas.microsoft.com/office/drawing/2014/main" id="{00000000-0008-0000-0100-0000F0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a:extLst>
            <a:ext uri="{FF2B5EF4-FFF2-40B4-BE49-F238E27FC236}">
              <a16:creationId xmlns:a16="http://schemas.microsoft.com/office/drawing/2014/main" id="{00000000-0008-0000-0100-0000F2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a:extLst>
            <a:ext uri="{FF2B5EF4-FFF2-40B4-BE49-F238E27FC236}">
              <a16:creationId xmlns:a16="http://schemas.microsoft.com/office/drawing/2014/main" id="{00000000-0008-0000-0100-0000FC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46348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54" name="【公営住宅】&#10;有形固定資産減価償却率最小値テキスト">
          <a:extLst>
            <a:ext uri="{FF2B5EF4-FFF2-40B4-BE49-F238E27FC236}">
              <a16:creationId xmlns:a16="http://schemas.microsoft.com/office/drawing/2014/main" id="{00000000-0008-0000-0100-0000FE000000}"/>
            </a:ext>
          </a:extLst>
        </xdr:cNvPr>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56" name="【公営住宅】&#10;有形固定資産減価償却率最大値テキスト">
          <a:extLst>
            <a:ext uri="{FF2B5EF4-FFF2-40B4-BE49-F238E27FC236}">
              <a16:creationId xmlns:a16="http://schemas.microsoft.com/office/drawing/2014/main" id="{00000000-0008-0000-0100-000000010000}"/>
            </a:ext>
          </a:extLst>
        </xdr:cNvPr>
        <xdr:cNvSpPr txBox="1"/>
      </xdr:nvSpPr>
      <xdr:spPr>
        <a:xfrm>
          <a:off x="4673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a:off x="4546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58" name="【公営住宅】&#10;有形固定資産減価償却率平均値テキスト">
          <a:extLst>
            <a:ext uri="{FF2B5EF4-FFF2-40B4-BE49-F238E27FC236}">
              <a16:creationId xmlns:a16="http://schemas.microsoft.com/office/drawing/2014/main" id="{00000000-0008-0000-0100-000002010000}"/>
            </a:ext>
          </a:extLst>
        </xdr:cNvPr>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59" name="フローチャート: 判断 258">
          <a:extLst>
            <a:ext uri="{FF2B5EF4-FFF2-40B4-BE49-F238E27FC236}">
              <a16:creationId xmlns:a16="http://schemas.microsoft.com/office/drawing/2014/main" id="{00000000-0008-0000-0100-000003010000}"/>
            </a:ext>
          </a:extLst>
        </xdr:cNvPr>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60" name="フローチャート: 判断 259">
          <a:extLst>
            <a:ext uri="{FF2B5EF4-FFF2-40B4-BE49-F238E27FC236}">
              <a16:creationId xmlns:a16="http://schemas.microsoft.com/office/drawing/2014/main" id="{00000000-0008-0000-0100-000004010000}"/>
            </a:ext>
          </a:extLst>
        </xdr:cNvPr>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61" name="フローチャート: 判断 260">
          <a:extLst>
            <a:ext uri="{FF2B5EF4-FFF2-40B4-BE49-F238E27FC236}">
              <a16:creationId xmlns:a16="http://schemas.microsoft.com/office/drawing/2014/main" id="{00000000-0008-0000-0100-000005010000}"/>
            </a:ext>
          </a:extLst>
        </xdr:cNvPr>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62" name="フローチャート: 判断 261">
          <a:extLst>
            <a:ext uri="{FF2B5EF4-FFF2-40B4-BE49-F238E27FC236}">
              <a16:creationId xmlns:a16="http://schemas.microsoft.com/office/drawing/2014/main" id="{00000000-0008-0000-0100-000006010000}"/>
            </a:ext>
          </a:extLst>
        </xdr:cNvPr>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263" name="フローチャート: 判断 262">
          <a:extLst>
            <a:ext uri="{FF2B5EF4-FFF2-40B4-BE49-F238E27FC236}">
              <a16:creationId xmlns:a16="http://schemas.microsoft.com/office/drawing/2014/main" id="{00000000-0008-0000-0100-000007010000}"/>
            </a:ext>
          </a:extLst>
        </xdr:cNvPr>
        <xdr:cNvSpPr/>
      </xdr:nvSpPr>
      <xdr:spPr>
        <a:xfrm>
          <a:off x="1079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44450</xdr:rowOff>
    </xdr:from>
    <xdr:to>
      <xdr:col>15</xdr:col>
      <xdr:colOff>101600</xdr:colOff>
      <xdr:row>81</xdr:row>
      <xdr:rowOff>146050</xdr:rowOff>
    </xdr:to>
    <xdr:sp macro="" textlink="">
      <xdr:nvSpPr>
        <xdr:cNvPr id="269" name="楕円 268">
          <a:extLst>
            <a:ext uri="{FF2B5EF4-FFF2-40B4-BE49-F238E27FC236}">
              <a16:creationId xmlns:a16="http://schemas.microsoft.com/office/drawing/2014/main" id="{00000000-0008-0000-0100-00000D010000}"/>
            </a:ext>
          </a:extLst>
        </xdr:cNvPr>
        <xdr:cNvSpPr/>
      </xdr:nvSpPr>
      <xdr:spPr>
        <a:xfrm>
          <a:off x="2857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2539</xdr:rowOff>
    </xdr:from>
    <xdr:to>
      <xdr:col>10</xdr:col>
      <xdr:colOff>165100</xdr:colOff>
      <xdr:row>81</xdr:row>
      <xdr:rowOff>104139</xdr:rowOff>
    </xdr:to>
    <xdr:sp macro="" textlink="">
      <xdr:nvSpPr>
        <xdr:cNvPr id="270" name="楕円 269">
          <a:extLst>
            <a:ext uri="{FF2B5EF4-FFF2-40B4-BE49-F238E27FC236}">
              <a16:creationId xmlns:a16="http://schemas.microsoft.com/office/drawing/2014/main" id="{00000000-0008-0000-0100-00000E010000}"/>
            </a:ext>
          </a:extLst>
        </xdr:cNvPr>
        <xdr:cNvSpPr/>
      </xdr:nvSpPr>
      <xdr:spPr>
        <a:xfrm>
          <a:off x="1968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53339</xdr:rowOff>
    </xdr:from>
    <xdr:to>
      <xdr:col>15</xdr:col>
      <xdr:colOff>50800</xdr:colOff>
      <xdr:row>81</xdr:row>
      <xdr:rowOff>95250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2019300" y="139407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272" name="n_1aveValue【公営住宅】&#10;有形固定資産減価償却率">
          <a:extLst>
            <a:ext uri="{FF2B5EF4-FFF2-40B4-BE49-F238E27FC236}">
              <a16:creationId xmlns:a16="http://schemas.microsoft.com/office/drawing/2014/main" id="{00000000-0008-0000-0100-000010010000}"/>
            </a:ext>
          </a:extLst>
        </xdr:cNvPr>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99077</xdr:rowOff>
    </xdr:from>
    <xdr:ext cx="405111" cy="259045"/>
    <xdr:sp macro="" textlink="">
      <xdr:nvSpPr>
        <xdr:cNvPr id="273" name="n_2aveValue【公営住宅】&#10;有形固定資産減価償却率">
          <a:extLst>
            <a:ext uri="{FF2B5EF4-FFF2-40B4-BE49-F238E27FC236}">
              <a16:creationId xmlns:a16="http://schemas.microsoft.com/office/drawing/2014/main" id="{00000000-0008-0000-0100-000011010000}"/>
            </a:ext>
          </a:extLst>
        </xdr:cNvPr>
        <xdr:cNvSpPr txBox="1"/>
      </xdr:nvSpPr>
      <xdr:spPr>
        <a:xfrm>
          <a:off x="2705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106697</xdr:rowOff>
    </xdr:from>
    <xdr:ext cx="405111" cy="259045"/>
    <xdr:sp macro="" textlink="">
      <xdr:nvSpPr>
        <xdr:cNvPr id="274" name="n_3aveValue【公営住宅】&#10;有形固定資産減価償却率">
          <a:extLst>
            <a:ext uri="{FF2B5EF4-FFF2-40B4-BE49-F238E27FC236}">
              <a16:creationId xmlns:a16="http://schemas.microsoft.com/office/drawing/2014/main" id="{00000000-0008-0000-0100-000012010000}"/>
            </a:ext>
          </a:extLst>
        </xdr:cNvPr>
        <xdr:cNvSpPr txBox="1"/>
      </xdr:nvSpPr>
      <xdr:spPr>
        <a:xfrm>
          <a:off x="1816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149241</xdr:rowOff>
    </xdr:from>
    <xdr:ext cx="405111" cy="259045"/>
    <xdr:sp macro="" textlink="">
      <xdr:nvSpPr>
        <xdr:cNvPr id="275" name="n_4aveValue【公営住宅】&#10;有形固定資産減価償却率">
          <a:extLst>
            <a:ext uri="{FF2B5EF4-FFF2-40B4-BE49-F238E27FC236}">
              <a16:creationId xmlns:a16="http://schemas.microsoft.com/office/drawing/2014/main" id="{00000000-0008-0000-0100-000013010000}"/>
            </a:ext>
          </a:extLst>
        </xdr:cNvPr>
        <xdr:cNvSpPr txBox="1"/>
      </xdr:nvSpPr>
      <xdr:spPr>
        <a:xfrm>
          <a:off x="927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276" name="n_2mainValue【公営住宅】&#10;有形固定資産減価償却率">
          <a:extLst>
            <a:ext uri="{FF2B5EF4-FFF2-40B4-BE49-F238E27FC236}">
              <a16:creationId xmlns:a16="http://schemas.microsoft.com/office/drawing/2014/main" id="{00000000-0008-0000-0100-000014010000}"/>
            </a:ext>
          </a:extLst>
        </xdr:cNvPr>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120666</xdr:rowOff>
    </xdr:from>
    <xdr:ext cx="405111" cy="259045"/>
    <xdr:sp macro="" textlink="">
      <xdr:nvSpPr>
        <xdr:cNvPr id="277" name="n_3mainValue【公営住宅】&#10;有形固定資産減価償却率">
          <a:extLst>
            <a:ext uri="{FF2B5EF4-FFF2-40B4-BE49-F238E27FC236}">
              <a16:creationId xmlns:a16="http://schemas.microsoft.com/office/drawing/2014/main" id="{00000000-0008-0000-0100-000015010000}"/>
            </a:ext>
          </a:extLst>
        </xdr:cNvPr>
        <xdr:cNvSpPr txBox="1"/>
      </xdr:nvSpPr>
      <xdr:spPr>
        <a:xfrm>
          <a:off x="1816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a:extLst>
            <a:ext uri="{FF2B5EF4-FFF2-40B4-BE49-F238E27FC236}">
              <a16:creationId xmlns:a16="http://schemas.microsoft.com/office/drawing/2014/main" id="{00000000-0008-0000-0100-00001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a:extLst>
            <a:ext uri="{FF2B5EF4-FFF2-40B4-BE49-F238E27FC236}">
              <a16:creationId xmlns:a16="http://schemas.microsoft.com/office/drawing/2014/main" id="{00000000-0008-0000-0100-00002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公営住宅】&#10;一人当たり面積グラフ枠">
          <a:extLst>
            <a:ext uri="{FF2B5EF4-FFF2-40B4-BE49-F238E27FC236}">
              <a16:creationId xmlns:a16="http://schemas.microsoft.com/office/drawing/2014/main" id="{00000000-0008-0000-0100-00002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01" name="直線コネクタ 300">
          <a:extLst>
            <a:ext uri="{FF2B5EF4-FFF2-40B4-BE49-F238E27FC236}">
              <a16:creationId xmlns:a16="http://schemas.microsoft.com/office/drawing/2014/main" id="{00000000-0008-0000-0100-00002D010000}"/>
            </a:ext>
          </a:extLst>
        </xdr:cNvPr>
        <xdr:cNvCxnSpPr/>
      </xdr:nvCxnSpPr>
      <xdr:spPr>
        <a:xfrm flipV="1">
          <a:off x="10476865"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02" name="【公営住宅】&#10;一人当たり面積最小値テキスト">
          <a:extLst>
            <a:ext uri="{FF2B5EF4-FFF2-40B4-BE49-F238E27FC236}">
              <a16:creationId xmlns:a16="http://schemas.microsoft.com/office/drawing/2014/main" id="{00000000-0008-0000-0100-00002E010000}"/>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04" name="【公営住宅】&#10;一人当たり面積最大値テキスト">
          <a:extLst>
            <a:ext uri="{FF2B5EF4-FFF2-40B4-BE49-F238E27FC236}">
              <a16:creationId xmlns:a16="http://schemas.microsoft.com/office/drawing/2014/main" id="{00000000-0008-0000-0100-000030010000}"/>
            </a:ext>
          </a:extLst>
        </xdr:cNvPr>
        <xdr:cNvSpPr txBox="1"/>
      </xdr:nvSpPr>
      <xdr:spPr>
        <a:xfrm>
          <a:off x="10515600"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10388600" y="133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97553</xdr:rowOff>
    </xdr:from>
    <xdr:ext cx="469744" cy="259045"/>
    <xdr:sp macro="" textlink="">
      <xdr:nvSpPr>
        <xdr:cNvPr id="306" name="【公営住宅】&#10;一人当たり面積平均値テキスト">
          <a:extLst>
            <a:ext uri="{FF2B5EF4-FFF2-40B4-BE49-F238E27FC236}">
              <a16:creationId xmlns:a16="http://schemas.microsoft.com/office/drawing/2014/main" id="{00000000-0008-0000-0100-000032010000}"/>
            </a:ext>
          </a:extLst>
        </xdr:cNvPr>
        <xdr:cNvSpPr txBox="1"/>
      </xdr:nvSpPr>
      <xdr:spPr>
        <a:xfrm>
          <a:off x="10515600" y="1449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07" name="フローチャート: 判断 306">
          <a:extLst>
            <a:ext uri="{FF2B5EF4-FFF2-40B4-BE49-F238E27FC236}">
              <a16:creationId xmlns:a16="http://schemas.microsoft.com/office/drawing/2014/main" id="{00000000-0008-0000-0100-000033010000}"/>
            </a:ext>
          </a:extLst>
        </xdr:cNvPr>
        <xdr:cNvSpPr/>
      </xdr:nvSpPr>
      <xdr:spPr>
        <a:xfrm>
          <a:off x="104267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08" name="フローチャート: 判断 307">
          <a:extLst>
            <a:ext uri="{FF2B5EF4-FFF2-40B4-BE49-F238E27FC236}">
              <a16:creationId xmlns:a16="http://schemas.microsoft.com/office/drawing/2014/main" id="{00000000-0008-0000-0100-000034010000}"/>
            </a:ext>
          </a:extLst>
        </xdr:cNvPr>
        <xdr:cNvSpPr/>
      </xdr:nvSpPr>
      <xdr:spPr>
        <a:xfrm>
          <a:off x="9588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09" name="フローチャート: 判断 308">
          <a:extLst>
            <a:ext uri="{FF2B5EF4-FFF2-40B4-BE49-F238E27FC236}">
              <a16:creationId xmlns:a16="http://schemas.microsoft.com/office/drawing/2014/main" id="{00000000-0008-0000-0100-000035010000}"/>
            </a:ext>
          </a:extLst>
        </xdr:cNvPr>
        <xdr:cNvSpPr/>
      </xdr:nvSpPr>
      <xdr:spPr>
        <a:xfrm>
          <a:off x="8699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10" name="フローチャート: 判断 309">
          <a:extLst>
            <a:ext uri="{FF2B5EF4-FFF2-40B4-BE49-F238E27FC236}">
              <a16:creationId xmlns:a16="http://schemas.microsoft.com/office/drawing/2014/main" id="{00000000-0008-0000-0100-000036010000}"/>
            </a:ext>
          </a:extLst>
        </xdr:cNvPr>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11303</xdr:rowOff>
    </xdr:from>
    <xdr:to>
      <xdr:col>36</xdr:col>
      <xdr:colOff>165100</xdr:colOff>
      <xdr:row>84</xdr:row>
      <xdr:rowOff>112903</xdr:rowOff>
    </xdr:to>
    <xdr:sp macro="" textlink="">
      <xdr:nvSpPr>
        <xdr:cNvPr id="311" name="フローチャート: 判断 310">
          <a:extLst>
            <a:ext uri="{FF2B5EF4-FFF2-40B4-BE49-F238E27FC236}">
              <a16:creationId xmlns:a16="http://schemas.microsoft.com/office/drawing/2014/main" id="{00000000-0008-0000-0100-000037010000}"/>
            </a:ext>
          </a:extLst>
        </xdr:cNvPr>
        <xdr:cNvSpPr/>
      </xdr:nvSpPr>
      <xdr:spPr>
        <a:xfrm>
          <a:off x="6921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92838</xdr:rowOff>
    </xdr:from>
    <xdr:to>
      <xdr:col>46</xdr:col>
      <xdr:colOff>38100</xdr:colOff>
      <xdr:row>86</xdr:row>
      <xdr:rowOff>22988</xdr:rowOff>
    </xdr:to>
    <xdr:sp macro="" textlink="">
      <xdr:nvSpPr>
        <xdr:cNvPr id="317" name="楕円 316">
          <a:extLst>
            <a:ext uri="{FF2B5EF4-FFF2-40B4-BE49-F238E27FC236}">
              <a16:creationId xmlns:a16="http://schemas.microsoft.com/office/drawing/2014/main" id="{00000000-0008-0000-0100-00003D010000}"/>
            </a:ext>
          </a:extLst>
        </xdr:cNvPr>
        <xdr:cNvSpPr/>
      </xdr:nvSpPr>
      <xdr:spPr>
        <a:xfrm>
          <a:off x="8699500" y="1466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94742</xdr:rowOff>
    </xdr:from>
    <xdr:to>
      <xdr:col>41</xdr:col>
      <xdr:colOff>101600</xdr:colOff>
      <xdr:row>86</xdr:row>
      <xdr:rowOff>24892</xdr:rowOff>
    </xdr:to>
    <xdr:sp macro="" textlink="">
      <xdr:nvSpPr>
        <xdr:cNvPr id="318" name="楕円 317">
          <a:extLst>
            <a:ext uri="{FF2B5EF4-FFF2-40B4-BE49-F238E27FC236}">
              <a16:creationId xmlns:a16="http://schemas.microsoft.com/office/drawing/2014/main" id="{00000000-0008-0000-0100-00003E010000}"/>
            </a:ext>
          </a:extLst>
        </xdr:cNvPr>
        <xdr:cNvSpPr/>
      </xdr:nvSpPr>
      <xdr:spPr>
        <a:xfrm>
          <a:off x="7810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143638</xdr:rowOff>
    </xdr:from>
    <xdr:to>
      <xdr:col>45</xdr:col>
      <xdr:colOff>177800</xdr:colOff>
      <xdr:row>85</xdr:row>
      <xdr:rowOff>145542</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flipV="1">
          <a:off x="7861300" y="14716888"/>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68090</xdr:rowOff>
    </xdr:from>
    <xdr:ext cx="469744" cy="259045"/>
    <xdr:sp macro="" textlink="">
      <xdr:nvSpPr>
        <xdr:cNvPr id="320" name="n_1aveValue【公営住宅】&#10;一人当たり面積">
          <a:extLst>
            <a:ext uri="{FF2B5EF4-FFF2-40B4-BE49-F238E27FC236}">
              <a16:creationId xmlns:a16="http://schemas.microsoft.com/office/drawing/2014/main" id="{00000000-0008-0000-0100-000040010000}"/>
            </a:ext>
          </a:extLst>
        </xdr:cNvPr>
        <xdr:cNvSpPr txBox="1"/>
      </xdr:nvSpPr>
      <xdr:spPr>
        <a:xfrm>
          <a:off x="93917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77615</xdr:rowOff>
    </xdr:from>
    <xdr:ext cx="469744" cy="259045"/>
    <xdr:sp macro="" textlink="">
      <xdr:nvSpPr>
        <xdr:cNvPr id="321" name="n_2aveValue【公営住宅】&#10;一人当たり面積">
          <a:extLst>
            <a:ext uri="{FF2B5EF4-FFF2-40B4-BE49-F238E27FC236}">
              <a16:creationId xmlns:a16="http://schemas.microsoft.com/office/drawing/2014/main" id="{00000000-0008-0000-0100-000041010000}"/>
            </a:ext>
          </a:extLst>
        </xdr:cNvPr>
        <xdr:cNvSpPr txBox="1"/>
      </xdr:nvSpPr>
      <xdr:spPr>
        <a:xfrm>
          <a:off x="8515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56659</xdr:rowOff>
    </xdr:from>
    <xdr:ext cx="469744" cy="259045"/>
    <xdr:sp macro="" textlink="">
      <xdr:nvSpPr>
        <xdr:cNvPr id="322" name="n_3aveValue【公営住宅】&#10;一人当たり面積">
          <a:extLst>
            <a:ext uri="{FF2B5EF4-FFF2-40B4-BE49-F238E27FC236}">
              <a16:creationId xmlns:a16="http://schemas.microsoft.com/office/drawing/2014/main" id="{00000000-0008-0000-0100-000042010000}"/>
            </a:ext>
          </a:extLst>
        </xdr:cNvPr>
        <xdr:cNvSpPr txBox="1"/>
      </xdr:nvSpPr>
      <xdr:spPr>
        <a:xfrm>
          <a:off x="7626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129430</xdr:rowOff>
    </xdr:from>
    <xdr:ext cx="469744" cy="259045"/>
    <xdr:sp macro="" textlink="">
      <xdr:nvSpPr>
        <xdr:cNvPr id="323" name="n_4aveValue【公営住宅】&#10;一人当たり面積">
          <a:extLst>
            <a:ext uri="{FF2B5EF4-FFF2-40B4-BE49-F238E27FC236}">
              <a16:creationId xmlns:a16="http://schemas.microsoft.com/office/drawing/2014/main" id="{00000000-0008-0000-0100-000043010000}"/>
            </a:ext>
          </a:extLst>
        </xdr:cNvPr>
        <xdr:cNvSpPr txBox="1"/>
      </xdr:nvSpPr>
      <xdr:spPr>
        <a:xfrm>
          <a:off x="6737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14115</xdr:rowOff>
    </xdr:from>
    <xdr:ext cx="469744" cy="259045"/>
    <xdr:sp macro="" textlink="">
      <xdr:nvSpPr>
        <xdr:cNvPr id="324" name="n_2mainValue【公営住宅】&#10;一人当たり面積">
          <a:extLst>
            <a:ext uri="{FF2B5EF4-FFF2-40B4-BE49-F238E27FC236}">
              <a16:creationId xmlns:a16="http://schemas.microsoft.com/office/drawing/2014/main" id="{00000000-0008-0000-0100-000044010000}"/>
            </a:ext>
          </a:extLst>
        </xdr:cNvPr>
        <xdr:cNvSpPr txBox="1"/>
      </xdr:nvSpPr>
      <xdr:spPr>
        <a:xfrm>
          <a:off x="8515427" y="1475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16019</xdr:rowOff>
    </xdr:from>
    <xdr:ext cx="469744" cy="259045"/>
    <xdr:sp macro="" textlink="">
      <xdr:nvSpPr>
        <xdr:cNvPr id="325" name="n_3mainValue【公営住宅】&#10;一人当たり面積">
          <a:extLst>
            <a:ext uri="{FF2B5EF4-FFF2-40B4-BE49-F238E27FC236}">
              <a16:creationId xmlns:a16="http://schemas.microsoft.com/office/drawing/2014/main" id="{00000000-0008-0000-0100-000045010000}"/>
            </a:ext>
          </a:extLst>
        </xdr:cNvPr>
        <xdr:cNvSpPr txBox="1"/>
      </xdr:nvSpPr>
      <xdr:spPr>
        <a:xfrm>
          <a:off x="7626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2" name="正方形/長方形 331">
          <a:extLst>
            <a:ext uri="{FF2B5EF4-FFF2-40B4-BE49-F238E27FC236}">
              <a16:creationId xmlns:a16="http://schemas.microsoft.com/office/drawing/2014/main" id="{00000000-0008-0000-0100-00004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3" name="正方形/長方形 332">
          <a:extLst>
            <a:ext uri="{FF2B5EF4-FFF2-40B4-BE49-F238E27FC236}">
              <a16:creationId xmlns:a16="http://schemas.microsoft.com/office/drawing/2014/main" id="{00000000-0008-0000-0100-00004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港湾・漁港】&#10;有形固定資産減価償却率グラフ枠">
          <a:extLst>
            <a:ext uri="{FF2B5EF4-FFF2-40B4-BE49-F238E27FC236}">
              <a16:creationId xmlns:a16="http://schemas.microsoft.com/office/drawing/2014/main" id="{00000000-0008-0000-0100-00005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40277</xdr:rowOff>
    </xdr:from>
    <xdr:to>
      <xdr:col>24</xdr:col>
      <xdr:colOff>62865</xdr:colOff>
      <xdr:row>109</xdr:row>
      <xdr:rowOff>35379</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flipV="1">
          <a:off x="4634865"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52" name="【港湾・漁港】&#10;有形固定資産減価償却率最小値テキスト">
          <a:extLst>
            <a:ext uri="{FF2B5EF4-FFF2-40B4-BE49-F238E27FC236}">
              <a16:creationId xmlns:a16="http://schemas.microsoft.com/office/drawing/2014/main" id="{00000000-0008-0000-0100-000060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158404</xdr:rowOff>
    </xdr:from>
    <xdr:ext cx="340478" cy="259045"/>
    <xdr:sp macro="" textlink="">
      <xdr:nvSpPr>
        <xdr:cNvPr id="354" name="【港湾・漁港】&#10;有形固定資産減価償却率最大値テキスト">
          <a:extLst>
            <a:ext uri="{FF2B5EF4-FFF2-40B4-BE49-F238E27FC236}">
              <a16:creationId xmlns:a16="http://schemas.microsoft.com/office/drawing/2014/main" id="{00000000-0008-0000-0100-000062010000}"/>
            </a:ext>
          </a:extLst>
        </xdr:cNvPr>
        <xdr:cNvSpPr txBox="1"/>
      </xdr:nvSpPr>
      <xdr:spPr>
        <a:xfrm>
          <a:off x="4673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40277</xdr:rowOff>
    </xdr:from>
    <xdr:to>
      <xdr:col>24</xdr:col>
      <xdr:colOff>152400</xdr:colOff>
      <xdr:row>100</xdr:row>
      <xdr:rowOff>40277</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a:off x="4546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62609</xdr:rowOff>
    </xdr:from>
    <xdr:ext cx="405111" cy="259045"/>
    <xdr:sp macro="" textlink="">
      <xdr:nvSpPr>
        <xdr:cNvPr id="356" name="【港湾・漁港】&#10;有形固定資産減価償却率平均値テキスト">
          <a:extLst>
            <a:ext uri="{FF2B5EF4-FFF2-40B4-BE49-F238E27FC236}">
              <a16:creationId xmlns:a16="http://schemas.microsoft.com/office/drawing/2014/main" id="{00000000-0008-0000-0100-000064010000}"/>
            </a:ext>
          </a:extLst>
        </xdr:cNvPr>
        <xdr:cNvSpPr txBox="1"/>
      </xdr:nvSpPr>
      <xdr:spPr>
        <a:xfrm>
          <a:off x="46736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84182</xdr:rowOff>
    </xdr:from>
    <xdr:to>
      <xdr:col>24</xdr:col>
      <xdr:colOff>114300</xdr:colOff>
      <xdr:row>105</xdr:row>
      <xdr:rowOff>14332</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33564</xdr:rowOff>
    </xdr:from>
    <xdr:to>
      <xdr:col>20</xdr:col>
      <xdr:colOff>38100</xdr:colOff>
      <xdr:row>104</xdr:row>
      <xdr:rowOff>135164</xdr:rowOff>
    </xdr:to>
    <xdr:sp macro="" textlink="">
      <xdr:nvSpPr>
        <xdr:cNvPr id="358" name="フローチャート: 判断 357">
          <a:extLst>
            <a:ext uri="{FF2B5EF4-FFF2-40B4-BE49-F238E27FC236}">
              <a16:creationId xmlns:a16="http://schemas.microsoft.com/office/drawing/2014/main" id="{00000000-0008-0000-0100-000066010000}"/>
            </a:ext>
          </a:extLst>
        </xdr:cNvPr>
        <xdr:cNvSpPr/>
      </xdr:nvSpPr>
      <xdr:spPr>
        <a:xfrm>
          <a:off x="3746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66221</xdr:rowOff>
    </xdr:from>
    <xdr:to>
      <xdr:col>15</xdr:col>
      <xdr:colOff>101600</xdr:colOff>
      <xdr:row>106</xdr:row>
      <xdr:rowOff>167821</xdr:rowOff>
    </xdr:to>
    <xdr:sp macro="" textlink="">
      <xdr:nvSpPr>
        <xdr:cNvPr id="359" name="フローチャート: 判断 358">
          <a:extLst>
            <a:ext uri="{FF2B5EF4-FFF2-40B4-BE49-F238E27FC236}">
              <a16:creationId xmlns:a16="http://schemas.microsoft.com/office/drawing/2014/main" id="{00000000-0008-0000-0100-000067010000}"/>
            </a:ext>
          </a:extLst>
        </xdr:cNvPr>
        <xdr:cNvSpPr/>
      </xdr:nvSpPr>
      <xdr:spPr>
        <a:xfrm>
          <a:off x="2857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107</xdr:row>
      <xdr:rowOff>97245</xdr:rowOff>
    </xdr:from>
    <xdr:to>
      <xdr:col>10</xdr:col>
      <xdr:colOff>165100</xdr:colOff>
      <xdr:row>108</xdr:row>
      <xdr:rowOff>27395</xdr:rowOff>
    </xdr:to>
    <xdr:sp macro="" textlink="">
      <xdr:nvSpPr>
        <xdr:cNvPr id="360" name="フローチャート: 判断 359">
          <a:extLst>
            <a:ext uri="{FF2B5EF4-FFF2-40B4-BE49-F238E27FC236}">
              <a16:creationId xmlns:a16="http://schemas.microsoft.com/office/drawing/2014/main" id="{00000000-0008-0000-0100-000068010000}"/>
            </a:ext>
          </a:extLst>
        </xdr:cNvPr>
        <xdr:cNvSpPr/>
      </xdr:nvSpPr>
      <xdr:spPr>
        <a:xfrm>
          <a:off x="1968500" y="184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13970</xdr:rowOff>
    </xdr:from>
    <xdr:to>
      <xdr:col>6</xdr:col>
      <xdr:colOff>38100</xdr:colOff>
      <xdr:row>106</xdr:row>
      <xdr:rowOff>115570</xdr:rowOff>
    </xdr:to>
    <xdr:sp macro="" textlink="">
      <xdr:nvSpPr>
        <xdr:cNvPr id="361" name="フローチャート: 判断 360">
          <a:extLst>
            <a:ext uri="{FF2B5EF4-FFF2-40B4-BE49-F238E27FC236}">
              <a16:creationId xmlns:a16="http://schemas.microsoft.com/office/drawing/2014/main" id="{00000000-0008-0000-0100-000069010000}"/>
            </a:ext>
          </a:extLst>
        </xdr:cNvPr>
        <xdr:cNvSpPr/>
      </xdr:nvSpPr>
      <xdr:spPr>
        <a:xfrm>
          <a:off x="10795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13970</xdr:rowOff>
    </xdr:from>
    <xdr:to>
      <xdr:col>15</xdr:col>
      <xdr:colOff>101600</xdr:colOff>
      <xdr:row>105</xdr:row>
      <xdr:rowOff>115570</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2857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121738</xdr:rowOff>
    </xdr:from>
    <xdr:to>
      <xdr:col>10</xdr:col>
      <xdr:colOff>165100</xdr:colOff>
      <xdr:row>105</xdr:row>
      <xdr:rowOff>51888</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19685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1088</xdr:rowOff>
    </xdr:from>
    <xdr:to>
      <xdr:col>15</xdr:col>
      <xdr:colOff>50800</xdr:colOff>
      <xdr:row>105</xdr:row>
      <xdr:rowOff>64770</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2019300" y="18003338"/>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151691</xdr:rowOff>
    </xdr:from>
    <xdr:ext cx="405111" cy="259045"/>
    <xdr:sp macro="" textlink="">
      <xdr:nvSpPr>
        <xdr:cNvPr id="370" name="n_1aveValue【港湾・漁港】&#10;有形固定資産減価償却率">
          <a:extLst>
            <a:ext uri="{FF2B5EF4-FFF2-40B4-BE49-F238E27FC236}">
              <a16:creationId xmlns:a16="http://schemas.microsoft.com/office/drawing/2014/main" id="{00000000-0008-0000-0100-000072010000}"/>
            </a:ext>
          </a:extLst>
        </xdr:cNvPr>
        <xdr:cNvSpPr txBox="1"/>
      </xdr:nvSpPr>
      <xdr:spPr>
        <a:xfrm>
          <a:off x="35820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158948</xdr:rowOff>
    </xdr:from>
    <xdr:ext cx="405111" cy="259045"/>
    <xdr:sp macro="" textlink="">
      <xdr:nvSpPr>
        <xdr:cNvPr id="371" name="n_2aveValue【港湾・漁港】&#10;有形固定資産減価償却率">
          <a:extLst>
            <a:ext uri="{FF2B5EF4-FFF2-40B4-BE49-F238E27FC236}">
              <a16:creationId xmlns:a16="http://schemas.microsoft.com/office/drawing/2014/main" id="{00000000-0008-0000-0100-000073010000}"/>
            </a:ext>
          </a:extLst>
        </xdr:cNvPr>
        <xdr:cNvSpPr txBox="1"/>
      </xdr:nvSpPr>
      <xdr:spPr>
        <a:xfrm>
          <a:off x="2705744" y="1833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18522</xdr:rowOff>
    </xdr:from>
    <xdr:ext cx="405111" cy="259045"/>
    <xdr:sp macro="" textlink="">
      <xdr:nvSpPr>
        <xdr:cNvPr id="372" name="n_3aveValue【港湾・漁港】&#10;有形固定資産減価償却率">
          <a:extLst>
            <a:ext uri="{FF2B5EF4-FFF2-40B4-BE49-F238E27FC236}">
              <a16:creationId xmlns:a16="http://schemas.microsoft.com/office/drawing/2014/main" id="{00000000-0008-0000-0100-000074010000}"/>
            </a:ext>
          </a:extLst>
        </xdr:cNvPr>
        <xdr:cNvSpPr txBox="1"/>
      </xdr:nvSpPr>
      <xdr:spPr>
        <a:xfrm>
          <a:off x="1816744" y="1853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132097</xdr:rowOff>
    </xdr:from>
    <xdr:ext cx="405111" cy="259045"/>
    <xdr:sp macro="" textlink="">
      <xdr:nvSpPr>
        <xdr:cNvPr id="373" name="n_4aveValue【港湾・漁港】&#10;有形固定資産減価償却率">
          <a:extLst>
            <a:ext uri="{FF2B5EF4-FFF2-40B4-BE49-F238E27FC236}">
              <a16:creationId xmlns:a16="http://schemas.microsoft.com/office/drawing/2014/main" id="{00000000-0008-0000-0100-000075010000}"/>
            </a:ext>
          </a:extLst>
        </xdr:cNvPr>
        <xdr:cNvSpPr txBox="1"/>
      </xdr:nvSpPr>
      <xdr:spPr>
        <a:xfrm>
          <a:off x="927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132097</xdr:rowOff>
    </xdr:from>
    <xdr:ext cx="405111" cy="259045"/>
    <xdr:sp macro="" textlink="">
      <xdr:nvSpPr>
        <xdr:cNvPr id="374" name="n_2mainValue【港湾・漁港】&#10;有形固定資産減価償却率">
          <a:extLst>
            <a:ext uri="{FF2B5EF4-FFF2-40B4-BE49-F238E27FC236}">
              <a16:creationId xmlns:a16="http://schemas.microsoft.com/office/drawing/2014/main" id="{00000000-0008-0000-0100-000076010000}"/>
            </a:ext>
          </a:extLst>
        </xdr:cNvPr>
        <xdr:cNvSpPr txBox="1"/>
      </xdr:nvSpPr>
      <xdr:spPr>
        <a:xfrm>
          <a:off x="2705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68415</xdr:rowOff>
    </xdr:from>
    <xdr:ext cx="405111" cy="259045"/>
    <xdr:sp macro="" textlink="">
      <xdr:nvSpPr>
        <xdr:cNvPr id="375" name="n_3mainValue【港湾・漁港】&#10;有形固定資産減価償却率">
          <a:extLst>
            <a:ext uri="{FF2B5EF4-FFF2-40B4-BE49-F238E27FC236}">
              <a16:creationId xmlns:a16="http://schemas.microsoft.com/office/drawing/2014/main" id="{00000000-0008-0000-0100-000077010000}"/>
            </a:ext>
          </a:extLst>
        </xdr:cNvPr>
        <xdr:cNvSpPr txBox="1"/>
      </xdr:nvSpPr>
      <xdr:spPr>
        <a:xfrm>
          <a:off x="1816744" y="177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0" name="【港湾・漁港】&#10;一人当たり有形固定資産（償却資産）額グラフ枠">
          <a:extLst>
            <a:ext uri="{FF2B5EF4-FFF2-40B4-BE49-F238E27FC236}">
              <a16:creationId xmlns:a16="http://schemas.microsoft.com/office/drawing/2014/main" id="{00000000-0008-0000-0100-000090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8762</xdr:rowOff>
    </xdr:from>
    <xdr:to>
      <xdr:col>54</xdr:col>
      <xdr:colOff>189865</xdr:colOff>
      <xdr:row>109</xdr:row>
      <xdr:rowOff>35331</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flipV="1">
          <a:off x="10476865" y="17153762"/>
          <a:ext cx="0" cy="1569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39158</xdr:rowOff>
    </xdr:from>
    <xdr:ext cx="313932" cy="259045"/>
    <xdr:sp macro="" textlink="">
      <xdr:nvSpPr>
        <xdr:cNvPr id="402" name="【港湾・漁港】&#10;一人当たり有形固定資産（償却資産）額最小値テキスト">
          <a:extLst>
            <a:ext uri="{FF2B5EF4-FFF2-40B4-BE49-F238E27FC236}">
              <a16:creationId xmlns:a16="http://schemas.microsoft.com/office/drawing/2014/main" id="{00000000-0008-0000-0100-000092010000}"/>
            </a:ext>
          </a:extLst>
        </xdr:cNvPr>
        <xdr:cNvSpPr txBox="1"/>
      </xdr:nvSpPr>
      <xdr:spPr>
        <a:xfrm>
          <a:off x="10515600" y="187272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35331</xdr:rowOff>
    </xdr:from>
    <xdr:to>
      <xdr:col>55</xdr:col>
      <xdr:colOff>88900</xdr:colOff>
      <xdr:row>109</xdr:row>
      <xdr:rowOff>35331</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0388600" y="187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126889</xdr:rowOff>
    </xdr:from>
    <xdr:ext cx="599010" cy="259045"/>
    <xdr:sp macro="" textlink="">
      <xdr:nvSpPr>
        <xdr:cNvPr id="404" name="【港湾・漁港】&#10;一人当たり有形固定資産（償却資産）額最大値テキスト">
          <a:extLst>
            <a:ext uri="{FF2B5EF4-FFF2-40B4-BE49-F238E27FC236}">
              <a16:creationId xmlns:a16="http://schemas.microsoft.com/office/drawing/2014/main" id="{00000000-0008-0000-0100-000094010000}"/>
            </a:ext>
          </a:extLst>
        </xdr:cNvPr>
        <xdr:cNvSpPr txBox="1"/>
      </xdr:nvSpPr>
      <xdr:spPr>
        <a:xfrm>
          <a:off x="10515600" y="1692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8762</xdr:rowOff>
    </xdr:from>
    <xdr:to>
      <xdr:col>55</xdr:col>
      <xdr:colOff>88900</xdr:colOff>
      <xdr:row>100</xdr:row>
      <xdr:rowOff>8762</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0388600" y="17153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69225</xdr:rowOff>
    </xdr:from>
    <xdr:ext cx="599010" cy="259045"/>
    <xdr:sp macro="" textlink="">
      <xdr:nvSpPr>
        <xdr:cNvPr id="406" name="【港湾・漁港】&#10;一人当たり有形固定資産（償却資産）額平均値テキスト">
          <a:extLst>
            <a:ext uri="{FF2B5EF4-FFF2-40B4-BE49-F238E27FC236}">
              <a16:creationId xmlns:a16="http://schemas.microsoft.com/office/drawing/2014/main" id="{00000000-0008-0000-0100-000096010000}"/>
            </a:ext>
          </a:extLst>
        </xdr:cNvPr>
        <xdr:cNvSpPr txBox="1"/>
      </xdr:nvSpPr>
      <xdr:spPr>
        <a:xfrm>
          <a:off x="10515600" y="18414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90798</xdr:rowOff>
    </xdr:from>
    <xdr:to>
      <xdr:col>55</xdr:col>
      <xdr:colOff>50800</xdr:colOff>
      <xdr:row>108</xdr:row>
      <xdr:rowOff>20948</xdr:rowOff>
    </xdr:to>
    <xdr:sp macro="" textlink="">
      <xdr:nvSpPr>
        <xdr:cNvPr id="407" name="フローチャート: 判断 406">
          <a:extLst>
            <a:ext uri="{FF2B5EF4-FFF2-40B4-BE49-F238E27FC236}">
              <a16:creationId xmlns:a16="http://schemas.microsoft.com/office/drawing/2014/main" id="{00000000-0008-0000-0100-000097010000}"/>
            </a:ext>
          </a:extLst>
        </xdr:cNvPr>
        <xdr:cNvSpPr/>
      </xdr:nvSpPr>
      <xdr:spPr>
        <a:xfrm>
          <a:off x="10426700" y="1843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131800</xdr:rowOff>
    </xdr:from>
    <xdr:to>
      <xdr:col>50</xdr:col>
      <xdr:colOff>165100</xdr:colOff>
      <xdr:row>108</xdr:row>
      <xdr:rowOff>61950</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9588500" y="184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4428</xdr:rowOff>
    </xdr:from>
    <xdr:to>
      <xdr:col>46</xdr:col>
      <xdr:colOff>38100</xdr:colOff>
      <xdr:row>107</xdr:row>
      <xdr:rowOff>106028</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8699500" y="1834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69875</xdr:rowOff>
    </xdr:from>
    <xdr:to>
      <xdr:col>41</xdr:col>
      <xdr:colOff>101600</xdr:colOff>
      <xdr:row>108</xdr:row>
      <xdr:rowOff>25</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7810500" y="1841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57139</xdr:rowOff>
    </xdr:from>
    <xdr:to>
      <xdr:col>36</xdr:col>
      <xdr:colOff>165100</xdr:colOff>
      <xdr:row>108</xdr:row>
      <xdr:rowOff>158739</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6921500" y="1857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108</xdr:row>
      <xdr:rowOff>153902</xdr:rowOff>
    </xdr:from>
    <xdr:to>
      <xdr:col>46</xdr:col>
      <xdr:colOff>38100</xdr:colOff>
      <xdr:row>109</xdr:row>
      <xdr:rowOff>84052</xdr:rowOff>
    </xdr:to>
    <xdr:sp macro="" textlink="">
      <xdr:nvSpPr>
        <xdr:cNvPr id="417" name="楕円 416">
          <a:extLst>
            <a:ext uri="{FF2B5EF4-FFF2-40B4-BE49-F238E27FC236}">
              <a16:creationId xmlns:a16="http://schemas.microsoft.com/office/drawing/2014/main" id="{00000000-0008-0000-0100-0000A1010000}"/>
            </a:ext>
          </a:extLst>
        </xdr:cNvPr>
        <xdr:cNvSpPr/>
      </xdr:nvSpPr>
      <xdr:spPr>
        <a:xfrm>
          <a:off x="8699500" y="1867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153932</xdr:rowOff>
    </xdr:from>
    <xdr:to>
      <xdr:col>41</xdr:col>
      <xdr:colOff>101600</xdr:colOff>
      <xdr:row>109</xdr:row>
      <xdr:rowOff>84082</xdr:rowOff>
    </xdr:to>
    <xdr:sp macro="" textlink="">
      <xdr:nvSpPr>
        <xdr:cNvPr id="418" name="楕円 417">
          <a:extLst>
            <a:ext uri="{FF2B5EF4-FFF2-40B4-BE49-F238E27FC236}">
              <a16:creationId xmlns:a16="http://schemas.microsoft.com/office/drawing/2014/main" id="{00000000-0008-0000-0100-0000A2010000}"/>
            </a:ext>
          </a:extLst>
        </xdr:cNvPr>
        <xdr:cNvSpPr/>
      </xdr:nvSpPr>
      <xdr:spPr>
        <a:xfrm>
          <a:off x="7810500" y="1867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109</xdr:row>
      <xdr:rowOff>33252</xdr:rowOff>
    </xdr:from>
    <xdr:to>
      <xdr:col>45</xdr:col>
      <xdr:colOff>177800</xdr:colOff>
      <xdr:row>109</xdr:row>
      <xdr:rowOff>33282</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flipV="1">
          <a:off x="7861300" y="18721302"/>
          <a:ext cx="8890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78477</xdr:rowOff>
    </xdr:from>
    <xdr:ext cx="599010" cy="259045"/>
    <xdr:sp macro="" textlink="">
      <xdr:nvSpPr>
        <xdr:cNvPr id="420" name="n_1aveValue【港湾・漁港】&#10;一人当たり有形固定資産（償却資産）額">
          <a:extLst>
            <a:ext uri="{FF2B5EF4-FFF2-40B4-BE49-F238E27FC236}">
              <a16:creationId xmlns:a16="http://schemas.microsoft.com/office/drawing/2014/main" id="{00000000-0008-0000-0100-0000A4010000}"/>
            </a:ext>
          </a:extLst>
        </xdr:cNvPr>
        <xdr:cNvSpPr txBox="1"/>
      </xdr:nvSpPr>
      <xdr:spPr>
        <a:xfrm>
          <a:off x="9327095" y="1825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122555</xdr:rowOff>
    </xdr:from>
    <xdr:ext cx="599010" cy="259045"/>
    <xdr:sp macro="" textlink="">
      <xdr:nvSpPr>
        <xdr:cNvPr id="421" name="n_2aveValue【港湾・漁港】&#10;一人当たり有形固定資産（償却資産）額">
          <a:extLst>
            <a:ext uri="{FF2B5EF4-FFF2-40B4-BE49-F238E27FC236}">
              <a16:creationId xmlns:a16="http://schemas.microsoft.com/office/drawing/2014/main" id="{00000000-0008-0000-0100-0000A5010000}"/>
            </a:ext>
          </a:extLst>
        </xdr:cNvPr>
        <xdr:cNvSpPr txBox="1"/>
      </xdr:nvSpPr>
      <xdr:spPr>
        <a:xfrm>
          <a:off x="8450795" y="1812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16552</xdr:rowOff>
    </xdr:from>
    <xdr:ext cx="599010" cy="259045"/>
    <xdr:sp macro="" textlink="">
      <xdr:nvSpPr>
        <xdr:cNvPr id="422" name="n_3aveValue【港湾・漁港】&#10;一人当たり有形固定資産（償却資産）額">
          <a:extLst>
            <a:ext uri="{FF2B5EF4-FFF2-40B4-BE49-F238E27FC236}">
              <a16:creationId xmlns:a16="http://schemas.microsoft.com/office/drawing/2014/main" id="{00000000-0008-0000-0100-0000A6010000}"/>
            </a:ext>
          </a:extLst>
        </xdr:cNvPr>
        <xdr:cNvSpPr txBox="1"/>
      </xdr:nvSpPr>
      <xdr:spPr>
        <a:xfrm>
          <a:off x="7561795" y="1819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3816</xdr:rowOff>
    </xdr:from>
    <xdr:ext cx="534377" cy="259045"/>
    <xdr:sp macro="" textlink="">
      <xdr:nvSpPr>
        <xdr:cNvPr id="423" name="n_4aveValue【港湾・漁港】&#10;一人当たり有形固定資産（償却資産）額">
          <a:extLst>
            <a:ext uri="{FF2B5EF4-FFF2-40B4-BE49-F238E27FC236}">
              <a16:creationId xmlns:a16="http://schemas.microsoft.com/office/drawing/2014/main" id="{00000000-0008-0000-0100-0000A7010000}"/>
            </a:ext>
          </a:extLst>
        </xdr:cNvPr>
        <xdr:cNvSpPr txBox="1"/>
      </xdr:nvSpPr>
      <xdr:spPr>
        <a:xfrm>
          <a:off x="6705111" y="1834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109</xdr:row>
      <xdr:rowOff>75179</xdr:rowOff>
    </xdr:from>
    <xdr:ext cx="469744" cy="259045"/>
    <xdr:sp macro="" textlink="">
      <xdr:nvSpPr>
        <xdr:cNvPr id="424" name="n_2mainValue【港湾・漁港】&#10;一人当たり有形固定資産（償却資産）額">
          <a:extLst>
            <a:ext uri="{FF2B5EF4-FFF2-40B4-BE49-F238E27FC236}">
              <a16:creationId xmlns:a16="http://schemas.microsoft.com/office/drawing/2014/main" id="{00000000-0008-0000-0100-0000A8010000}"/>
            </a:ext>
          </a:extLst>
        </xdr:cNvPr>
        <xdr:cNvSpPr txBox="1"/>
      </xdr:nvSpPr>
      <xdr:spPr>
        <a:xfrm>
          <a:off x="8515428" y="1876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109</xdr:row>
      <xdr:rowOff>75209</xdr:rowOff>
    </xdr:from>
    <xdr:ext cx="469744" cy="259045"/>
    <xdr:sp macro="" textlink="">
      <xdr:nvSpPr>
        <xdr:cNvPr id="425" name="n_3mainValue【港湾・漁港】&#10;一人当たり有形固定資産（償却資産）額">
          <a:extLst>
            <a:ext uri="{FF2B5EF4-FFF2-40B4-BE49-F238E27FC236}">
              <a16:creationId xmlns:a16="http://schemas.microsoft.com/office/drawing/2014/main" id="{00000000-0008-0000-0100-0000A9010000}"/>
            </a:ext>
          </a:extLst>
        </xdr:cNvPr>
        <xdr:cNvSpPr txBox="1"/>
      </xdr:nvSpPr>
      <xdr:spPr>
        <a:xfrm>
          <a:off x="7626428" y="1876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6" name="正方形/長方形 425">
          <a:extLst>
            <a:ext uri="{FF2B5EF4-FFF2-40B4-BE49-F238E27FC236}">
              <a16:creationId xmlns:a16="http://schemas.microsoft.com/office/drawing/2014/main" id="{00000000-0008-0000-0100-0000A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7" name="正方形/長方形 426">
          <a:extLst>
            <a:ext uri="{FF2B5EF4-FFF2-40B4-BE49-F238E27FC236}">
              <a16:creationId xmlns:a16="http://schemas.microsoft.com/office/drawing/2014/main" id="{00000000-0008-0000-0100-0000A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8" name="正方形/長方形 427">
          <a:extLst>
            <a:ext uri="{FF2B5EF4-FFF2-40B4-BE49-F238E27FC236}">
              <a16:creationId xmlns:a16="http://schemas.microsoft.com/office/drawing/2014/main" id="{00000000-0008-0000-0100-0000A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9" name="正方形/長方形 428">
          <a:extLst>
            <a:ext uri="{FF2B5EF4-FFF2-40B4-BE49-F238E27FC236}">
              <a16:creationId xmlns:a16="http://schemas.microsoft.com/office/drawing/2014/main" id="{00000000-0008-0000-0100-0000A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0" name="正方形/長方形 429">
          <a:extLst>
            <a:ext uri="{FF2B5EF4-FFF2-40B4-BE49-F238E27FC236}">
              <a16:creationId xmlns:a16="http://schemas.microsoft.com/office/drawing/2014/main" id="{00000000-0008-0000-0100-0000A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1" name="正方形/長方形 430">
          <a:extLst>
            <a:ext uri="{FF2B5EF4-FFF2-40B4-BE49-F238E27FC236}">
              <a16:creationId xmlns:a16="http://schemas.microsoft.com/office/drawing/2014/main" id="{00000000-0008-0000-0100-0000A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9" name="【認定こども園・幼稚園・保育所】&#10;有形固定資産減価償却率グラフ枠">
          <a:extLst>
            <a:ext uri="{FF2B5EF4-FFF2-40B4-BE49-F238E27FC236}">
              <a16:creationId xmlns:a16="http://schemas.microsoft.com/office/drawing/2014/main" id="{00000000-0008-0000-0100-0000C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flipV="1">
          <a:off x="16318864"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51" name="【認定こども園・幼稚園・保育所】&#10;有形固定資産減価償却率最小値テキスト">
          <a:extLst>
            <a:ext uri="{FF2B5EF4-FFF2-40B4-BE49-F238E27FC236}">
              <a16:creationId xmlns:a16="http://schemas.microsoft.com/office/drawing/2014/main" id="{00000000-0008-0000-0100-0000C3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53" name="【認定こども園・幼稚園・保育所】&#10;有形固定資産減価償却率最大値テキスト">
          <a:extLst>
            <a:ext uri="{FF2B5EF4-FFF2-40B4-BE49-F238E27FC236}">
              <a16:creationId xmlns:a16="http://schemas.microsoft.com/office/drawing/2014/main" id="{00000000-0008-0000-0100-0000C5010000}"/>
            </a:ext>
          </a:extLst>
        </xdr:cNvPr>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80027</xdr:rowOff>
    </xdr:from>
    <xdr:ext cx="405111" cy="259045"/>
    <xdr:sp macro="" textlink="">
      <xdr:nvSpPr>
        <xdr:cNvPr id="455" name="【認定こども園・幼稚園・保育所】&#10;有形固定資産減価償却率平均値テキスト">
          <a:extLst>
            <a:ext uri="{FF2B5EF4-FFF2-40B4-BE49-F238E27FC236}">
              <a16:creationId xmlns:a16="http://schemas.microsoft.com/office/drawing/2014/main" id="{00000000-0008-0000-0100-0000C7010000}"/>
            </a:ext>
          </a:extLst>
        </xdr:cNvPr>
        <xdr:cNvSpPr txBox="1"/>
      </xdr:nvSpPr>
      <xdr:spPr>
        <a:xfrm>
          <a:off x="163576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56" name="フローチャート: 判断 455">
          <a:extLst>
            <a:ext uri="{FF2B5EF4-FFF2-40B4-BE49-F238E27FC236}">
              <a16:creationId xmlns:a16="http://schemas.microsoft.com/office/drawing/2014/main" id="{00000000-0008-0000-0100-0000C8010000}"/>
            </a:ext>
          </a:extLst>
        </xdr:cNvPr>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57" name="フローチャート: 判断 456">
          <a:extLst>
            <a:ext uri="{FF2B5EF4-FFF2-40B4-BE49-F238E27FC236}">
              <a16:creationId xmlns:a16="http://schemas.microsoft.com/office/drawing/2014/main" id="{00000000-0008-0000-0100-0000C9010000}"/>
            </a:ext>
          </a:extLst>
        </xdr:cNvPr>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458" name="フローチャート: 判断 457">
          <a:extLst>
            <a:ext uri="{FF2B5EF4-FFF2-40B4-BE49-F238E27FC236}">
              <a16:creationId xmlns:a16="http://schemas.microsoft.com/office/drawing/2014/main" id="{00000000-0008-0000-0100-0000CA010000}"/>
            </a:ext>
          </a:extLst>
        </xdr:cNvPr>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459" name="フローチャート: 判断 458">
          <a:extLst>
            <a:ext uri="{FF2B5EF4-FFF2-40B4-BE49-F238E27FC236}">
              <a16:creationId xmlns:a16="http://schemas.microsoft.com/office/drawing/2014/main" id="{00000000-0008-0000-0100-0000CB010000}"/>
            </a:ext>
          </a:extLst>
        </xdr:cNvPr>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460" name="フローチャート: 判断 459">
          <a:extLst>
            <a:ext uri="{FF2B5EF4-FFF2-40B4-BE49-F238E27FC236}">
              <a16:creationId xmlns:a16="http://schemas.microsoft.com/office/drawing/2014/main" id="{00000000-0008-0000-0100-0000CC010000}"/>
            </a:ext>
          </a:extLst>
        </xdr:cNvPr>
        <xdr:cNvSpPr/>
      </xdr:nvSpPr>
      <xdr:spPr>
        <a:xfrm>
          <a:off x="12763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41</xdr:row>
      <xdr:rowOff>2540</xdr:rowOff>
    </xdr:from>
    <xdr:to>
      <xdr:col>76</xdr:col>
      <xdr:colOff>165100</xdr:colOff>
      <xdr:row>41</xdr:row>
      <xdr:rowOff>104140</xdr:rowOff>
    </xdr:to>
    <xdr:sp macro="" textlink="">
      <xdr:nvSpPr>
        <xdr:cNvPr id="466" name="楕円 465">
          <a:extLst>
            <a:ext uri="{FF2B5EF4-FFF2-40B4-BE49-F238E27FC236}">
              <a16:creationId xmlns:a16="http://schemas.microsoft.com/office/drawing/2014/main" id="{00000000-0008-0000-0100-0000D2010000}"/>
            </a:ext>
          </a:extLst>
        </xdr:cNvPr>
        <xdr:cNvSpPr/>
      </xdr:nvSpPr>
      <xdr:spPr>
        <a:xfrm>
          <a:off x="14541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40</xdr:row>
      <xdr:rowOff>126365</xdr:rowOff>
    </xdr:from>
    <xdr:to>
      <xdr:col>72</xdr:col>
      <xdr:colOff>38100</xdr:colOff>
      <xdr:row>41</xdr:row>
      <xdr:rowOff>56515</xdr:rowOff>
    </xdr:to>
    <xdr:sp macro="" textlink="">
      <xdr:nvSpPr>
        <xdr:cNvPr id="467" name="楕円 466">
          <a:extLst>
            <a:ext uri="{FF2B5EF4-FFF2-40B4-BE49-F238E27FC236}">
              <a16:creationId xmlns:a16="http://schemas.microsoft.com/office/drawing/2014/main" id="{00000000-0008-0000-0100-0000D3010000}"/>
            </a:ext>
          </a:extLst>
        </xdr:cNvPr>
        <xdr:cNvSpPr/>
      </xdr:nvSpPr>
      <xdr:spPr>
        <a:xfrm>
          <a:off x="13652500" y="698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5715</xdr:rowOff>
    </xdr:from>
    <xdr:to>
      <xdr:col>76</xdr:col>
      <xdr:colOff>114300</xdr:colOff>
      <xdr:row>41</xdr:row>
      <xdr:rowOff>53340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3703300" y="703516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469" name="n_1aveValue【認定こども園・幼稚園・保育所】&#10;有形固定資産減価償却率">
          <a:extLst>
            <a:ext uri="{FF2B5EF4-FFF2-40B4-BE49-F238E27FC236}">
              <a16:creationId xmlns:a16="http://schemas.microsoft.com/office/drawing/2014/main" id="{00000000-0008-0000-0100-0000D5010000}"/>
            </a:ext>
          </a:extLst>
        </xdr:cNvPr>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126382</xdr:rowOff>
    </xdr:from>
    <xdr:ext cx="405111" cy="259045"/>
    <xdr:sp macro="" textlink="">
      <xdr:nvSpPr>
        <xdr:cNvPr id="470" name="n_2aveValue【認定こども園・幼稚園・保育所】&#10;有形固定資産減価償却率">
          <a:extLst>
            <a:ext uri="{FF2B5EF4-FFF2-40B4-BE49-F238E27FC236}">
              <a16:creationId xmlns:a16="http://schemas.microsoft.com/office/drawing/2014/main" id="{00000000-0008-0000-0100-0000D6010000}"/>
            </a:ext>
          </a:extLst>
        </xdr:cNvPr>
        <xdr:cNvSpPr txBox="1"/>
      </xdr:nvSpPr>
      <xdr:spPr>
        <a:xfrm>
          <a:off x="14389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93997</xdr:rowOff>
    </xdr:from>
    <xdr:ext cx="405111" cy="259045"/>
    <xdr:sp macro="" textlink="">
      <xdr:nvSpPr>
        <xdr:cNvPr id="471" name="n_3aveValue【認定こども園・幼稚園・保育所】&#10;有形固定資産減価償却率">
          <a:extLst>
            <a:ext uri="{FF2B5EF4-FFF2-40B4-BE49-F238E27FC236}">
              <a16:creationId xmlns:a16="http://schemas.microsoft.com/office/drawing/2014/main" id="{00000000-0008-0000-0100-0000D7010000}"/>
            </a:ext>
          </a:extLst>
        </xdr:cNvPr>
        <xdr:cNvSpPr txBox="1"/>
      </xdr:nvSpPr>
      <xdr:spPr>
        <a:xfrm>
          <a:off x="13500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69232</xdr:rowOff>
    </xdr:from>
    <xdr:ext cx="405111" cy="259045"/>
    <xdr:sp macro="" textlink="">
      <xdr:nvSpPr>
        <xdr:cNvPr id="472" name="n_4aveValue【認定こども園・幼稚園・保育所】&#10;有形固定資産減価償却率">
          <a:extLst>
            <a:ext uri="{FF2B5EF4-FFF2-40B4-BE49-F238E27FC236}">
              <a16:creationId xmlns:a16="http://schemas.microsoft.com/office/drawing/2014/main" id="{00000000-0008-0000-0100-0000D8010000}"/>
            </a:ext>
          </a:extLst>
        </xdr:cNvPr>
        <xdr:cNvSpPr txBox="1"/>
      </xdr:nvSpPr>
      <xdr:spPr>
        <a:xfrm>
          <a:off x="12611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95267</xdr:rowOff>
    </xdr:from>
    <xdr:ext cx="405111" cy="259045"/>
    <xdr:sp macro="" textlink="">
      <xdr:nvSpPr>
        <xdr:cNvPr id="473" name="n_2mainValue【認定こども園・幼稚園・保育所】&#10;有形固定資産減価償却率">
          <a:extLst>
            <a:ext uri="{FF2B5EF4-FFF2-40B4-BE49-F238E27FC236}">
              <a16:creationId xmlns:a16="http://schemas.microsoft.com/office/drawing/2014/main" id="{00000000-0008-0000-0100-0000D9010000}"/>
            </a:ext>
          </a:extLst>
        </xdr:cNvPr>
        <xdr:cNvSpPr txBox="1"/>
      </xdr:nvSpPr>
      <xdr:spPr>
        <a:xfrm>
          <a:off x="14389744"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47642</xdr:rowOff>
    </xdr:from>
    <xdr:ext cx="405111" cy="259045"/>
    <xdr:sp macro="" textlink="">
      <xdr:nvSpPr>
        <xdr:cNvPr id="474" name="n_3mainValue【認定こども園・幼稚園・保育所】&#10;有形固定資産減価償却率">
          <a:extLst>
            <a:ext uri="{FF2B5EF4-FFF2-40B4-BE49-F238E27FC236}">
              <a16:creationId xmlns:a16="http://schemas.microsoft.com/office/drawing/2014/main" id="{00000000-0008-0000-0100-0000DA010000}"/>
            </a:ext>
          </a:extLst>
        </xdr:cNvPr>
        <xdr:cNvSpPr txBox="1"/>
      </xdr:nvSpPr>
      <xdr:spPr>
        <a:xfrm>
          <a:off x="13500744" y="707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7" name="正方形/長方形 476">
          <a:extLst>
            <a:ext uri="{FF2B5EF4-FFF2-40B4-BE49-F238E27FC236}">
              <a16:creationId xmlns:a16="http://schemas.microsoft.com/office/drawing/2014/main" id="{00000000-0008-0000-0100-0000D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8" name="正方形/長方形 477">
          <a:extLst>
            <a:ext uri="{FF2B5EF4-FFF2-40B4-BE49-F238E27FC236}">
              <a16:creationId xmlns:a16="http://schemas.microsoft.com/office/drawing/2014/main" id="{00000000-0008-0000-0100-0000D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9" name="正方形/長方形 478">
          <a:extLst>
            <a:ext uri="{FF2B5EF4-FFF2-40B4-BE49-F238E27FC236}">
              <a16:creationId xmlns:a16="http://schemas.microsoft.com/office/drawing/2014/main" id="{00000000-0008-0000-0100-0000D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0" name="正方形/長方形 479">
          <a:extLst>
            <a:ext uri="{FF2B5EF4-FFF2-40B4-BE49-F238E27FC236}">
              <a16:creationId xmlns:a16="http://schemas.microsoft.com/office/drawing/2014/main" id="{00000000-0008-0000-0100-0000E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1" name="正方形/長方形 480">
          <a:extLst>
            <a:ext uri="{FF2B5EF4-FFF2-40B4-BE49-F238E27FC236}">
              <a16:creationId xmlns:a16="http://schemas.microsoft.com/office/drawing/2014/main" id="{00000000-0008-0000-0100-0000E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2" name="正方形/長方形 481">
          <a:extLst>
            <a:ext uri="{FF2B5EF4-FFF2-40B4-BE49-F238E27FC236}">
              <a16:creationId xmlns:a16="http://schemas.microsoft.com/office/drawing/2014/main" id="{00000000-0008-0000-0100-0000E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5" name="【認定こども園・幼稚園・保育所】&#10;一人当たり面積グラフ枠">
          <a:extLst>
            <a:ext uri="{FF2B5EF4-FFF2-40B4-BE49-F238E27FC236}">
              <a16:creationId xmlns:a16="http://schemas.microsoft.com/office/drawing/2014/main" id="{00000000-0008-0000-0100-0000E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flipV="1">
          <a:off x="221608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97" name="【認定こども園・幼稚園・保育所】&#10;一人当たり面積最小値テキスト">
          <a:extLst>
            <a:ext uri="{FF2B5EF4-FFF2-40B4-BE49-F238E27FC236}">
              <a16:creationId xmlns:a16="http://schemas.microsoft.com/office/drawing/2014/main" id="{00000000-0008-0000-0100-0000F1010000}"/>
            </a:ext>
          </a:extLst>
        </xdr:cNvPr>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99" name="【認定こども園・幼稚園・保育所】&#10;一人当たり面積最大値テキスト">
          <a:extLst>
            <a:ext uri="{FF2B5EF4-FFF2-40B4-BE49-F238E27FC236}">
              <a16:creationId xmlns:a16="http://schemas.microsoft.com/office/drawing/2014/main" id="{00000000-0008-0000-0100-0000F3010000}"/>
            </a:ext>
          </a:extLst>
        </xdr:cNvPr>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143273</xdr:rowOff>
    </xdr:from>
    <xdr:ext cx="469744" cy="259045"/>
    <xdr:sp macro="" textlink="">
      <xdr:nvSpPr>
        <xdr:cNvPr id="501" name="【認定こども園・幼稚園・保育所】&#10;一人当たり面積平均値テキスト">
          <a:extLst>
            <a:ext uri="{FF2B5EF4-FFF2-40B4-BE49-F238E27FC236}">
              <a16:creationId xmlns:a16="http://schemas.microsoft.com/office/drawing/2014/main" id="{00000000-0008-0000-0100-0000F5010000}"/>
            </a:ext>
          </a:extLst>
        </xdr:cNvPr>
        <xdr:cNvSpPr txBox="1"/>
      </xdr:nvSpPr>
      <xdr:spPr>
        <a:xfrm>
          <a:off x="22199600" y="6658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502" name="フローチャート: 判断 501">
          <a:extLst>
            <a:ext uri="{FF2B5EF4-FFF2-40B4-BE49-F238E27FC236}">
              <a16:creationId xmlns:a16="http://schemas.microsoft.com/office/drawing/2014/main" id="{00000000-0008-0000-0100-0000F6010000}"/>
            </a:ext>
          </a:extLst>
        </xdr:cNvPr>
        <xdr:cNvSpPr/>
      </xdr:nvSpPr>
      <xdr:spPr>
        <a:xfrm>
          <a:off x="22110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503" name="フローチャート: 判断 502">
          <a:extLst>
            <a:ext uri="{FF2B5EF4-FFF2-40B4-BE49-F238E27FC236}">
              <a16:creationId xmlns:a16="http://schemas.microsoft.com/office/drawing/2014/main" id="{00000000-0008-0000-0100-0000F7010000}"/>
            </a:ext>
          </a:extLst>
        </xdr:cNvPr>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504" name="フローチャート: 判断 503">
          <a:extLst>
            <a:ext uri="{FF2B5EF4-FFF2-40B4-BE49-F238E27FC236}">
              <a16:creationId xmlns:a16="http://schemas.microsoft.com/office/drawing/2014/main" id="{00000000-0008-0000-0100-0000F8010000}"/>
            </a:ext>
          </a:extLst>
        </xdr:cNvPr>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505" name="フローチャート: 判断 504">
          <a:extLst>
            <a:ext uri="{FF2B5EF4-FFF2-40B4-BE49-F238E27FC236}">
              <a16:creationId xmlns:a16="http://schemas.microsoft.com/office/drawing/2014/main" id="{00000000-0008-0000-0100-0000F9010000}"/>
            </a:ext>
          </a:extLst>
        </xdr:cNvPr>
        <xdr:cNvSpPr/>
      </xdr:nvSpPr>
      <xdr:spPr>
        <a:xfrm>
          <a:off x="194945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506" name="フローチャート: 判断 505">
          <a:extLst>
            <a:ext uri="{FF2B5EF4-FFF2-40B4-BE49-F238E27FC236}">
              <a16:creationId xmlns:a16="http://schemas.microsoft.com/office/drawing/2014/main" id="{00000000-0008-0000-0100-0000FA010000}"/>
            </a:ext>
          </a:extLst>
        </xdr:cNvPr>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100838</xdr:rowOff>
    </xdr:from>
    <xdr:to>
      <xdr:col>107</xdr:col>
      <xdr:colOff>101600</xdr:colOff>
      <xdr:row>41</xdr:row>
      <xdr:rowOff>30988</xdr:rowOff>
    </xdr:to>
    <xdr:sp macro="" textlink="">
      <xdr:nvSpPr>
        <xdr:cNvPr id="512" name="楕円 511">
          <a:extLst>
            <a:ext uri="{FF2B5EF4-FFF2-40B4-BE49-F238E27FC236}">
              <a16:creationId xmlns:a16="http://schemas.microsoft.com/office/drawing/2014/main" id="{00000000-0008-0000-0100-000000020000}"/>
            </a:ext>
          </a:extLst>
        </xdr:cNvPr>
        <xdr:cNvSpPr/>
      </xdr:nvSpPr>
      <xdr:spPr>
        <a:xfrm>
          <a:off x="20383500" y="695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103124</xdr:rowOff>
    </xdr:from>
    <xdr:to>
      <xdr:col>102</xdr:col>
      <xdr:colOff>165100</xdr:colOff>
      <xdr:row>41</xdr:row>
      <xdr:rowOff>33274</xdr:rowOff>
    </xdr:to>
    <xdr:sp macro="" textlink="">
      <xdr:nvSpPr>
        <xdr:cNvPr id="513" name="楕円 512">
          <a:extLst>
            <a:ext uri="{FF2B5EF4-FFF2-40B4-BE49-F238E27FC236}">
              <a16:creationId xmlns:a16="http://schemas.microsoft.com/office/drawing/2014/main" id="{00000000-0008-0000-0100-000001020000}"/>
            </a:ext>
          </a:extLst>
        </xdr:cNvPr>
        <xdr:cNvSpPr/>
      </xdr:nvSpPr>
      <xdr:spPr>
        <a:xfrm>
          <a:off x="19494500" y="69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151638</xdr:rowOff>
    </xdr:from>
    <xdr:to>
      <xdr:col>107</xdr:col>
      <xdr:colOff>50800</xdr:colOff>
      <xdr:row>40</xdr:row>
      <xdr:rowOff>153924</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flipV="1">
          <a:off x="19545300" y="700963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515" name="n_1aveValue【認定こども園・幼稚園・保育所】&#10;一人当たり面積">
          <a:extLst>
            <a:ext uri="{FF2B5EF4-FFF2-40B4-BE49-F238E27FC236}">
              <a16:creationId xmlns:a16="http://schemas.microsoft.com/office/drawing/2014/main" id="{00000000-0008-0000-0100-000003020000}"/>
            </a:ext>
          </a:extLst>
        </xdr:cNvPr>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516" name="n_2aveValue【認定こども園・幼稚園・保育所】&#10;一人当たり面積">
          <a:extLst>
            <a:ext uri="{FF2B5EF4-FFF2-40B4-BE49-F238E27FC236}">
              <a16:creationId xmlns:a16="http://schemas.microsoft.com/office/drawing/2014/main" id="{00000000-0008-0000-0100-000004020000}"/>
            </a:ext>
          </a:extLst>
        </xdr:cNvPr>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134383</xdr:rowOff>
    </xdr:from>
    <xdr:ext cx="469744" cy="259045"/>
    <xdr:sp macro="" textlink="">
      <xdr:nvSpPr>
        <xdr:cNvPr id="517" name="n_3aveValue【認定こども園・幼稚園・保育所】&#10;一人当たり面積">
          <a:extLst>
            <a:ext uri="{FF2B5EF4-FFF2-40B4-BE49-F238E27FC236}">
              <a16:creationId xmlns:a16="http://schemas.microsoft.com/office/drawing/2014/main" id="{00000000-0008-0000-0100-000005020000}"/>
            </a:ext>
          </a:extLst>
        </xdr:cNvPr>
        <xdr:cNvSpPr txBox="1"/>
      </xdr:nvSpPr>
      <xdr:spPr>
        <a:xfrm>
          <a:off x="19310427" y="647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518" name="n_4aveValue【認定こども園・幼稚園・保育所】&#10;一人当たり面積">
          <a:extLst>
            <a:ext uri="{FF2B5EF4-FFF2-40B4-BE49-F238E27FC236}">
              <a16:creationId xmlns:a16="http://schemas.microsoft.com/office/drawing/2014/main" id="{00000000-0008-0000-0100-000006020000}"/>
            </a:ext>
          </a:extLst>
        </xdr:cNvPr>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22115</xdr:rowOff>
    </xdr:from>
    <xdr:ext cx="469744" cy="259045"/>
    <xdr:sp macro="" textlink="">
      <xdr:nvSpPr>
        <xdr:cNvPr id="519" name="n_2mainValue【認定こども園・幼稚園・保育所】&#10;一人当たり面積">
          <a:extLst>
            <a:ext uri="{FF2B5EF4-FFF2-40B4-BE49-F238E27FC236}">
              <a16:creationId xmlns:a16="http://schemas.microsoft.com/office/drawing/2014/main" id="{00000000-0008-0000-0100-000007020000}"/>
            </a:ext>
          </a:extLst>
        </xdr:cNvPr>
        <xdr:cNvSpPr txBox="1"/>
      </xdr:nvSpPr>
      <xdr:spPr>
        <a:xfrm>
          <a:off x="20199427" y="705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24401</xdr:rowOff>
    </xdr:from>
    <xdr:ext cx="469744" cy="259045"/>
    <xdr:sp macro="" textlink="">
      <xdr:nvSpPr>
        <xdr:cNvPr id="520" name="n_3mainValue【認定こども園・幼稚園・保育所】&#10;一人当たり面積">
          <a:extLst>
            <a:ext uri="{FF2B5EF4-FFF2-40B4-BE49-F238E27FC236}">
              <a16:creationId xmlns:a16="http://schemas.microsoft.com/office/drawing/2014/main" id="{00000000-0008-0000-0100-000008020000}"/>
            </a:ext>
          </a:extLst>
        </xdr:cNvPr>
        <xdr:cNvSpPr txBox="1"/>
      </xdr:nvSpPr>
      <xdr:spPr>
        <a:xfrm>
          <a:off x="19310427" y="705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1" name="正方形/長方形 520">
          <a:extLst>
            <a:ext uri="{FF2B5EF4-FFF2-40B4-BE49-F238E27FC236}">
              <a16:creationId xmlns:a16="http://schemas.microsoft.com/office/drawing/2014/main" id="{00000000-0008-0000-0100-000009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2" name="正方形/長方形 521">
          <a:extLst>
            <a:ext uri="{FF2B5EF4-FFF2-40B4-BE49-F238E27FC236}">
              <a16:creationId xmlns:a16="http://schemas.microsoft.com/office/drawing/2014/main" id="{00000000-0008-0000-0100-00000A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3" name="正方形/長方形 522">
          <a:extLst>
            <a:ext uri="{FF2B5EF4-FFF2-40B4-BE49-F238E27FC236}">
              <a16:creationId xmlns:a16="http://schemas.microsoft.com/office/drawing/2014/main" id="{00000000-0008-0000-0100-00000B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4" name="正方形/長方形 523">
          <a:extLst>
            <a:ext uri="{FF2B5EF4-FFF2-40B4-BE49-F238E27FC236}">
              <a16:creationId xmlns:a16="http://schemas.microsoft.com/office/drawing/2014/main" id="{00000000-0008-0000-0100-00000C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5" name="正方形/長方形 524">
          <a:extLst>
            <a:ext uri="{FF2B5EF4-FFF2-40B4-BE49-F238E27FC236}">
              <a16:creationId xmlns:a16="http://schemas.microsoft.com/office/drawing/2014/main" id="{00000000-0008-0000-0100-00000D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2" name="【学校施設】&#10;有形固定資産減価償却率グラフ枠">
          <a:extLst>
            <a:ext uri="{FF2B5EF4-FFF2-40B4-BE49-F238E27FC236}">
              <a16:creationId xmlns:a16="http://schemas.microsoft.com/office/drawing/2014/main" id="{00000000-0008-0000-0100-00001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544" name="【学校施設】&#10;有形固定資産減価償却率最小値テキスト">
          <a:extLst>
            <a:ext uri="{FF2B5EF4-FFF2-40B4-BE49-F238E27FC236}">
              <a16:creationId xmlns:a16="http://schemas.microsoft.com/office/drawing/2014/main" id="{00000000-0008-0000-0100-000020020000}"/>
            </a:ext>
          </a:extLst>
        </xdr:cNvPr>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546" name="【学校施設】&#10;有形固定資産減価償却率最大値テキスト">
          <a:extLst>
            <a:ext uri="{FF2B5EF4-FFF2-40B4-BE49-F238E27FC236}">
              <a16:creationId xmlns:a16="http://schemas.microsoft.com/office/drawing/2014/main" id="{00000000-0008-0000-0100-000022020000}"/>
            </a:ext>
          </a:extLst>
        </xdr:cNvPr>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5351</xdr:rowOff>
    </xdr:from>
    <xdr:ext cx="405111" cy="259045"/>
    <xdr:sp macro="" textlink="">
      <xdr:nvSpPr>
        <xdr:cNvPr id="548" name="【学校施設】&#10;有形固定資産減価償却率平均値テキスト">
          <a:extLst>
            <a:ext uri="{FF2B5EF4-FFF2-40B4-BE49-F238E27FC236}">
              <a16:creationId xmlns:a16="http://schemas.microsoft.com/office/drawing/2014/main" id="{00000000-0008-0000-0100-000024020000}"/>
            </a:ext>
          </a:extLst>
        </xdr:cNvPr>
        <xdr:cNvSpPr txBox="1"/>
      </xdr:nvSpPr>
      <xdr:spPr>
        <a:xfrm>
          <a:off x="16357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549" name="フローチャート: 判断 548">
          <a:extLst>
            <a:ext uri="{FF2B5EF4-FFF2-40B4-BE49-F238E27FC236}">
              <a16:creationId xmlns:a16="http://schemas.microsoft.com/office/drawing/2014/main" id="{00000000-0008-0000-0100-000025020000}"/>
            </a:ext>
          </a:extLst>
        </xdr:cNvPr>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550" name="フローチャート: 判断 549">
          <a:extLst>
            <a:ext uri="{FF2B5EF4-FFF2-40B4-BE49-F238E27FC236}">
              <a16:creationId xmlns:a16="http://schemas.microsoft.com/office/drawing/2014/main" id="{00000000-0008-0000-0100-000026020000}"/>
            </a:ext>
          </a:extLst>
        </xdr:cNvPr>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551" name="フローチャート: 判断 550">
          <a:extLst>
            <a:ext uri="{FF2B5EF4-FFF2-40B4-BE49-F238E27FC236}">
              <a16:creationId xmlns:a16="http://schemas.microsoft.com/office/drawing/2014/main" id="{00000000-0008-0000-0100-000027020000}"/>
            </a:ext>
          </a:extLst>
        </xdr:cNvPr>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552" name="フローチャート: 判断 551">
          <a:extLst>
            <a:ext uri="{FF2B5EF4-FFF2-40B4-BE49-F238E27FC236}">
              <a16:creationId xmlns:a16="http://schemas.microsoft.com/office/drawing/2014/main" id="{00000000-0008-0000-0100-000028020000}"/>
            </a:ext>
          </a:extLst>
        </xdr:cNvPr>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553" name="フローチャート: 判断 552">
          <a:extLst>
            <a:ext uri="{FF2B5EF4-FFF2-40B4-BE49-F238E27FC236}">
              <a16:creationId xmlns:a16="http://schemas.microsoft.com/office/drawing/2014/main" id="{00000000-0008-0000-0100-000029020000}"/>
            </a:ext>
          </a:extLst>
        </xdr:cNvPr>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97790</xdr:rowOff>
    </xdr:from>
    <xdr:to>
      <xdr:col>76</xdr:col>
      <xdr:colOff>165100</xdr:colOff>
      <xdr:row>61</xdr:row>
      <xdr:rowOff>27940</xdr:rowOff>
    </xdr:to>
    <xdr:sp macro="" textlink="">
      <xdr:nvSpPr>
        <xdr:cNvPr id="559" name="楕円 558">
          <a:extLst>
            <a:ext uri="{FF2B5EF4-FFF2-40B4-BE49-F238E27FC236}">
              <a16:creationId xmlns:a16="http://schemas.microsoft.com/office/drawing/2014/main" id="{00000000-0008-0000-0100-00002F020000}"/>
            </a:ext>
          </a:extLst>
        </xdr:cNvPr>
        <xdr:cNvSpPr/>
      </xdr:nvSpPr>
      <xdr:spPr>
        <a:xfrm>
          <a:off x="14541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60" name="楕円 559">
          <a:extLst>
            <a:ext uri="{FF2B5EF4-FFF2-40B4-BE49-F238E27FC236}">
              <a16:creationId xmlns:a16="http://schemas.microsoft.com/office/drawing/2014/main" id="{00000000-0008-0000-0100-000030020000}"/>
            </a:ext>
          </a:extLst>
        </xdr:cNvPr>
        <xdr:cNvSpPr/>
      </xdr:nvSpPr>
      <xdr:spPr>
        <a:xfrm>
          <a:off x="13652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91440</xdr:rowOff>
    </xdr:from>
    <xdr:to>
      <xdr:col>76</xdr:col>
      <xdr:colOff>114300</xdr:colOff>
      <xdr:row>60</xdr:row>
      <xdr:rowOff>148590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3703300" y="103784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3319</xdr:rowOff>
    </xdr:from>
    <xdr:ext cx="405111" cy="259045"/>
    <xdr:sp macro="" textlink="">
      <xdr:nvSpPr>
        <xdr:cNvPr id="562" name="n_1aveValue【学校施設】&#10;有形固定資産減価償却率">
          <a:extLst>
            <a:ext uri="{FF2B5EF4-FFF2-40B4-BE49-F238E27FC236}">
              <a16:creationId xmlns:a16="http://schemas.microsoft.com/office/drawing/2014/main" id="{00000000-0008-0000-0100-000032020000}"/>
            </a:ext>
          </a:extLst>
        </xdr:cNvPr>
        <xdr:cNvSpPr txBox="1"/>
      </xdr:nvSpPr>
      <xdr:spPr>
        <a:xfrm>
          <a:off x="15266044" y="1029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110507</xdr:rowOff>
    </xdr:from>
    <xdr:ext cx="405111" cy="259045"/>
    <xdr:sp macro="" textlink="">
      <xdr:nvSpPr>
        <xdr:cNvPr id="563" name="n_2aveValue【学校施設】&#10;有形固定資産減価償却率">
          <a:extLst>
            <a:ext uri="{FF2B5EF4-FFF2-40B4-BE49-F238E27FC236}">
              <a16:creationId xmlns:a16="http://schemas.microsoft.com/office/drawing/2014/main" id="{00000000-0008-0000-0100-000033020000}"/>
            </a:ext>
          </a:extLst>
        </xdr:cNvPr>
        <xdr:cNvSpPr txBox="1"/>
      </xdr:nvSpPr>
      <xdr:spPr>
        <a:xfrm>
          <a:off x="14389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94505</xdr:rowOff>
    </xdr:from>
    <xdr:ext cx="405111" cy="259045"/>
    <xdr:sp macro="" textlink="">
      <xdr:nvSpPr>
        <xdr:cNvPr id="564" name="n_3aveValue【学校施設】&#10;有形固定資産減価償却率">
          <a:extLst>
            <a:ext uri="{FF2B5EF4-FFF2-40B4-BE49-F238E27FC236}">
              <a16:creationId xmlns:a16="http://schemas.microsoft.com/office/drawing/2014/main" id="{00000000-0008-0000-0100-000034020000}"/>
            </a:ext>
          </a:extLst>
        </xdr:cNvPr>
        <xdr:cNvSpPr txBox="1"/>
      </xdr:nvSpPr>
      <xdr:spPr>
        <a:xfrm>
          <a:off x="135007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565" name="n_4aveValue【学校施設】&#10;有形固定資産減価償却率">
          <a:extLst>
            <a:ext uri="{FF2B5EF4-FFF2-40B4-BE49-F238E27FC236}">
              <a16:creationId xmlns:a16="http://schemas.microsoft.com/office/drawing/2014/main" id="{00000000-0008-0000-0100-000035020000}"/>
            </a:ext>
          </a:extLst>
        </xdr:cNvPr>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44467</xdr:rowOff>
    </xdr:from>
    <xdr:ext cx="405111" cy="259045"/>
    <xdr:sp macro="" textlink="">
      <xdr:nvSpPr>
        <xdr:cNvPr id="566" name="n_2mainValue【学校施設】&#10;有形固定資産減価償却率">
          <a:extLst>
            <a:ext uri="{FF2B5EF4-FFF2-40B4-BE49-F238E27FC236}">
              <a16:creationId xmlns:a16="http://schemas.microsoft.com/office/drawing/2014/main" id="{00000000-0008-0000-0100-000036020000}"/>
            </a:ext>
          </a:extLst>
        </xdr:cNvPr>
        <xdr:cNvSpPr txBox="1"/>
      </xdr:nvSpPr>
      <xdr:spPr>
        <a:xfrm>
          <a:off x="14389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158767</xdr:rowOff>
    </xdr:from>
    <xdr:ext cx="405111" cy="259045"/>
    <xdr:sp macro="" textlink="">
      <xdr:nvSpPr>
        <xdr:cNvPr id="567" name="n_3mainValue【学校施設】&#10;有形固定資産減価償却率">
          <a:extLst>
            <a:ext uri="{FF2B5EF4-FFF2-40B4-BE49-F238E27FC236}">
              <a16:creationId xmlns:a16="http://schemas.microsoft.com/office/drawing/2014/main" id="{00000000-0008-0000-0100-000037020000}"/>
            </a:ext>
          </a:extLst>
        </xdr:cNvPr>
        <xdr:cNvSpPr txBox="1"/>
      </xdr:nvSpPr>
      <xdr:spPr>
        <a:xfrm>
          <a:off x="13500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100-00004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flipV="1">
          <a:off x="22160864" y="9705594"/>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593" name="【学校施設】&#10;一人当たり面積最小値テキスト">
          <a:extLst>
            <a:ext uri="{FF2B5EF4-FFF2-40B4-BE49-F238E27FC236}">
              <a16:creationId xmlns:a16="http://schemas.microsoft.com/office/drawing/2014/main" id="{00000000-0008-0000-0100-000051020000}"/>
            </a:ext>
          </a:extLst>
        </xdr:cNvPr>
        <xdr:cNvSpPr txBox="1"/>
      </xdr:nvSpPr>
      <xdr:spPr>
        <a:xfrm>
          <a:off x="22199600"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22072600" y="1104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595" name="【学校施設】&#10;一人当たり面積最大値テキスト">
          <a:extLst>
            <a:ext uri="{FF2B5EF4-FFF2-40B4-BE49-F238E27FC236}">
              <a16:creationId xmlns:a16="http://schemas.microsoft.com/office/drawing/2014/main" id="{00000000-0008-0000-0100-000053020000}"/>
            </a:ext>
          </a:extLst>
        </xdr:cNvPr>
        <xdr:cNvSpPr txBox="1"/>
      </xdr:nvSpPr>
      <xdr:spPr>
        <a:xfrm>
          <a:off x="22199600" y="94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22072600" y="970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170705</xdr:rowOff>
    </xdr:from>
    <xdr:ext cx="469744" cy="259045"/>
    <xdr:sp macro="" textlink="">
      <xdr:nvSpPr>
        <xdr:cNvPr id="597" name="【学校施設】&#10;一人当たり面積平均値テキスト">
          <a:extLst>
            <a:ext uri="{FF2B5EF4-FFF2-40B4-BE49-F238E27FC236}">
              <a16:creationId xmlns:a16="http://schemas.microsoft.com/office/drawing/2014/main" id="{00000000-0008-0000-0100-000055020000}"/>
            </a:ext>
          </a:extLst>
        </xdr:cNvPr>
        <xdr:cNvSpPr txBox="1"/>
      </xdr:nvSpPr>
      <xdr:spPr>
        <a:xfrm>
          <a:off x="22199600" y="10286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22110700" y="1030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21272500" y="1031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20383500"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19494500" y="1030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xdr:rowOff>
    </xdr:from>
    <xdr:to>
      <xdr:col>98</xdr:col>
      <xdr:colOff>38100</xdr:colOff>
      <xdr:row>60</xdr:row>
      <xdr:rowOff>105664</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18605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18542</xdr:rowOff>
    </xdr:from>
    <xdr:to>
      <xdr:col>107</xdr:col>
      <xdr:colOff>101600</xdr:colOff>
      <xdr:row>62</xdr:row>
      <xdr:rowOff>120142</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20383500" y="1064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34544</xdr:rowOff>
    </xdr:from>
    <xdr:to>
      <xdr:col>102</xdr:col>
      <xdr:colOff>165100</xdr:colOff>
      <xdr:row>62</xdr:row>
      <xdr:rowOff>136144</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19494500" y="1066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69342</xdr:rowOff>
    </xdr:from>
    <xdr:to>
      <xdr:col>107</xdr:col>
      <xdr:colOff>50800</xdr:colOff>
      <xdr:row>62</xdr:row>
      <xdr:rowOff>85344</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19545300" y="1069924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144289</xdr:rowOff>
    </xdr:from>
    <xdr:ext cx="469744" cy="259045"/>
    <xdr:sp macro="" textlink="">
      <xdr:nvSpPr>
        <xdr:cNvPr id="611" name="n_1aveValue【学校施設】&#10;一人当たり面積">
          <a:extLst>
            <a:ext uri="{FF2B5EF4-FFF2-40B4-BE49-F238E27FC236}">
              <a16:creationId xmlns:a16="http://schemas.microsoft.com/office/drawing/2014/main" id="{00000000-0008-0000-0100-000063020000}"/>
            </a:ext>
          </a:extLst>
        </xdr:cNvPr>
        <xdr:cNvSpPr txBox="1"/>
      </xdr:nvSpPr>
      <xdr:spPr>
        <a:xfrm>
          <a:off x="21075727" y="1008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148099</xdr:rowOff>
    </xdr:from>
    <xdr:ext cx="469744" cy="259045"/>
    <xdr:sp macro="" textlink="">
      <xdr:nvSpPr>
        <xdr:cNvPr id="612" name="n_2aveValue【学校施設】&#10;一人当たり面積">
          <a:extLst>
            <a:ext uri="{FF2B5EF4-FFF2-40B4-BE49-F238E27FC236}">
              <a16:creationId xmlns:a16="http://schemas.microsoft.com/office/drawing/2014/main" id="{00000000-0008-0000-0100-000064020000}"/>
            </a:ext>
          </a:extLst>
        </xdr:cNvPr>
        <xdr:cNvSpPr txBox="1"/>
      </xdr:nvSpPr>
      <xdr:spPr>
        <a:xfrm>
          <a:off x="20199427" y="1009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137431</xdr:rowOff>
    </xdr:from>
    <xdr:ext cx="469744" cy="259045"/>
    <xdr:sp macro="" textlink="">
      <xdr:nvSpPr>
        <xdr:cNvPr id="613" name="n_3aveValue【学校施設】&#10;一人当たり面積">
          <a:extLst>
            <a:ext uri="{FF2B5EF4-FFF2-40B4-BE49-F238E27FC236}">
              <a16:creationId xmlns:a16="http://schemas.microsoft.com/office/drawing/2014/main" id="{00000000-0008-0000-0100-000065020000}"/>
            </a:ext>
          </a:extLst>
        </xdr:cNvPr>
        <xdr:cNvSpPr txBox="1"/>
      </xdr:nvSpPr>
      <xdr:spPr>
        <a:xfrm>
          <a:off x="19310427" y="1008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122191</xdr:rowOff>
    </xdr:from>
    <xdr:ext cx="469744" cy="259045"/>
    <xdr:sp macro="" textlink="">
      <xdr:nvSpPr>
        <xdr:cNvPr id="614" name="n_4aveValue【学校施設】&#10;一人当たり面積">
          <a:extLst>
            <a:ext uri="{FF2B5EF4-FFF2-40B4-BE49-F238E27FC236}">
              <a16:creationId xmlns:a16="http://schemas.microsoft.com/office/drawing/2014/main" id="{00000000-0008-0000-0100-000066020000}"/>
            </a:ext>
          </a:extLst>
        </xdr:cNvPr>
        <xdr:cNvSpPr txBox="1"/>
      </xdr:nvSpPr>
      <xdr:spPr>
        <a:xfrm>
          <a:off x="184214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111269</xdr:rowOff>
    </xdr:from>
    <xdr:ext cx="469744" cy="259045"/>
    <xdr:sp macro="" textlink="">
      <xdr:nvSpPr>
        <xdr:cNvPr id="615" name="n_2mainValue【学校施設】&#10;一人当たり面積">
          <a:extLst>
            <a:ext uri="{FF2B5EF4-FFF2-40B4-BE49-F238E27FC236}">
              <a16:creationId xmlns:a16="http://schemas.microsoft.com/office/drawing/2014/main" id="{00000000-0008-0000-0100-000067020000}"/>
            </a:ext>
          </a:extLst>
        </xdr:cNvPr>
        <xdr:cNvSpPr txBox="1"/>
      </xdr:nvSpPr>
      <xdr:spPr>
        <a:xfrm>
          <a:off x="20199427" y="1074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127271</xdr:rowOff>
    </xdr:from>
    <xdr:ext cx="469744" cy="259045"/>
    <xdr:sp macro="" textlink="">
      <xdr:nvSpPr>
        <xdr:cNvPr id="616" name="n_3mainValue【学校施設】&#10;一人当たり面積">
          <a:extLst>
            <a:ext uri="{FF2B5EF4-FFF2-40B4-BE49-F238E27FC236}">
              <a16:creationId xmlns:a16="http://schemas.microsoft.com/office/drawing/2014/main" id="{00000000-0008-0000-0100-000068020000}"/>
            </a:ext>
          </a:extLst>
        </xdr:cNvPr>
        <xdr:cNvSpPr txBox="1"/>
      </xdr:nvSpPr>
      <xdr:spPr>
        <a:xfrm>
          <a:off x="19310427" y="1075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1" name="【児童館】&#10;有形固定資産減価償却率グラフ枠">
          <a:extLst>
            <a:ext uri="{FF2B5EF4-FFF2-40B4-BE49-F238E27FC236}">
              <a16:creationId xmlns:a16="http://schemas.microsoft.com/office/drawing/2014/main" id="{00000000-0008-0000-0100-00008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144236</xdr:rowOff>
    </xdr:from>
    <xdr:to>
      <xdr:col>85</xdr:col>
      <xdr:colOff>126364</xdr:colOff>
      <xdr:row>86</xdr:row>
      <xdr:rowOff>168729</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flipV="1">
          <a:off x="16318864"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3" name="【児童館】&#10;有形固定資産減価償却率最小値テキスト">
          <a:extLst>
            <a:ext uri="{FF2B5EF4-FFF2-40B4-BE49-F238E27FC236}">
              <a16:creationId xmlns:a16="http://schemas.microsoft.com/office/drawing/2014/main" id="{00000000-0008-0000-0100-000083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90913</xdr:rowOff>
    </xdr:from>
    <xdr:ext cx="340478" cy="259045"/>
    <xdr:sp macro="" textlink="">
      <xdr:nvSpPr>
        <xdr:cNvPr id="645" name="【児童館】&#10;有形固定資産減価償却率最大値テキスト">
          <a:extLst>
            <a:ext uri="{FF2B5EF4-FFF2-40B4-BE49-F238E27FC236}">
              <a16:creationId xmlns:a16="http://schemas.microsoft.com/office/drawing/2014/main" id="{00000000-0008-0000-0100-000085020000}"/>
            </a:ext>
          </a:extLst>
        </xdr:cNvPr>
        <xdr:cNvSpPr txBox="1"/>
      </xdr:nvSpPr>
      <xdr:spPr>
        <a:xfrm>
          <a:off x="16357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144236</xdr:rowOff>
    </xdr:from>
    <xdr:to>
      <xdr:col>86</xdr:col>
      <xdr:colOff>25400</xdr:colOff>
      <xdr:row>77</xdr:row>
      <xdr:rowOff>144236</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6230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44104</xdr:rowOff>
    </xdr:from>
    <xdr:ext cx="405111" cy="259045"/>
    <xdr:sp macro="" textlink="">
      <xdr:nvSpPr>
        <xdr:cNvPr id="647" name="【児童館】&#10;有形固定資産減価償却率平均値テキスト">
          <a:extLst>
            <a:ext uri="{FF2B5EF4-FFF2-40B4-BE49-F238E27FC236}">
              <a16:creationId xmlns:a16="http://schemas.microsoft.com/office/drawing/2014/main" id="{00000000-0008-0000-0100-000087020000}"/>
            </a:ext>
          </a:extLst>
        </xdr:cNvPr>
        <xdr:cNvSpPr txBox="1"/>
      </xdr:nvSpPr>
      <xdr:spPr>
        <a:xfrm>
          <a:off x="16357600" y="13931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65677</xdr:rowOff>
    </xdr:from>
    <xdr:to>
      <xdr:col>85</xdr:col>
      <xdr:colOff>177800</xdr:colOff>
      <xdr:row>81</xdr:row>
      <xdr:rowOff>167277</xdr:rowOff>
    </xdr:to>
    <xdr:sp macro="" textlink="">
      <xdr:nvSpPr>
        <xdr:cNvPr id="648" name="フローチャート: 判断 647">
          <a:extLst>
            <a:ext uri="{FF2B5EF4-FFF2-40B4-BE49-F238E27FC236}">
              <a16:creationId xmlns:a16="http://schemas.microsoft.com/office/drawing/2014/main" id="{00000000-0008-0000-0100-000088020000}"/>
            </a:ext>
          </a:extLst>
        </xdr:cNvPr>
        <xdr:cNvSpPr/>
      </xdr:nvSpPr>
      <xdr:spPr>
        <a:xfrm>
          <a:off x="162687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139156</xdr:rowOff>
    </xdr:from>
    <xdr:to>
      <xdr:col>81</xdr:col>
      <xdr:colOff>101600</xdr:colOff>
      <xdr:row>82</xdr:row>
      <xdr:rowOff>69306</xdr:rowOff>
    </xdr:to>
    <xdr:sp macro="" textlink="">
      <xdr:nvSpPr>
        <xdr:cNvPr id="649" name="フローチャート: 判断 648">
          <a:extLst>
            <a:ext uri="{FF2B5EF4-FFF2-40B4-BE49-F238E27FC236}">
              <a16:creationId xmlns:a16="http://schemas.microsoft.com/office/drawing/2014/main" id="{00000000-0008-0000-0100-000089020000}"/>
            </a:ext>
          </a:extLst>
        </xdr:cNvPr>
        <xdr:cNvSpPr/>
      </xdr:nvSpPr>
      <xdr:spPr>
        <a:xfrm>
          <a:off x="15430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50" name="フローチャート: 判断 649">
          <a:extLst>
            <a:ext uri="{FF2B5EF4-FFF2-40B4-BE49-F238E27FC236}">
              <a16:creationId xmlns:a16="http://schemas.microsoft.com/office/drawing/2014/main" id="{00000000-0008-0000-0100-00008A020000}"/>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114663</xdr:rowOff>
    </xdr:from>
    <xdr:to>
      <xdr:col>72</xdr:col>
      <xdr:colOff>38100</xdr:colOff>
      <xdr:row>82</xdr:row>
      <xdr:rowOff>44813</xdr:rowOff>
    </xdr:to>
    <xdr:sp macro="" textlink="">
      <xdr:nvSpPr>
        <xdr:cNvPr id="651" name="フローチャート: 判断 650">
          <a:extLst>
            <a:ext uri="{FF2B5EF4-FFF2-40B4-BE49-F238E27FC236}">
              <a16:creationId xmlns:a16="http://schemas.microsoft.com/office/drawing/2014/main" id="{00000000-0008-0000-0100-00008B020000}"/>
            </a:ext>
          </a:extLst>
        </xdr:cNvPr>
        <xdr:cNvSpPr/>
      </xdr:nvSpPr>
      <xdr:spPr>
        <a:xfrm>
          <a:off x="13652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166914</xdr:rowOff>
    </xdr:from>
    <xdr:to>
      <xdr:col>67</xdr:col>
      <xdr:colOff>101600</xdr:colOff>
      <xdr:row>81</xdr:row>
      <xdr:rowOff>97064</xdr:rowOff>
    </xdr:to>
    <xdr:sp macro="" textlink="">
      <xdr:nvSpPr>
        <xdr:cNvPr id="652" name="フローチャート: 判断 651">
          <a:extLst>
            <a:ext uri="{FF2B5EF4-FFF2-40B4-BE49-F238E27FC236}">
              <a16:creationId xmlns:a16="http://schemas.microsoft.com/office/drawing/2014/main" id="{00000000-0008-0000-0100-00008C020000}"/>
            </a:ext>
          </a:extLst>
        </xdr:cNvPr>
        <xdr:cNvSpPr/>
      </xdr:nvSpPr>
      <xdr:spPr>
        <a:xfrm>
          <a:off x="12763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42818</xdr:rowOff>
    </xdr:from>
    <xdr:to>
      <xdr:col>76</xdr:col>
      <xdr:colOff>165100</xdr:colOff>
      <xdr:row>83</xdr:row>
      <xdr:rowOff>144418</xdr:rowOff>
    </xdr:to>
    <xdr:sp macro="" textlink="">
      <xdr:nvSpPr>
        <xdr:cNvPr id="658" name="楕円 657">
          <a:extLst>
            <a:ext uri="{FF2B5EF4-FFF2-40B4-BE49-F238E27FC236}">
              <a16:creationId xmlns:a16="http://schemas.microsoft.com/office/drawing/2014/main" id="{00000000-0008-0000-0100-000092020000}"/>
            </a:ext>
          </a:extLst>
        </xdr:cNvPr>
        <xdr:cNvSpPr/>
      </xdr:nvSpPr>
      <xdr:spPr>
        <a:xfrm>
          <a:off x="14541500" y="1427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168548</xdr:rowOff>
    </xdr:from>
    <xdr:to>
      <xdr:col>72</xdr:col>
      <xdr:colOff>38100</xdr:colOff>
      <xdr:row>83</xdr:row>
      <xdr:rowOff>98698</xdr:rowOff>
    </xdr:to>
    <xdr:sp macro="" textlink="">
      <xdr:nvSpPr>
        <xdr:cNvPr id="659" name="楕円 658">
          <a:extLst>
            <a:ext uri="{FF2B5EF4-FFF2-40B4-BE49-F238E27FC236}">
              <a16:creationId xmlns:a16="http://schemas.microsoft.com/office/drawing/2014/main" id="{00000000-0008-0000-0100-000093020000}"/>
            </a:ext>
          </a:extLst>
        </xdr:cNvPr>
        <xdr:cNvSpPr/>
      </xdr:nvSpPr>
      <xdr:spPr>
        <a:xfrm>
          <a:off x="13652500" y="142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47898</xdr:rowOff>
    </xdr:from>
    <xdr:to>
      <xdr:col>76</xdr:col>
      <xdr:colOff>114300</xdr:colOff>
      <xdr:row>83</xdr:row>
      <xdr:rowOff>93618</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3703300" y="142782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85833</xdr:rowOff>
    </xdr:from>
    <xdr:ext cx="405111" cy="259045"/>
    <xdr:sp macro="" textlink="">
      <xdr:nvSpPr>
        <xdr:cNvPr id="661" name="n_1aveValue【児童館】&#10;有形固定資産減価償却率">
          <a:extLst>
            <a:ext uri="{FF2B5EF4-FFF2-40B4-BE49-F238E27FC236}">
              <a16:creationId xmlns:a16="http://schemas.microsoft.com/office/drawing/2014/main" id="{00000000-0008-0000-0100-000095020000}"/>
            </a:ext>
          </a:extLst>
        </xdr:cNvPr>
        <xdr:cNvSpPr txBox="1"/>
      </xdr:nvSpPr>
      <xdr:spPr>
        <a:xfrm>
          <a:off x="152660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62" name="n_2aveValue【児童館】&#10;有形固定資産減価償却率">
          <a:extLst>
            <a:ext uri="{FF2B5EF4-FFF2-40B4-BE49-F238E27FC236}">
              <a16:creationId xmlns:a16="http://schemas.microsoft.com/office/drawing/2014/main" id="{00000000-0008-0000-0100-000096020000}"/>
            </a:ext>
          </a:extLst>
        </xdr:cNvPr>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61340</xdr:rowOff>
    </xdr:from>
    <xdr:ext cx="405111" cy="259045"/>
    <xdr:sp macro="" textlink="">
      <xdr:nvSpPr>
        <xdr:cNvPr id="663" name="n_3aveValue【児童館】&#10;有形固定資産減価償却率">
          <a:extLst>
            <a:ext uri="{FF2B5EF4-FFF2-40B4-BE49-F238E27FC236}">
              <a16:creationId xmlns:a16="http://schemas.microsoft.com/office/drawing/2014/main" id="{00000000-0008-0000-0100-000097020000}"/>
            </a:ext>
          </a:extLst>
        </xdr:cNvPr>
        <xdr:cNvSpPr txBox="1"/>
      </xdr:nvSpPr>
      <xdr:spPr>
        <a:xfrm>
          <a:off x="13500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113591</xdr:rowOff>
    </xdr:from>
    <xdr:ext cx="405111" cy="259045"/>
    <xdr:sp macro="" textlink="">
      <xdr:nvSpPr>
        <xdr:cNvPr id="664" name="n_4aveValue【児童館】&#10;有形固定資産減価償却率">
          <a:extLst>
            <a:ext uri="{FF2B5EF4-FFF2-40B4-BE49-F238E27FC236}">
              <a16:creationId xmlns:a16="http://schemas.microsoft.com/office/drawing/2014/main" id="{00000000-0008-0000-0100-000098020000}"/>
            </a:ext>
          </a:extLst>
        </xdr:cNvPr>
        <xdr:cNvSpPr txBox="1"/>
      </xdr:nvSpPr>
      <xdr:spPr>
        <a:xfrm>
          <a:off x="126117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135545</xdr:rowOff>
    </xdr:from>
    <xdr:ext cx="405111" cy="259045"/>
    <xdr:sp macro="" textlink="">
      <xdr:nvSpPr>
        <xdr:cNvPr id="665" name="n_2mainValue【児童館】&#10;有形固定資産減価償却率">
          <a:extLst>
            <a:ext uri="{FF2B5EF4-FFF2-40B4-BE49-F238E27FC236}">
              <a16:creationId xmlns:a16="http://schemas.microsoft.com/office/drawing/2014/main" id="{00000000-0008-0000-0100-000099020000}"/>
            </a:ext>
          </a:extLst>
        </xdr:cNvPr>
        <xdr:cNvSpPr txBox="1"/>
      </xdr:nvSpPr>
      <xdr:spPr>
        <a:xfrm>
          <a:off x="14389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89825</xdr:rowOff>
    </xdr:from>
    <xdr:ext cx="405111" cy="259045"/>
    <xdr:sp macro="" textlink="">
      <xdr:nvSpPr>
        <xdr:cNvPr id="666" name="n_3mainValue【児童館】&#10;有形固定資産減価償却率">
          <a:extLst>
            <a:ext uri="{FF2B5EF4-FFF2-40B4-BE49-F238E27FC236}">
              <a16:creationId xmlns:a16="http://schemas.microsoft.com/office/drawing/2014/main" id="{00000000-0008-0000-0100-00009A020000}"/>
            </a:ext>
          </a:extLst>
        </xdr:cNvPr>
        <xdr:cNvSpPr txBox="1"/>
      </xdr:nvSpPr>
      <xdr:spPr>
        <a:xfrm>
          <a:off x="13500744" y="1432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7" name="【児童館】&#10;一人当たり面積グラフ枠">
          <a:extLst>
            <a:ext uri="{FF2B5EF4-FFF2-40B4-BE49-F238E27FC236}">
              <a16:creationId xmlns:a16="http://schemas.microsoft.com/office/drawing/2014/main" id="{00000000-0008-0000-0100-0000A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47244</xdr:rowOff>
    </xdr:from>
    <xdr:to>
      <xdr:col>116</xdr:col>
      <xdr:colOff>62864</xdr:colOff>
      <xdr:row>86</xdr:row>
      <xdr:rowOff>24385</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flipV="1">
          <a:off x="22160864" y="13420344"/>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89" name="【児童館】&#10;一人当たり面積最小値テキスト">
          <a:extLst>
            <a:ext uri="{FF2B5EF4-FFF2-40B4-BE49-F238E27FC236}">
              <a16:creationId xmlns:a16="http://schemas.microsoft.com/office/drawing/2014/main" id="{00000000-0008-0000-0100-0000B102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165371</xdr:rowOff>
    </xdr:from>
    <xdr:ext cx="469744" cy="259045"/>
    <xdr:sp macro="" textlink="">
      <xdr:nvSpPr>
        <xdr:cNvPr id="691" name="【児童館】&#10;一人当たり面積最大値テキスト">
          <a:extLst>
            <a:ext uri="{FF2B5EF4-FFF2-40B4-BE49-F238E27FC236}">
              <a16:creationId xmlns:a16="http://schemas.microsoft.com/office/drawing/2014/main" id="{00000000-0008-0000-0100-0000B3020000}"/>
            </a:ext>
          </a:extLst>
        </xdr:cNvPr>
        <xdr:cNvSpPr txBox="1"/>
      </xdr:nvSpPr>
      <xdr:spPr>
        <a:xfrm>
          <a:off x="22199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47244</xdr:rowOff>
    </xdr:from>
    <xdr:to>
      <xdr:col>116</xdr:col>
      <xdr:colOff>152400</xdr:colOff>
      <xdr:row>78</xdr:row>
      <xdr:rowOff>47244</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22072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125747</xdr:rowOff>
    </xdr:from>
    <xdr:ext cx="469744" cy="259045"/>
    <xdr:sp macro="" textlink="">
      <xdr:nvSpPr>
        <xdr:cNvPr id="693" name="【児童館】&#10;一人当たり面積平均値テキスト">
          <a:extLst>
            <a:ext uri="{FF2B5EF4-FFF2-40B4-BE49-F238E27FC236}">
              <a16:creationId xmlns:a16="http://schemas.microsoft.com/office/drawing/2014/main" id="{00000000-0008-0000-0100-0000B5020000}"/>
            </a:ext>
          </a:extLst>
        </xdr:cNvPr>
        <xdr:cNvSpPr txBox="1"/>
      </xdr:nvSpPr>
      <xdr:spPr>
        <a:xfrm>
          <a:off x="221996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694" name="フローチャート: 判断 693">
          <a:extLst>
            <a:ext uri="{FF2B5EF4-FFF2-40B4-BE49-F238E27FC236}">
              <a16:creationId xmlns:a16="http://schemas.microsoft.com/office/drawing/2014/main" id="{00000000-0008-0000-0100-0000B6020000}"/>
            </a:ext>
          </a:extLst>
        </xdr:cNvPr>
        <xdr:cNvSpPr/>
      </xdr:nvSpPr>
      <xdr:spPr>
        <a:xfrm>
          <a:off x="22110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695" name="フローチャート: 判断 694">
          <a:extLst>
            <a:ext uri="{FF2B5EF4-FFF2-40B4-BE49-F238E27FC236}">
              <a16:creationId xmlns:a16="http://schemas.microsoft.com/office/drawing/2014/main" id="{00000000-0008-0000-0100-0000B7020000}"/>
            </a:ext>
          </a:extLst>
        </xdr:cNvPr>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696" name="フローチャート: 判断 695">
          <a:extLst>
            <a:ext uri="{FF2B5EF4-FFF2-40B4-BE49-F238E27FC236}">
              <a16:creationId xmlns:a16="http://schemas.microsoft.com/office/drawing/2014/main" id="{00000000-0008-0000-0100-0000B8020000}"/>
            </a:ext>
          </a:extLst>
        </xdr:cNvPr>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697" name="フローチャート: 判断 696">
          <a:extLst>
            <a:ext uri="{FF2B5EF4-FFF2-40B4-BE49-F238E27FC236}">
              <a16:creationId xmlns:a16="http://schemas.microsoft.com/office/drawing/2014/main" id="{00000000-0008-0000-0100-0000B9020000}"/>
            </a:ext>
          </a:extLst>
        </xdr:cNvPr>
        <xdr:cNvSpPr/>
      </xdr:nvSpPr>
      <xdr:spPr>
        <a:xfrm>
          <a:off x="19494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156463</xdr:rowOff>
    </xdr:from>
    <xdr:to>
      <xdr:col>98</xdr:col>
      <xdr:colOff>38100</xdr:colOff>
      <xdr:row>85</xdr:row>
      <xdr:rowOff>86613</xdr:rowOff>
    </xdr:to>
    <xdr:sp macro="" textlink="">
      <xdr:nvSpPr>
        <xdr:cNvPr id="698" name="フローチャート: 判断 697">
          <a:extLst>
            <a:ext uri="{FF2B5EF4-FFF2-40B4-BE49-F238E27FC236}">
              <a16:creationId xmlns:a16="http://schemas.microsoft.com/office/drawing/2014/main" id="{00000000-0008-0000-0100-0000BA020000}"/>
            </a:ext>
          </a:extLst>
        </xdr:cNvPr>
        <xdr:cNvSpPr/>
      </xdr:nvSpPr>
      <xdr:spPr>
        <a:xfrm>
          <a:off x="18605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94742</xdr:rowOff>
    </xdr:from>
    <xdr:to>
      <xdr:col>107</xdr:col>
      <xdr:colOff>101600</xdr:colOff>
      <xdr:row>86</xdr:row>
      <xdr:rowOff>24892</xdr:rowOff>
    </xdr:to>
    <xdr:sp macro="" textlink="">
      <xdr:nvSpPr>
        <xdr:cNvPr id="704" name="楕円 703">
          <a:extLst>
            <a:ext uri="{FF2B5EF4-FFF2-40B4-BE49-F238E27FC236}">
              <a16:creationId xmlns:a16="http://schemas.microsoft.com/office/drawing/2014/main" id="{00000000-0008-0000-0100-0000C0020000}"/>
            </a:ext>
          </a:extLst>
        </xdr:cNvPr>
        <xdr:cNvSpPr/>
      </xdr:nvSpPr>
      <xdr:spPr>
        <a:xfrm>
          <a:off x="20383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94742</xdr:rowOff>
    </xdr:from>
    <xdr:to>
      <xdr:col>102</xdr:col>
      <xdr:colOff>165100</xdr:colOff>
      <xdr:row>86</xdr:row>
      <xdr:rowOff>24892</xdr:rowOff>
    </xdr:to>
    <xdr:sp macro="" textlink="">
      <xdr:nvSpPr>
        <xdr:cNvPr id="705" name="楕円 704">
          <a:extLst>
            <a:ext uri="{FF2B5EF4-FFF2-40B4-BE49-F238E27FC236}">
              <a16:creationId xmlns:a16="http://schemas.microsoft.com/office/drawing/2014/main" id="{00000000-0008-0000-0100-0000C1020000}"/>
            </a:ext>
          </a:extLst>
        </xdr:cNvPr>
        <xdr:cNvSpPr/>
      </xdr:nvSpPr>
      <xdr:spPr>
        <a:xfrm>
          <a:off x="19494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145542</xdr:rowOff>
    </xdr:from>
    <xdr:to>
      <xdr:col>107</xdr:col>
      <xdr:colOff>50800</xdr:colOff>
      <xdr:row>85</xdr:row>
      <xdr:rowOff>145542</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19545300" y="1471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93997</xdr:rowOff>
    </xdr:from>
    <xdr:ext cx="469744" cy="259045"/>
    <xdr:sp macro="" textlink="">
      <xdr:nvSpPr>
        <xdr:cNvPr id="707" name="n_1aveValue【児童館】&#10;一人当たり面積">
          <a:extLst>
            <a:ext uri="{FF2B5EF4-FFF2-40B4-BE49-F238E27FC236}">
              <a16:creationId xmlns:a16="http://schemas.microsoft.com/office/drawing/2014/main" id="{00000000-0008-0000-0100-0000C3020000}"/>
            </a:ext>
          </a:extLst>
        </xdr:cNvPr>
        <xdr:cNvSpPr txBox="1"/>
      </xdr:nvSpPr>
      <xdr:spPr>
        <a:xfrm>
          <a:off x="210757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708" name="n_2aveValue【児童館】&#10;一人当たり面積">
          <a:extLst>
            <a:ext uri="{FF2B5EF4-FFF2-40B4-BE49-F238E27FC236}">
              <a16:creationId xmlns:a16="http://schemas.microsoft.com/office/drawing/2014/main" id="{00000000-0008-0000-0100-0000C4020000}"/>
            </a:ext>
          </a:extLst>
        </xdr:cNvPr>
        <xdr:cNvSpPr txBox="1"/>
      </xdr:nvSpPr>
      <xdr:spPr>
        <a:xfrm>
          <a:off x="20199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112285</xdr:rowOff>
    </xdr:from>
    <xdr:ext cx="469744" cy="259045"/>
    <xdr:sp macro="" textlink="">
      <xdr:nvSpPr>
        <xdr:cNvPr id="709" name="n_3aveValue【児童館】&#10;一人当たり面積">
          <a:extLst>
            <a:ext uri="{FF2B5EF4-FFF2-40B4-BE49-F238E27FC236}">
              <a16:creationId xmlns:a16="http://schemas.microsoft.com/office/drawing/2014/main" id="{00000000-0008-0000-0100-0000C5020000}"/>
            </a:ext>
          </a:extLst>
        </xdr:cNvPr>
        <xdr:cNvSpPr txBox="1"/>
      </xdr:nvSpPr>
      <xdr:spPr>
        <a:xfrm>
          <a:off x="19310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103140</xdr:rowOff>
    </xdr:from>
    <xdr:ext cx="469744" cy="259045"/>
    <xdr:sp macro="" textlink="">
      <xdr:nvSpPr>
        <xdr:cNvPr id="710" name="n_4aveValue【児童館】&#10;一人当たり面積">
          <a:extLst>
            <a:ext uri="{FF2B5EF4-FFF2-40B4-BE49-F238E27FC236}">
              <a16:creationId xmlns:a16="http://schemas.microsoft.com/office/drawing/2014/main" id="{00000000-0008-0000-0100-0000C6020000}"/>
            </a:ext>
          </a:extLst>
        </xdr:cNvPr>
        <xdr:cNvSpPr txBox="1"/>
      </xdr:nvSpPr>
      <xdr:spPr>
        <a:xfrm>
          <a:off x="18421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16019</xdr:rowOff>
    </xdr:from>
    <xdr:ext cx="469744" cy="259045"/>
    <xdr:sp macro="" textlink="">
      <xdr:nvSpPr>
        <xdr:cNvPr id="711" name="n_2mainValue【児童館】&#10;一人当たり面積">
          <a:extLst>
            <a:ext uri="{FF2B5EF4-FFF2-40B4-BE49-F238E27FC236}">
              <a16:creationId xmlns:a16="http://schemas.microsoft.com/office/drawing/2014/main" id="{00000000-0008-0000-0100-0000C7020000}"/>
            </a:ext>
          </a:extLst>
        </xdr:cNvPr>
        <xdr:cNvSpPr txBox="1"/>
      </xdr:nvSpPr>
      <xdr:spPr>
        <a:xfrm>
          <a:off x="20199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16019</xdr:rowOff>
    </xdr:from>
    <xdr:ext cx="469744" cy="259045"/>
    <xdr:sp macro="" textlink="">
      <xdr:nvSpPr>
        <xdr:cNvPr id="712" name="n_3mainValue【児童館】&#10;一人当たり面積">
          <a:extLst>
            <a:ext uri="{FF2B5EF4-FFF2-40B4-BE49-F238E27FC236}">
              <a16:creationId xmlns:a16="http://schemas.microsoft.com/office/drawing/2014/main" id="{00000000-0008-0000-0100-0000C8020000}"/>
            </a:ext>
          </a:extLst>
        </xdr:cNvPr>
        <xdr:cNvSpPr txBox="1"/>
      </xdr:nvSpPr>
      <xdr:spPr>
        <a:xfrm>
          <a:off x="19310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3" name="正方形/長方形 712">
          <a:extLst>
            <a:ext uri="{FF2B5EF4-FFF2-40B4-BE49-F238E27FC236}">
              <a16:creationId xmlns:a16="http://schemas.microsoft.com/office/drawing/2014/main" id="{00000000-0008-0000-0100-0000C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4" name="正方形/長方形 713">
          <a:extLst>
            <a:ext uri="{FF2B5EF4-FFF2-40B4-BE49-F238E27FC236}">
              <a16:creationId xmlns:a16="http://schemas.microsoft.com/office/drawing/2014/main" id="{00000000-0008-0000-0100-0000C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5" name="正方形/長方形 714">
          <a:extLst>
            <a:ext uri="{FF2B5EF4-FFF2-40B4-BE49-F238E27FC236}">
              <a16:creationId xmlns:a16="http://schemas.microsoft.com/office/drawing/2014/main" id="{00000000-0008-0000-0100-0000C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6" name="正方形/長方形 715">
          <a:extLst>
            <a:ext uri="{FF2B5EF4-FFF2-40B4-BE49-F238E27FC236}">
              <a16:creationId xmlns:a16="http://schemas.microsoft.com/office/drawing/2014/main" id="{00000000-0008-0000-0100-0000C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7" name="正方形/長方形 716">
          <a:extLst>
            <a:ext uri="{FF2B5EF4-FFF2-40B4-BE49-F238E27FC236}">
              <a16:creationId xmlns:a16="http://schemas.microsoft.com/office/drawing/2014/main" id="{00000000-0008-0000-0100-0000C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8" name="正方形/長方形 717">
          <a:extLst>
            <a:ext uri="{FF2B5EF4-FFF2-40B4-BE49-F238E27FC236}">
              <a16:creationId xmlns:a16="http://schemas.microsoft.com/office/drawing/2014/main" id="{00000000-0008-0000-0100-0000C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9" name="正方形/長方形 718">
          <a:extLst>
            <a:ext uri="{FF2B5EF4-FFF2-40B4-BE49-F238E27FC236}">
              <a16:creationId xmlns:a16="http://schemas.microsoft.com/office/drawing/2014/main" id="{00000000-0008-0000-0100-0000C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0" name="正方形/長方形 719">
          <a:extLst>
            <a:ext uri="{FF2B5EF4-FFF2-40B4-BE49-F238E27FC236}">
              <a16:creationId xmlns:a16="http://schemas.microsoft.com/office/drawing/2014/main" id="{00000000-0008-0000-0100-0000D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2" name="直線コネクタ 731">
          <a:extLst>
            <a:ext uri="{FF2B5EF4-FFF2-40B4-BE49-F238E27FC236}">
              <a16:creationId xmlns:a16="http://schemas.microsoft.com/office/drawing/2014/main" id="{00000000-0008-0000-0100-0000DC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4" name="【公民館】&#10;有形固定資産減価償却率グラフ枠">
          <a:extLst>
            <a:ext uri="{FF2B5EF4-FFF2-40B4-BE49-F238E27FC236}">
              <a16:creationId xmlns:a16="http://schemas.microsoft.com/office/drawing/2014/main" id="{00000000-0008-0000-0100-0000DE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108</xdr:row>
      <xdr:rowOff>3048</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flipV="1">
          <a:off x="16318864" y="1718919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736" name="【公民館】&#10;有形固定資産減価償却率最小値テキスト">
          <a:extLst>
            <a:ext uri="{FF2B5EF4-FFF2-40B4-BE49-F238E27FC236}">
              <a16:creationId xmlns:a16="http://schemas.microsoft.com/office/drawing/2014/main" id="{00000000-0008-0000-0100-0000E0020000}"/>
            </a:ext>
          </a:extLst>
        </xdr:cNvPr>
        <xdr:cNvSpPr txBox="1"/>
      </xdr:nvSpPr>
      <xdr:spPr>
        <a:xfrm>
          <a:off x="16357600" y="18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6230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738" name="【公民館】&#10;有形固定資産減価償却率最大値テキスト">
          <a:extLst>
            <a:ext uri="{FF2B5EF4-FFF2-40B4-BE49-F238E27FC236}">
              <a16:creationId xmlns:a16="http://schemas.microsoft.com/office/drawing/2014/main" id="{00000000-0008-0000-0100-0000E2020000}"/>
            </a:ext>
          </a:extLst>
        </xdr:cNvPr>
        <xdr:cNvSpPr txBox="1"/>
      </xdr:nvSpPr>
      <xdr:spPr>
        <a:xfrm>
          <a:off x="16357600"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a:off x="16230600" y="1718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72407</xdr:rowOff>
    </xdr:from>
    <xdr:ext cx="405111" cy="259045"/>
    <xdr:sp macro="" textlink="">
      <xdr:nvSpPr>
        <xdr:cNvPr id="740" name="【公民館】&#10;有形固定資産減価償却率平均値テキスト">
          <a:extLst>
            <a:ext uri="{FF2B5EF4-FFF2-40B4-BE49-F238E27FC236}">
              <a16:creationId xmlns:a16="http://schemas.microsoft.com/office/drawing/2014/main" id="{00000000-0008-0000-0100-0000E4020000}"/>
            </a:ext>
          </a:extLst>
        </xdr:cNvPr>
        <xdr:cNvSpPr txBox="1"/>
      </xdr:nvSpPr>
      <xdr:spPr>
        <a:xfrm>
          <a:off x="16357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741" name="フローチャート: 判断 740">
          <a:extLst>
            <a:ext uri="{FF2B5EF4-FFF2-40B4-BE49-F238E27FC236}">
              <a16:creationId xmlns:a16="http://schemas.microsoft.com/office/drawing/2014/main" id="{00000000-0008-0000-0100-0000E5020000}"/>
            </a:ext>
          </a:extLst>
        </xdr:cNvPr>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742" name="フローチャート: 判断 741">
          <a:extLst>
            <a:ext uri="{FF2B5EF4-FFF2-40B4-BE49-F238E27FC236}">
              <a16:creationId xmlns:a16="http://schemas.microsoft.com/office/drawing/2014/main" id="{00000000-0008-0000-0100-0000E6020000}"/>
            </a:ext>
          </a:extLst>
        </xdr:cNvPr>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743" name="フローチャート: 判断 742">
          <a:extLst>
            <a:ext uri="{FF2B5EF4-FFF2-40B4-BE49-F238E27FC236}">
              <a16:creationId xmlns:a16="http://schemas.microsoft.com/office/drawing/2014/main" id="{00000000-0008-0000-0100-0000E7020000}"/>
            </a:ext>
          </a:extLst>
        </xdr:cNvPr>
        <xdr:cNvSpPr/>
      </xdr:nvSpPr>
      <xdr:spPr>
        <a:xfrm>
          <a:off x="14541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7113</xdr:rowOff>
    </xdr:from>
    <xdr:to>
      <xdr:col>72</xdr:col>
      <xdr:colOff>38100</xdr:colOff>
      <xdr:row>103</xdr:row>
      <xdr:rowOff>108713</xdr:rowOff>
    </xdr:to>
    <xdr:sp macro="" textlink="">
      <xdr:nvSpPr>
        <xdr:cNvPr id="744" name="フローチャート: 判断 743">
          <a:extLst>
            <a:ext uri="{FF2B5EF4-FFF2-40B4-BE49-F238E27FC236}">
              <a16:creationId xmlns:a16="http://schemas.microsoft.com/office/drawing/2014/main" id="{00000000-0008-0000-0100-0000E8020000}"/>
            </a:ext>
          </a:extLst>
        </xdr:cNvPr>
        <xdr:cNvSpPr/>
      </xdr:nvSpPr>
      <xdr:spPr>
        <a:xfrm>
          <a:off x="13652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29972</xdr:rowOff>
    </xdr:from>
    <xdr:to>
      <xdr:col>67</xdr:col>
      <xdr:colOff>101600</xdr:colOff>
      <xdr:row>103</xdr:row>
      <xdr:rowOff>131572</xdr:rowOff>
    </xdr:to>
    <xdr:sp macro="" textlink="">
      <xdr:nvSpPr>
        <xdr:cNvPr id="745" name="フローチャート: 判断 744">
          <a:extLst>
            <a:ext uri="{FF2B5EF4-FFF2-40B4-BE49-F238E27FC236}">
              <a16:creationId xmlns:a16="http://schemas.microsoft.com/office/drawing/2014/main" id="{00000000-0008-0000-0100-0000E9020000}"/>
            </a:ext>
          </a:extLst>
        </xdr:cNvPr>
        <xdr:cNvSpPr/>
      </xdr:nvSpPr>
      <xdr:spPr>
        <a:xfrm>
          <a:off x="12763500" y="176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167132</xdr:rowOff>
    </xdr:from>
    <xdr:to>
      <xdr:col>76</xdr:col>
      <xdr:colOff>165100</xdr:colOff>
      <xdr:row>107</xdr:row>
      <xdr:rowOff>97282</xdr:rowOff>
    </xdr:to>
    <xdr:sp macro="" textlink="">
      <xdr:nvSpPr>
        <xdr:cNvPr id="751" name="楕円 750">
          <a:extLst>
            <a:ext uri="{FF2B5EF4-FFF2-40B4-BE49-F238E27FC236}">
              <a16:creationId xmlns:a16="http://schemas.microsoft.com/office/drawing/2014/main" id="{00000000-0008-0000-0100-0000EF020000}"/>
            </a:ext>
          </a:extLst>
        </xdr:cNvPr>
        <xdr:cNvSpPr/>
      </xdr:nvSpPr>
      <xdr:spPr>
        <a:xfrm>
          <a:off x="14541500" y="183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160274</xdr:rowOff>
    </xdr:from>
    <xdr:to>
      <xdr:col>72</xdr:col>
      <xdr:colOff>38100</xdr:colOff>
      <xdr:row>107</xdr:row>
      <xdr:rowOff>90424</xdr:rowOff>
    </xdr:to>
    <xdr:sp macro="" textlink="">
      <xdr:nvSpPr>
        <xdr:cNvPr id="752" name="楕円 751">
          <a:extLst>
            <a:ext uri="{FF2B5EF4-FFF2-40B4-BE49-F238E27FC236}">
              <a16:creationId xmlns:a16="http://schemas.microsoft.com/office/drawing/2014/main" id="{00000000-0008-0000-0100-0000F0020000}"/>
            </a:ext>
          </a:extLst>
        </xdr:cNvPr>
        <xdr:cNvSpPr/>
      </xdr:nvSpPr>
      <xdr:spPr>
        <a:xfrm>
          <a:off x="136525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39624</xdr:rowOff>
    </xdr:from>
    <xdr:to>
      <xdr:col>76</xdr:col>
      <xdr:colOff>114300</xdr:colOff>
      <xdr:row>107</xdr:row>
      <xdr:rowOff>46482</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3703300" y="1838477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1795</xdr:rowOff>
    </xdr:from>
    <xdr:ext cx="405111" cy="259045"/>
    <xdr:sp macro="" textlink="">
      <xdr:nvSpPr>
        <xdr:cNvPr id="754" name="n_1aveValue【公民館】&#10;有形固定資産減価償却率">
          <a:extLst>
            <a:ext uri="{FF2B5EF4-FFF2-40B4-BE49-F238E27FC236}">
              <a16:creationId xmlns:a16="http://schemas.microsoft.com/office/drawing/2014/main" id="{00000000-0008-0000-0100-0000F2020000}"/>
            </a:ext>
          </a:extLst>
        </xdr:cNvPr>
        <xdr:cNvSpPr txBox="1"/>
      </xdr:nvSpPr>
      <xdr:spPr>
        <a:xfrm>
          <a:off x="152660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170959</xdr:rowOff>
    </xdr:from>
    <xdr:ext cx="405111" cy="259045"/>
    <xdr:sp macro="" textlink="">
      <xdr:nvSpPr>
        <xdr:cNvPr id="755" name="n_2aveValue【公民館】&#10;有形固定資産減価償却率">
          <a:extLst>
            <a:ext uri="{FF2B5EF4-FFF2-40B4-BE49-F238E27FC236}">
              <a16:creationId xmlns:a16="http://schemas.microsoft.com/office/drawing/2014/main" id="{00000000-0008-0000-0100-0000F3020000}"/>
            </a:ext>
          </a:extLst>
        </xdr:cNvPr>
        <xdr:cNvSpPr txBox="1"/>
      </xdr:nvSpPr>
      <xdr:spPr>
        <a:xfrm>
          <a:off x="14389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125240</xdr:rowOff>
    </xdr:from>
    <xdr:ext cx="405111" cy="259045"/>
    <xdr:sp macro="" textlink="">
      <xdr:nvSpPr>
        <xdr:cNvPr id="756" name="n_3aveValue【公民館】&#10;有形固定資産減価償却率">
          <a:extLst>
            <a:ext uri="{FF2B5EF4-FFF2-40B4-BE49-F238E27FC236}">
              <a16:creationId xmlns:a16="http://schemas.microsoft.com/office/drawing/2014/main" id="{00000000-0008-0000-0100-0000F4020000}"/>
            </a:ext>
          </a:extLst>
        </xdr:cNvPr>
        <xdr:cNvSpPr txBox="1"/>
      </xdr:nvSpPr>
      <xdr:spPr>
        <a:xfrm>
          <a:off x="135007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148099</xdr:rowOff>
    </xdr:from>
    <xdr:ext cx="405111" cy="259045"/>
    <xdr:sp macro="" textlink="">
      <xdr:nvSpPr>
        <xdr:cNvPr id="757" name="n_4aveValue【公民館】&#10;有形固定資産減価償却率">
          <a:extLst>
            <a:ext uri="{FF2B5EF4-FFF2-40B4-BE49-F238E27FC236}">
              <a16:creationId xmlns:a16="http://schemas.microsoft.com/office/drawing/2014/main" id="{00000000-0008-0000-0100-0000F5020000}"/>
            </a:ext>
          </a:extLst>
        </xdr:cNvPr>
        <xdr:cNvSpPr txBox="1"/>
      </xdr:nvSpPr>
      <xdr:spPr>
        <a:xfrm>
          <a:off x="12611744" y="1746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88409</xdr:rowOff>
    </xdr:from>
    <xdr:ext cx="405111" cy="259045"/>
    <xdr:sp macro="" textlink="">
      <xdr:nvSpPr>
        <xdr:cNvPr id="758" name="n_2mainValue【公民館】&#10;有形固定資産減価償却率">
          <a:extLst>
            <a:ext uri="{FF2B5EF4-FFF2-40B4-BE49-F238E27FC236}">
              <a16:creationId xmlns:a16="http://schemas.microsoft.com/office/drawing/2014/main" id="{00000000-0008-0000-0100-0000F6020000}"/>
            </a:ext>
          </a:extLst>
        </xdr:cNvPr>
        <xdr:cNvSpPr txBox="1"/>
      </xdr:nvSpPr>
      <xdr:spPr>
        <a:xfrm>
          <a:off x="14389744" y="1843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81551</xdr:rowOff>
    </xdr:from>
    <xdr:ext cx="405111" cy="259045"/>
    <xdr:sp macro="" textlink="">
      <xdr:nvSpPr>
        <xdr:cNvPr id="759" name="n_3mainValue【公民館】&#10;有形固定資産減価償却率">
          <a:extLst>
            <a:ext uri="{FF2B5EF4-FFF2-40B4-BE49-F238E27FC236}">
              <a16:creationId xmlns:a16="http://schemas.microsoft.com/office/drawing/2014/main" id="{00000000-0008-0000-0100-0000F7020000}"/>
            </a:ext>
          </a:extLst>
        </xdr:cNvPr>
        <xdr:cNvSpPr txBox="1"/>
      </xdr:nvSpPr>
      <xdr:spPr>
        <a:xfrm>
          <a:off x="13500744" y="1842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0" name="正方形/長方形 759">
          <a:extLst>
            <a:ext uri="{FF2B5EF4-FFF2-40B4-BE49-F238E27FC236}">
              <a16:creationId xmlns:a16="http://schemas.microsoft.com/office/drawing/2014/main" id="{00000000-0008-0000-0100-0000F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1" name="正方形/長方形 760">
          <a:extLst>
            <a:ext uri="{FF2B5EF4-FFF2-40B4-BE49-F238E27FC236}">
              <a16:creationId xmlns:a16="http://schemas.microsoft.com/office/drawing/2014/main" id="{00000000-0008-0000-0100-0000F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2" name="正方形/長方形 761">
          <a:extLst>
            <a:ext uri="{FF2B5EF4-FFF2-40B4-BE49-F238E27FC236}">
              <a16:creationId xmlns:a16="http://schemas.microsoft.com/office/drawing/2014/main" id="{00000000-0008-0000-0100-0000F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3" name="正方形/長方形 762">
          <a:extLst>
            <a:ext uri="{FF2B5EF4-FFF2-40B4-BE49-F238E27FC236}">
              <a16:creationId xmlns:a16="http://schemas.microsoft.com/office/drawing/2014/main" id="{00000000-0008-0000-0100-0000F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4" name="正方形/長方形 763">
          <a:extLst>
            <a:ext uri="{FF2B5EF4-FFF2-40B4-BE49-F238E27FC236}">
              <a16:creationId xmlns:a16="http://schemas.microsoft.com/office/drawing/2014/main" id="{00000000-0008-0000-0100-0000F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5" name="正方形/長方形 764">
          <a:extLst>
            <a:ext uri="{FF2B5EF4-FFF2-40B4-BE49-F238E27FC236}">
              <a16:creationId xmlns:a16="http://schemas.microsoft.com/office/drawing/2014/main" id="{00000000-0008-0000-0100-0000F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6" name="正方形/長方形 765">
          <a:extLst>
            <a:ext uri="{FF2B5EF4-FFF2-40B4-BE49-F238E27FC236}">
              <a16:creationId xmlns:a16="http://schemas.microsoft.com/office/drawing/2014/main" id="{00000000-0008-0000-0100-0000F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7" name="正方形/長方形 766">
          <a:extLst>
            <a:ext uri="{FF2B5EF4-FFF2-40B4-BE49-F238E27FC236}">
              <a16:creationId xmlns:a16="http://schemas.microsoft.com/office/drawing/2014/main" id="{00000000-0008-0000-0100-0000F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8" name="テキスト ボックス 767">
          <a:extLst>
            <a:ext uri="{FF2B5EF4-FFF2-40B4-BE49-F238E27FC236}">
              <a16:creationId xmlns:a16="http://schemas.microsoft.com/office/drawing/2014/main" id="{00000000-0008-0000-0100-000000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0" name="直線コネクタ 769">
          <a:extLst>
            <a:ext uri="{FF2B5EF4-FFF2-40B4-BE49-F238E27FC236}">
              <a16:creationId xmlns:a16="http://schemas.microsoft.com/office/drawing/2014/main" id="{00000000-0008-0000-0100-000002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72" name="直線コネクタ 771">
          <a:extLst>
            <a:ext uri="{FF2B5EF4-FFF2-40B4-BE49-F238E27FC236}">
              <a16:creationId xmlns:a16="http://schemas.microsoft.com/office/drawing/2014/main" id="{00000000-0008-0000-0100-000004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4" name="直線コネクタ 773">
          <a:extLst>
            <a:ext uri="{FF2B5EF4-FFF2-40B4-BE49-F238E27FC236}">
              <a16:creationId xmlns:a16="http://schemas.microsoft.com/office/drawing/2014/main" id="{00000000-0008-0000-0100-000006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6" name="直線コネクタ 775">
          <a:extLst>
            <a:ext uri="{FF2B5EF4-FFF2-40B4-BE49-F238E27FC236}">
              <a16:creationId xmlns:a16="http://schemas.microsoft.com/office/drawing/2014/main" id="{00000000-0008-0000-0100-000008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8" name="直線コネクタ 777">
          <a:extLst>
            <a:ext uri="{FF2B5EF4-FFF2-40B4-BE49-F238E27FC236}">
              <a16:creationId xmlns:a16="http://schemas.microsoft.com/office/drawing/2014/main" id="{00000000-0008-0000-0100-00000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0" name="【公民館】&#10;一人当たり面積グラフ枠">
          <a:extLst>
            <a:ext uri="{FF2B5EF4-FFF2-40B4-BE49-F238E27FC236}">
              <a16:creationId xmlns:a16="http://schemas.microsoft.com/office/drawing/2014/main" id="{00000000-0008-0000-0100-00000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112776</xdr:rowOff>
    </xdr:from>
    <xdr:to>
      <xdr:col>116</xdr:col>
      <xdr:colOff>62864</xdr:colOff>
      <xdr:row>108</xdr:row>
      <xdr:rowOff>35052</xdr:rowOff>
    </xdr:to>
    <xdr:cxnSp macro="">
      <xdr:nvCxnSpPr>
        <xdr:cNvPr id="781" name="直線コネクタ 780">
          <a:extLst>
            <a:ext uri="{FF2B5EF4-FFF2-40B4-BE49-F238E27FC236}">
              <a16:creationId xmlns:a16="http://schemas.microsoft.com/office/drawing/2014/main" id="{00000000-0008-0000-0100-00000D030000}"/>
            </a:ext>
          </a:extLst>
        </xdr:cNvPr>
        <xdr:cNvCxnSpPr/>
      </xdr:nvCxnSpPr>
      <xdr:spPr>
        <a:xfrm flipV="1">
          <a:off x="22160864" y="1725777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82" name="【公民館】&#10;一人当たり面積最小値テキスト">
          <a:extLst>
            <a:ext uri="{FF2B5EF4-FFF2-40B4-BE49-F238E27FC236}">
              <a16:creationId xmlns:a16="http://schemas.microsoft.com/office/drawing/2014/main" id="{00000000-0008-0000-0100-00000E030000}"/>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59453</xdr:rowOff>
    </xdr:from>
    <xdr:ext cx="469744" cy="259045"/>
    <xdr:sp macro="" textlink="">
      <xdr:nvSpPr>
        <xdr:cNvPr id="784" name="【公民館】&#10;一人当たり面積最大値テキスト">
          <a:extLst>
            <a:ext uri="{FF2B5EF4-FFF2-40B4-BE49-F238E27FC236}">
              <a16:creationId xmlns:a16="http://schemas.microsoft.com/office/drawing/2014/main" id="{00000000-0008-0000-0100-000010030000}"/>
            </a:ext>
          </a:extLst>
        </xdr:cNvPr>
        <xdr:cNvSpPr txBox="1"/>
      </xdr:nvSpPr>
      <xdr:spPr>
        <a:xfrm>
          <a:off x="22199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112776</xdr:rowOff>
    </xdr:from>
    <xdr:to>
      <xdr:col>116</xdr:col>
      <xdr:colOff>152400</xdr:colOff>
      <xdr:row>100</xdr:row>
      <xdr:rowOff>112776</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22072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92981</xdr:rowOff>
    </xdr:from>
    <xdr:ext cx="469744" cy="259045"/>
    <xdr:sp macro="" textlink="">
      <xdr:nvSpPr>
        <xdr:cNvPr id="786" name="【公民館】&#10;一人当たり面積平均値テキスト">
          <a:extLst>
            <a:ext uri="{FF2B5EF4-FFF2-40B4-BE49-F238E27FC236}">
              <a16:creationId xmlns:a16="http://schemas.microsoft.com/office/drawing/2014/main" id="{00000000-0008-0000-0100-000012030000}"/>
            </a:ext>
          </a:extLst>
        </xdr:cNvPr>
        <xdr:cNvSpPr txBox="1"/>
      </xdr:nvSpPr>
      <xdr:spPr>
        <a:xfrm>
          <a:off x="22199600" y="1809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787" name="フローチャート: 判断 786">
          <a:extLst>
            <a:ext uri="{FF2B5EF4-FFF2-40B4-BE49-F238E27FC236}">
              <a16:creationId xmlns:a16="http://schemas.microsoft.com/office/drawing/2014/main" id="{00000000-0008-0000-0100-000013030000}"/>
            </a:ext>
          </a:extLst>
        </xdr:cNvPr>
        <xdr:cNvSpPr/>
      </xdr:nvSpPr>
      <xdr:spPr>
        <a:xfrm>
          <a:off x="221107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100837</xdr:rowOff>
    </xdr:from>
    <xdr:to>
      <xdr:col>112</xdr:col>
      <xdr:colOff>38100</xdr:colOff>
      <xdr:row>106</xdr:row>
      <xdr:rowOff>30987</xdr:rowOff>
    </xdr:to>
    <xdr:sp macro="" textlink="">
      <xdr:nvSpPr>
        <xdr:cNvPr id="788" name="フローチャート: 判断 787">
          <a:extLst>
            <a:ext uri="{FF2B5EF4-FFF2-40B4-BE49-F238E27FC236}">
              <a16:creationId xmlns:a16="http://schemas.microsoft.com/office/drawing/2014/main" id="{00000000-0008-0000-0100-000014030000}"/>
            </a:ext>
          </a:extLst>
        </xdr:cNvPr>
        <xdr:cNvSpPr/>
      </xdr:nvSpPr>
      <xdr:spPr>
        <a:xfrm>
          <a:off x="2127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789" name="フローチャート: 判断 788">
          <a:extLst>
            <a:ext uri="{FF2B5EF4-FFF2-40B4-BE49-F238E27FC236}">
              <a16:creationId xmlns:a16="http://schemas.microsoft.com/office/drawing/2014/main" id="{00000000-0008-0000-0100-000015030000}"/>
            </a:ext>
          </a:extLst>
        </xdr:cNvPr>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790" name="フローチャート: 判断 789">
          <a:extLst>
            <a:ext uri="{FF2B5EF4-FFF2-40B4-BE49-F238E27FC236}">
              <a16:creationId xmlns:a16="http://schemas.microsoft.com/office/drawing/2014/main" id="{00000000-0008-0000-0100-000016030000}"/>
            </a:ext>
          </a:extLst>
        </xdr:cNvPr>
        <xdr:cNvSpPr/>
      </xdr:nvSpPr>
      <xdr:spPr>
        <a:xfrm>
          <a:off x="19494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791" name="フローチャート: 判断 790">
          <a:extLst>
            <a:ext uri="{FF2B5EF4-FFF2-40B4-BE49-F238E27FC236}">
              <a16:creationId xmlns:a16="http://schemas.microsoft.com/office/drawing/2014/main" id="{00000000-0008-0000-0100-000017030000}"/>
            </a:ext>
          </a:extLst>
        </xdr:cNvPr>
        <xdr:cNvSpPr/>
      </xdr:nvSpPr>
      <xdr:spPr>
        <a:xfrm>
          <a:off x="18605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00000000-0008-0000-0100-00001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00000000-0008-0000-0100-00001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00000000-0008-0000-0100-00001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00000000-0008-0000-0100-00001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123698</xdr:rowOff>
    </xdr:from>
    <xdr:to>
      <xdr:col>107</xdr:col>
      <xdr:colOff>101600</xdr:colOff>
      <xdr:row>108</xdr:row>
      <xdr:rowOff>53848</xdr:rowOff>
    </xdr:to>
    <xdr:sp macro="" textlink="">
      <xdr:nvSpPr>
        <xdr:cNvPr id="797" name="楕円 796">
          <a:extLst>
            <a:ext uri="{FF2B5EF4-FFF2-40B4-BE49-F238E27FC236}">
              <a16:creationId xmlns:a16="http://schemas.microsoft.com/office/drawing/2014/main" id="{00000000-0008-0000-0100-00001D030000}"/>
            </a:ext>
          </a:extLst>
        </xdr:cNvPr>
        <xdr:cNvSpPr/>
      </xdr:nvSpPr>
      <xdr:spPr>
        <a:xfrm>
          <a:off x="203835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125985</xdr:rowOff>
    </xdr:from>
    <xdr:to>
      <xdr:col>102</xdr:col>
      <xdr:colOff>165100</xdr:colOff>
      <xdr:row>108</xdr:row>
      <xdr:rowOff>56135</xdr:rowOff>
    </xdr:to>
    <xdr:sp macro="" textlink="">
      <xdr:nvSpPr>
        <xdr:cNvPr id="798" name="楕円 797">
          <a:extLst>
            <a:ext uri="{FF2B5EF4-FFF2-40B4-BE49-F238E27FC236}">
              <a16:creationId xmlns:a16="http://schemas.microsoft.com/office/drawing/2014/main" id="{00000000-0008-0000-0100-00001E030000}"/>
            </a:ext>
          </a:extLst>
        </xdr:cNvPr>
        <xdr:cNvSpPr/>
      </xdr:nvSpPr>
      <xdr:spPr>
        <a:xfrm>
          <a:off x="19494500" y="1847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3048</xdr:rowOff>
    </xdr:from>
    <xdr:to>
      <xdr:col>107</xdr:col>
      <xdr:colOff>50800</xdr:colOff>
      <xdr:row>108</xdr:row>
      <xdr:rowOff>5335</xdr:rowOff>
    </xdr:to>
    <xdr:cxnSp macro="">
      <xdr:nvCxnSpPr>
        <xdr:cNvPr id="799" name="直線コネクタ 798">
          <a:extLst>
            <a:ext uri="{FF2B5EF4-FFF2-40B4-BE49-F238E27FC236}">
              <a16:creationId xmlns:a16="http://schemas.microsoft.com/office/drawing/2014/main" id="{00000000-0008-0000-0100-00001F030000}"/>
            </a:ext>
          </a:extLst>
        </xdr:cNvPr>
        <xdr:cNvCxnSpPr/>
      </xdr:nvCxnSpPr>
      <xdr:spPr>
        <a:xfrm flipV="1">
          <a:off x="19545300" y="1851964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47514</xdr:rowOff>
    </xdr:from>
    <xdr:ext cx="469744" cy="259045"/>
    <xdr:sp macro="" textlink="">
      <xdr:nvSpPr>
        <xdr:cNvPr id="800" name="n_1aveValue【公民館】&#10;一人当たり面積">
          <a:extLst>
            <a:ext uri="{FF2B5EF4-FFF2-40B4-BE49-F238E27FC236}">
              <a16:creationId xmlns:a16="http://schemas.microsoft.com/office/drawing/2014/main" id="{00000000-0008-0000-0100-000020030000}"/>
            </a:ext>
          </a:extLst>
        </xdr:cNvPr>
        <xdr:cNvSpPr txBox="1"/>
      </xdr:nvSpPr>
      <xdr:spPr>
        <a:xfrm>
          <a:off x="210757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801" name="n_2aveValue【公民館】&#10;一人当たり面積">
          <a:extLst>
            <a:ext uri="{FF2B5EF4-FFF2-40B4-BE49-F238E27FC236}">
              <a16:creationId xmlns:a16="http://schemas.microsoft.com/office/drawing/2014/main" id="{00000000-0008-0000-0100-000021030000}"/>
            </a:ext>
          </a:extLst>
        </xdr:cNvPr>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65803</xdr:rowOff>
    </xdr:from>
    <xdr:ext cx="469744" cy="259045"/>
    <xdr:sp macro="" textlink="">
      <xdr:nvSpPr>
        <xdr:cNvPr id="802" name="n_3aveValue【公民館】&#10;一人当たり面積">
          <a:extLst>
            <a:ext uri="{FF2B5EF4-FFF2-40B4-BE49-F238E27FC236}">
              <a16:creationId xmlns:a16="http://schemas.microsoft.com/office/drawing/2014/main" id="{00000000-0008-0000-0100-000022030000}"/>
            </a:ext>
          </a:extLst>
        </xdr:cNvPr>
        <xdr:cNvSpPr txBox="1"/>
      </xdr:nvSpPr>
      <xdr:spPr>
        <a:xfrm>
          <a:off x="19310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42942</xdr:rowOff>
    </xdr:from>
    <xdr:ext cx="469744" cy="259045"/>
    <xdr:sp macro="" textlink="">
      <xdr:nvSpPr>
        <xdr:cNvPr id="803" name="n_4aveValue【公民館】&#10;一人当たり面積">
          <a:extLst>
            <a:ext uri="{FF2B5EF4-FFF2-40B4-BE49-F238E27FC236}">
              <a16:creationId xmlns:a16="http://schemas.microsoft.com/office/drawing/2014/main" id="{00000000-0008-0000-0100-000023030000}"/>
            </a:ext>
          </a:extLst>
        </xdr:cNvPr>
        <xdr:cNvSpPr txBox="1"/>
      </xdr:nvSpPr>
      <xdr:spPr>
        <a:xfrm>
          <a:off x="18421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44975</xdr:rowOff>
    </xdr:from>
    <xdr:ext cx="469744" cy="259045"/>
    <xdr:sp macro="" textlink="">
      <xdr:nvSpPr>
        <xdr:cNvPr id="804" name="n_2mainValue【公民館】&#10;一人当たり面積">
          <a:extLst>
            <a:ext uri="{FF2B5EF4-FFF2-40B4-BE49-F238E27FC236}">
              <a16:creationId xmlns:a16="http://schemas.microsoft.com/office/drawing/2014/main" id="{00000000-0008-0000-0100-000024030000}"/>
            </a:ext>
          </a:extLst>
        </xdr:cNvPr>
        <xdr:cNvSpPr txBox="1"/>
      </xdr:nvSpPr>
      <xdr:spPr>
        <a:xfrm>
          <a:off x="20199427" y="185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47262</xdr:rowOff>
    </xdr:from>
    <xdr:ext cx="469744" cy="259045"/>
    <xdr:sp macro="" textlink="">
      <xdr:nvSpPr>
        <xdr:cNvPr id="805" name="n_3mainValue【公民館】&#10;一人当たり面積">
          <a:extLst>
            <a:ext uri="{FF2B5EF4-FFF2-40B4-BE49-F238E27FC236}">
              <a16:creationId xmlns:a16="http://schemas.microsoft.com/office/drawing/2014/main" id="{00000000-0008-0000-0100-000025030000}"/>
            </a:ext>
          </a:extLst>
        </xdr:cNvPr>
        <xdr:cNvSpPr txBox="1"/>
      </xdr:nvSpPr>
      <xdr:spPr>
        <a:xfrm>
          <a:off x="19310427" y="1856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6" name="正方形/長方形 805">
          <a:extLst>
            <a:ext uri="{FF2B5EF4-FFF2-40B4-BE49-F238E27FC236}">
              <a16:creationId xmlns:a16="http://schemas.microsoft.com/office/drawing/2014/main" id="{00000000-0008-0000-0100-00002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7" name="正方形/長方形 806">
          <a:extLst>
            <a:ext uri="{FF2B5EF4-FFF2-40B4-BE49-F238E27FC236}">
              <a16:creationId xmlns:a16="http://schemas.microsoft.com/office/drawing/2014/main" id="{00000000-0008-0000-0100-00002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道路や橋りょうなどのインフラは、類似団体内平均値よりも低く、老朽化した施設の更新が進んでいるが、認定こども園などの児童福祉施設や公民館は老朽化が進んでいる状態にある。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令和元年度及び令和２年度に保育所が１園ずつ閉園するため、児童福祉施設の有形固定資産減価償却率は減少する見込みである。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富山県氷見市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46,732
46,224
230.54
24,159,293
23,142,263
793,125
12,166,568
22,968,094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80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38117</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72753</xdr:rowOff>
    </xdr:from>
    <xdr:to>
      <xdr:col>6</xdr:col>
      <xdr:colOff>38100</xdr:colOff>
      <xdr:row>37</xdr:row>
      <xdr:rowOff>2903</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42</xdr:row>
      <xdr:rowOff>41728</xdr:rowOff>
    </xdr:from>
    <xdr:to>
      <xdr:col>15</xdr:col>
      <xdr:colOff>101600</xdr:colOff>
      <xdr:row>42</xdr:row>
      <xdr:rowOff>143328</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2857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42</xdr:row>
      <xdr:rowOff>41728</xdr:rowOff>
    </xdr:from>
    <xdr:to>
      <xdr:col>10</xdr:col>
      <xdr:colOff>165100</xdr:colOff>
      <xdr:row>42</xdr:row>
      <xdr:rowOff>143328</xdr:rowOff>
    </xdr:to>
    <xdr:sp macro="" textlink="">
      <xdr:nvSpPr>
        <xdr:cNvPr id="75" name="楕円 74">
          <a:extLst>
            <a:ext uri="{FF2B5EF4-FFF2-40B4-BE49-F238E27FC236}">
              <a16:creationId xmlns:a16="http://schemas.microsoft.com/office/drawing/2014/main" id="{00000000-0008-0000-0200-00004B000000}"/>
            </a:ext>
          </a:extLst>
        </xdr:cNvPr>
        <xdr:cNvSpPr/>
      </xdr:nvSpPr>
      <xdr:spPr>
        <a:xfrm>
          <a:off x="1968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92528</xdr:rowOff>
    </xdr:from>
    <xdr:to>
      <xdr:col>15</xdr:col>
      <xdr:colOff>50800</xdr:colOff>
      <xdr:row>42</xdr:row>
      <xdr:rowOff>92528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2019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19430</xdr:rowOff>
    </xdr:from>
    <xdr:ext cx="405111" cy="259045"/>
    <xdr:sp macro="" textlink="">
      <xdr:nvSpPr>
        <xdr:cNvPr id="77" name="n_1aveValue【図書館】&#10;有形固定資産減価償却率">
          <a:extLst>
            <a:ext uri="{FF2B5EF4-FFF2-40B4-BE49-F238E27FC236}">
              <a16:creationId xmlns:a16="http://schemas.microsoft.com/office/drawing/2014/main" id="{00000000-0008-0000-0200-00004D000000}"/>
            </a:ext>
          </a:extLst>
        </xdr:cNvPr>
        <xdr:cNvSpPr txBox="1"/>
      </xdr:nvSpPr>
      <xdr:spPr>
        <a:xfrm>
          <a:off x="3582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153324</xdr:rowOff>
    </xdr:from>
    <xdr:ext cx="405111" cy="259045"/>
    <xdr:sp macro="" textlink="">
      <xdr:nvSpPr>
        <xdr:cNvPr id="78" name="n_2aveValue【図書館】&#10;有形固定資産減価償却率">
          <a:extLst>
            <a:ext uri="{FF2B5EF4-FFF2-40B4-BE49-F238E27FC236}">
              <a16:creationId xmlns:a16="http://schemas.microsoft.com/office/drawing/2014/main" id="{00000000-0008-0000-0200-00004E000000}"/>
            </a:ext>
          </a:extLst>
        </xdr:cNvPr>
        <xdr:cNvSpPr txBox="1"/>
      </xdr:nvSpPr>
      <xdr:spPr>
        <a:xfrm>
          <a:off x="2705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79" name="n_3aveValue【図書館】&#10;有形固定資産減価償却率">
          <a:extLst>
            <a:ext uri="{FF2B5EF4-FFF2-40B4-BE49-F238E27FC236}">
              <a16:creationId xmlns:a16="http://schemas.microsoft.com/office/drawing/2014/main" id="{00000000-0008-0000-0200-00004F000000}"/>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19430</xdr:rowOff>
    </xdr:from>
    <xdr:ext cx="405111" cy="259045"/>
    <xdr:sp macro="" textlink="">
      <xdr:nvSpPr>
        <xdr:cNvPr id="80" name="n_4aveValue【図書館】&#10;有形固定資産減価償却率">
          <a:extLst>
            <a:ext uri="{FF2B5EF4-FFF2-40B4-BE49-F238E27FC236}">
              <a16:creationId xmlns:a16="http://schemas.microsoft.com/office/drawing/2014/main" id="{00000000-0008-0000-0200-000050000000}"/>
            </a:ext>
          </a:extLst>
        </xdr:cNvPr>
        <xdr:cNvSpPr txBox="1"/>
      </xdr:nvSpPr>
      <xdr:spPr>
        <a:xfrm>
          <a:off x="927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42</xdr:row>
      <xdr:rowOff>134455</xdr:rowOff>
    </xdr:from>
    <xdr:ext cx="469744" cy="259045"/>
    <xdr:sp macro="" textlink="">
      <xdr:nvSpPr>
        <xdr:cNvPr id="81" name="n_2mainValue【図書館】&#10;有形固定資産減価償却率">
          <a:extLst>
            <a:ext uri="{FF2B5EF4-FFF2-40B4-BE49-F238E27FC236}">
              <a16:creationId xmlns:a16="http://schemas.microsoft.com/office/drawing/2014/main" id="{00000000-0008-0000-0200-000051000000}"/>
            </a:ext>
          </a:extLst>
        </xdr:cNvPr>
        <xdr:cNvSpPr txBox="1"/>
      </xdr:nvSpPr>
      <xdr:spPr>
        <a:xfrm>
          <a:off x="2673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42</xdr:row>
      <xdr:rowOff>134455</xdr:rowOff>
    </xdr:from>
    <xdr:ext cx="469744" cy="259045"/>
    <xdr:sp macro="" textlink="">
      <xdr:nvSpPr>
        <xdr:cNvPr id="82" name="n_3mainValue【図書館】&#10;有形固定資産減価償却率">
          <a:extLst>
            <a:ext uri="{FF2B5EF4-FFF2-40B4-BE49-F238E27FC236}">
              <a16:creationId xmlns:a16="http://schemas.microsoft.com/office/drawing/2014/main" id="{00000000-0008-0000-0200-000052000000}"/>
            </a:ext>
          </a:extLst>
        </xdr:cNvPr>
        <xdr:cNvSpPr txBox="1"/>
      </xdr:nvSpPr>
      <xdr:spPr>
        <a:xfrm>
          <a:off x="1784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00000000-0008-0000-0200-00006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flipV="1">
          <a:off x="10476865" y="58007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11" name="【図書館】&#10;一人当たり面積最小値テキスト">
          <a:extLst>
            <a:ext uri="{FF2B5EF4-FFF2-40B4-BE49-F238E27FC236}">
              <a16:creationId xmlns:a16="http://schemas.microsoft.com/office/drawing/2014/main" id="{00000000-0008-0000-0200-00006F000000}"/>
            </a:ext>
          </a:extLst>
        </xdr:cNvPr>
        <xdr:cNvSpPr txBox="1"/>
      </xdr:nvSpPr>
      <xdr:spPr>
        <a:xfrm>
          <a:off x="10515600"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10388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13" name="【図書館】&#10;一人当たり面積最大値テキスト">
          <a:extLst>
            <a:ext uri="{FF2B5EF4-FFF2-40B4-BE49-F238E27FC236}">
              <a16:creationId xmlns:a16="http://schemas.microsoft.com/office/drawing/2014/main" id="{00000000-0008-0000-0200-000071000000}"/>
            </a:ext>
          </a:extLst>
        </xdr:cNvPr>
        <xdr:cNvSpPr txBox="1"/>
      </xdr:nvSpPr>
      <xdr:spPr>
        <a:xfrm>
          <a:off x="10515600" y="55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10388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15" name="【図書館】&#10;一人当たり面積平均値テキスト">
          <a:extLst>
            <a:ext uri="{FF2B5EF4-FFF2-40B4-BE49-F238E27FC236}">
              <a16:creationId xmlns:a16="http://schemas.microsoft.com/office/drawing/2014/main" id="{00000000-0008-0000-0200-000073000000}"/>
            </a:ext>
          </a:extLst>
        </xdr:cNvPr>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16" name="フローチャート: 判断 115">
          <a:extLst>
            <a:ext uri="{FF2B5EF4-FFF2-40B4-BE49-F238E27FC236}">
              <a16:creationId xmlns:a16="http://schemas.microsoft.com/office/drawing/2014/main" id="{00000000-0008-0000-0200-000074000000}"/>
            </a:ext>
          </a:extLst>
        </xdr:cNvPr>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111125</xdr:rowOff>
    </xdr:from>
    <xdr:to>
      <xdr:col>36</xdr:col>
      <xdr:colOff>165100</xdr:colOff>
      <xdr:row>39</xdr:row>
      <xdr:rowOff>41275</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6921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25400</xdr:rowOff>
    </xdr:from>
    <xdr:to>
      <xdr:col>46</xdr:col>
      <xdr:colOff>38100</xdr:colOff>
      <xdr:row>41</xdr:row>
      <xdr:rowOff>127000</xdr:rowOff>
    </xdr:to>
    <xdr:sp macro="" textlink="">
      <xdr:nvSpPr>
        <xdr:cNvPr id="126" name="楕円 125">
          <a:extLst>
            <a:ext uri="{FF2B5EF4-FFF2-40B4-BE49-F238E27FC236}">
              <a16:creationId xmlns:a16="http://schemas.microsoft.com/office/drawing/2014/main" id="{00000000-0008-0000-0200-00007E000000}"/>
            </a:ext>
          </a:extLst>
        </xdr:cNvPr>
        <xdr:cNvSpPr/>
      </xdr:nvSpPr>
      <xdr:spPr>
        <a:xfrm>
          <a:off x="8699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25400</xdr:rowOff>
    </xdr:from>
    <xdr:to>
      <xdr:col>41</xdr:col>
      <xdr:colOff>101600</xdr:colOff>
      <xdr:row>41</xdr:row>
      <xdr:rowOff>127000</xdr:rowOff>
    </xdr:to>
    <xdr:sp macro="" textlink="">
      <xdr:nvSpPr>
        <xdr:cNvPr id="127" name="楕円 126">
          <a:extLst>
            <a:ext uri="{FF2B5EF4-FFF2-40B4-BE49-F238E27FC236}">
              <a16:creationId xmlns:a16="http://schemas.microsoft.com/office/drawing/2014/main" id="{00000000-0008-0000-0200-00007F000000}"/>
            </a:ext>
          </a:extLst>
        </xdr:cNvPr>
        <xdr:cNvSpPr/>
      </xdr:nvSpPr>
      <xdr:spPr>
        <a:xfrm>
          <a:off x="7810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76200</xdr:rowOff>
    </xdr:from>
    <xdr:to>
      <xdr:col>45</xdr:col>
      <xdr:colOff>177800</xdr:colOff>
      <xdr:row>41</xdr:row>
      <xdr:rowOff>76200</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78613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29" name="n_1aveValue【図書館】&#10;一人当たり面積">
          <a:extLst>
            <a:ext uri="{FF2B5EF4-FFF2-40B4-BE49-F238E27FC236}">
              <a16:creationId xmlns:a16="http://schemas.microsoft.com/office/drawing/2014/main" id="{00000000-0008-0000-0200-000081000000}"/>
            </a:ext>
          </a:extLst>
        </xdr:cNvPr>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10177</xdr:rowOff>
    </xdr:from>
    <xdr:ext cx="469744" cy="259045"/>
    <xdr:sp macro="" textlink="">
      <xdr:nvSpPr>
        <xdr:cNvPr id="130" name="n_2aveValue【図書館】&#10;一人当たり面積">
          <a:extLst>
            <a:ext uri="{FF2B5EF4-FFF2-40B4-BE49-F238E27FC236}">
              <a16:creationId xmlns:a16="http://schemas.microsoft.com/office/drawing/2014/main" id="{00000000-0008-0000-0200-000082000000}"/>
            </a:ext>
          </a:extLst>
        </xdr:cNvPr>
        <xdr:cNvSpPr txBox="1"/>
      </xdr:nvSpPr>
      <xdr:spPr>
        <a:xfrm>
          <a:off x="85154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134002</xdr:rowOff>
    </xdr:from>
    <xdr:ext cx="469744" cy="259045"/>
    <xdr:sp macro="" textlink="">
      <xdr:nvSpPr>
        <xdr:cNvPr id="131" name="n_3aveValue【図書館】&#10;一人当たり面積">
          <a:extLst>
            <a:ext uri="{FF2B5EF4-FFF2-40B4-BE49-F238E27FC236}">
              <a16:creationId xmlns:a16="http://schemas.microsoft.com/office/drawing/2014/main" id="{00000000-0008-0000-0200-000083000000}"/>
            </a:ext>
          </a:extLst>
        </xdr:cNvPr>
        <xdr:cNvSpPr txBox="1"/>
      </xdr:nvSpPr>
      <xdr:spPr>
        <a:xfrm>
          <a:off x="76264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57802</xdr:rowOff>
    </xdr:from>
    <xdr:ext cx="469744" cy="259045"/>
    <xdr:sp macro="" textlink="">
      <xdr:nvSpPr>
        <xdr:cNvPr id="132" name="n_4aveValue【図書館】&#10;一人当たり面積">
          <a:extLst>
            <a:ext uri="{FF2B5EF4-FFF2-40B4-BE49-F238E27FC236}">
              <a16:creationId xmlns:a16="http://schemas.microsoft.com/office/drawing/2014/main" id="{00000000-0008-0000-0200-000084000000}"/>
            </a:ext>
          </a:extLst>
        </xdr:cNvPr>
        <xdr:cNvSpPr txBox="1"/>
      </xdr:nvSpPr>
      <xdr:spPr>
        <a:xfrm>
          <a:off x="67374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118127</xdr:rowOff>
    </xdr:from>
    <xdr:ext cx="469744" cy="259045"/>
    <xdr:sp macro="" textlink="">
      <xdr:nvSpPr>
        <xdr:cNvPr id="133" name="n_2mainValue【図書館】&#10;一人当たり面積">
          <a:extLst>
            <a:ext uri="{FF2B5EF4-FFF2-40B4-BE49-F238E27FC236}">
              <a16:creationId xmlns:a16="http://schemas.microsoft.com/office/drawing/2014/main" id="{00000000-0008-0000-0200-000085000000}"/>
            </a:ext>
          </a:extLst>
        </xdr:cNvPr>
        <xdr:cNvSpPr txBox="1"/>
      </xdr:nvSpPr>
      <xdr:spPr>
        <a:xfrm>
          <a:off x="8515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118127</xdr:rowOff>
    </xdr:from>
    <xdr:ext cx="469744" cy="259045"/>
    <xdr:sp macro="" textlink="">
      <xdr:nvSpPr>
        <xdr:cNvPr id="134" name="n_3mainValue【図書館】&#10;一人当たり面積">
          <a:extLst>
            <a:ext uri="{FF2B5EF4-FFF2-40B4-BE49-F238E27FC236}">
              <a16:creationId xmlns:a16="http://schemas.microsoft.com/office/drawing/2014/main" id="{00000000-0008-0000-0200-000086000000}"/>
            </a:ext>
          </a:extLst>
        </xdr:cNvPr>
        <xdr:cNvSpPr txBox="1"/>
      </xdr:nvSpPr>
      <xdr:spPr>
        <a:xfrm>
          <a:off x="7626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00000000-0008-0000-0200-00008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flipV="1">
          <a:off x="46348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58" name="【体育館・プール】&#10;有形固定資産減価償却率最小値テキスト">
          <a:extLst>
            <a:ext uri="{FF2B5EF4-FFF2-40B4-BE49-F238E27FC236}">
              <a16:creationId xmlns:a16="http://schemas.microsoft.com/office/drawing/2014/main" id="{00000000-0008-0000-0200-00009E000000}"/>
            </a:ext>
          </a:extLst>
        </xdr:cNvPr>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60" name="【体育館・プール】&#10;有形固定資産減価償却率最大値テキスト">
          <a:extLst>
            <a:ext uri="{FF2B5EF4-FFF2-40B4-BE49-F238E27FC236}">
              <a16:creationId xmlns:a16="http://schemas.microsoft.com/office/drawing/2014/main" id="{00000000-0008-0000-0200-0000A0000000}"/>
            </a:ext>
          </a:extLst>
        </xdr:cNvPr>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162" name="【体育館・プール】&#10;有形固定資産減価償却率平均値テキスト">
          <a:extLst>
            <a:ext uri="{FF2B5EF4-FFF2-40B4-BE49-F238E27FC236}">
              <a16:creationId xmlns:a16="http://schemas.microsoft.com/office/drawing/2014/main" id="{00000000-0008-0000-0200-0000A2000000}"/>
            </a:ext>
          </a:extLst>
        </xdr:cNvPr>
        <xdr:cNvSpPr txBox="1"/>
      </xdr:nvSpPr>
      <xdr:spPr>
        <a:xfrm>
          <a:off x="4673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63" name="フローチャート: 判断 162">
          <a:extLst>
            <a:ext uri="{FF2B5EF4-FFF2-40B4-BE49-F238E27FC236}">
              <a16:creationId xmlns:a16="http://schemas.microsoft.com/office/drawing/2014/main" id="{00000000-0008-0000-0200-0000A3000000}"/>
            </a:ext>
          </a:extLst>
        </xdr:cNvPr>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64" name="フローチャート: 判断 163">
          <a:extLst>
            <a:ext uri="{FF2B5EF4-FFF2-40B4-BE49-F238E27FC236}">
              <a16:creationId xmlns:a16="http://schemas.microsoft.com/office/drawing/2014/main" id="{00000000-0008-0000-0200-0000A4000000}"/>
            </a:ext>
          </a:extLst>
        </xdr:cNvPr>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65" name="フローチャート: 判断 164">
          <a:extLst>
            <a:ext uri="{FF2B5EF4-FFF2-40B4-BE49-F238E27FC236}">
              <a16:creationId xmlns:a16="http://schemas.microsoft.com/office/drawing/2014/main" id="{00000000-0008-0000-0200-0000A5000000}"/>
            </a:ext>
          </a:extLst>
        </xdr:cNvPr>
        <xdr:cNvSpPr/>
      </xdr:nvSpPr>
      <xdr:spPr>
        <a:xfrm>
          <a:off x="2857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66" name="フローチャート: 判断 165">
          <a:extLst>
            <a:ext uri="{FF2B5EF4-FFF2-40B4-BE49-F238E27FC236}">
              <a16:creationId xmlns:a16="http://schemas.microsoft.com/office/drawing/2014/main" id="{00000000-0008-0000-0200-0000A6000000}"/>
            </a:ext>
          </a:extLst>
        </xdr:cNvPr>
        <xdr:cNvSpPr/>
      </xdr:nvSpPr>
      <xdr:spPr>
        <a:xfrm>
          <a:off x="1968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67" name="フローチャート: 判断 166">
          <a:extLst>
            <a:ext uri="{FF2B5EF4-FFF2-40B4-BE49-F238E27FC236}">
              <a16:creationId xmlns:a16="http://schemas.microsoft.com/office/drawing/2014/main" id="{00000000-0008-0000-0200-0000A7000000}"/>
            </a:ext>
          </a:extLst>
        </xdr:cNvPr>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159512</xdr:rowOff>
    </xdr:from>
    <xdr:to>
      <xdr:col>15</xdr:col>
      <xdr:colOff>101600</xdr:colOff>
      <xdr:row>57</xdr:row>
      <xdr:rowOff>89662</xdr:rowOff>
    </xdr:to>
    <xdr:sp macro="" textlink="">
      <xdr:nvSpPr>
        <xdr:cNvPr id="173" name="楕円 172">
          <a:extLst>
            <a:ext uri="{FF2B5EF4-FFF2-40B4-BE49-F238E27FC236}">
              <a16:creationId xmlns:a16="http://schemas.microsoft.com/office/drawing/2014/main" id="{00000000-0008-0000-0200-0000AD000000}"/>
            </a:ext>
          </a:extLst>
        </xdr:cNvPr>
        <xdr:cNvSpPr/>
      </xdr:nvSpPr>
      <xdr:spPr>
        <a:xfrm>
          <a:off x="2857500" y="976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56</xdr:row>
      <xdr:rowOff>148082</xdr:rowOff>
    </xdr:from>
    <xdr:to>
      <xdr:col>10</xdr:col>
      <xdr:colOff>165100</xdr:colOff>
      <xdr:row>57</xdr:row>
      <xdr:rowOff>78232</xdr:rowOff>
    </xdr:to>
    <xdr:sp macro="" textlink="">
      <xdr:nvSpPr>
        <xdr:cNvPr id="174" name="楕円 173">
          <a:extLst>
            <a:ext uri="{FF2B5EF4-FFF2-40B4-BE49-F238E27FC236}">
              <a16:creationId xmlns:a16="http://schemas.microsoft.com/office/drawing/2014/main" id="{00000000-0008-0000-0200-0000AE000000}"/>
            </a:ext>
          </a:extLst>
        </xdr:cNvPr>
        <xdr:cNvSpPr/>
      </xdr:nvSpPr>
      <xdr:spPr>
        <a:xfrm>
          <a:off x="1968500" y="974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27432</xdr:rowOff>
    </xdr:from>
    <xdr:to>
      <xdr:col>15</xdr:col>
      <xdr:colOff>50800</xdr:colOff>
      <xdr:row>57</xdr:row>
      <xdr:rowOff>38862</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2019300" y="980008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113047</xdr:rowOff>
    </xdr:from>
    <xdr:ext cx="405111" cy="259045"/>
    <xdr:sp macro="" textlink="">
      <xdr:nvSpPr>
        <xdr:cNvPr id="176" name="n_1aveValue【体育館・プール】&#10;有形固定資産減価償却率">
          <a:extLst>
            <a:ext uri="{FF2B5EF4-FFF2-40B4-BE49-F238E27FC236}">
              <a16:creationId xmlns:a16="http://schemas.microsoft.com/office/drawing/2014/main" id="{00000000-0008-0000-0200-0000B0000000}"/>
            </a:ext>
          </a:extLst>
        </xdr:cNvPr>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163085</xdr:rowOff>
    </xdr:from>
    <xdr:ext cx="405111" cy="259045"/>
    <xdr:sp macro="" textlink="">
      <xdr:nvSpPr>
        <xdr:cNvPr id="177" name="n_2aveValue【体育館・プール】&#10;有形固定資産減価償却率">
          <a:extLst>
            <a:ext uri="{FF2B5EF4-FFF2-40B4-BE49-F238E27FC236}">
              <a16:creationId xmlns:a16="http://schemas.microsoft.com/office/drawing/2014/main" id="{00000000-0008-0000-0200-0000B1000000}"/>
            </a:ext>
          </a:extLst>
        </xdr:cNvPr>
        <xdr:cNvSpPr txBox="1"/>
      </xdr:nvSpPr>
      <xdr:spPr>
        <a:xfrm>
          <a:off x="2705744" y="1010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140225</xdr:rowOff>
    </xdr:from>
    <xdr:ext cx="405111" cy="259045"/>
    <xdr:sp macro="" textlink="">
      <xdr:nvSpPr>
        <xdr:cNvPr id="178" name="n_3aveValue【体育館・プール】&#10;有形固定資産減価償却率">
          <a:extLst>
            <a:ext uri="{FF2B5EF4-FFF2-40B4-BE49-F238E27FC236}">
              <a16:creationId xmlns:a16="http://schemas.microsoft.com/office/drawing/2014/main" id="{00000000-0008-0000-0200-0000B2000000}"/>
            </a:ext>
          </a:extLst>
        </xdr:cNvPr>
        <xdr:cNvSpPr txBox="1"/>
      </xdr:nvSpPr>
      <xdr:spPr>
        <a:xfrm>
          <a:off x="1816744" y="10084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179" name="n_4aveValue【体育館・プール】&#10;有形固定資産減価償却率">
          <a:extLst>
            <a:ext uri="{FF2B5EF4-FFF2-40B4-BE49-F238E27FC236}">
              <a16:creationId xmlns:a16="http://schemas.microsoft.com/office/drawing/2014/main" id="{00000000-0008-0000-0200-0000B3000000}"/>
            </a:ext>
          </a:extLst>
        </xdr:cNvPr>
        <xdr:cNvSpPr txBox="1"/>
      </xdr:nvSpPr>
      <xdr:spPr>
        <a:xfrm>
          <a:off x="927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106189</xdr:rowOff>
    </xdr:from>
    <xdr:ext cx="405111" cy="259045"/>
    <xdr:sp macro="" textlink="">
      <xdr:nvSpPr>
        <xdr:cNvPr id="180" name="n_2mainValue【体育館・プール】&#10;有形固定資産減価償却率">
          <a:extLst>
            <a:ext uri="{FF2B5EF4-FFF2-40B4-BE49-F238E27FC236}">
              <a16:creationId xmlns:a16="http://schemas.microsoft.com/office/drawing/2014/main" id="{00000000-0008-0000-0200-0000B4000000}"/>
            </a:ext>
          </a:extLst>
        </xdr:cNvPr>
        <xdr:cNvSpPr txBox="1"/>
      </xdr:nvSpPr>
      <xdr:spPr>
        <a:xfrm>
          <a:off x="2705744" y="9535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94759</xdr:rowOff>
    </xdr:from>
    <xdr:ext cx="405111" cy="259045"/>
    <xdr:sp macro="" textlink="">
      <xdr:nvSpPr>
        <xdr:cNvPr id="181" name="n_3mainValue【体育館・プール】&#10;有形固定資産減価償却率">
          <a:extLst>
            <a:ext uri="{FF2B5EF4-FFF2-40B4-BE49-F238E27FC236}">
              <a16:creationId xmlns:a16="http://schemas.microsoft.com/office/drawing/2014/main" id="{00000000-0008-0000-0200-0000B5000000}"/>
            </a:ext>
          </a:extLst>
        </xdr:cNvPr>
        <xdr:cNvSpPr txBox="1"/>
      </xdr:nvSpPr>
      <xdr:spPr>
        <a:xfrm>
          <a:off x="1816744" y="952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a:extLst>
            <a:ext uri="{FF2B5EF4-FFF2-40B4-BE49-F238E27FC236}">
              <a16:creationId xmlns:a16="http://schemas.microsoft.com/office/drawing/2014/main" id="{00000000-0008-0000-0200-0000C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flipV="1">
          <a:off x="10476865" y="9676312"/>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08" name="【体育館・プール】&#10;一人当たり面積最小値テキスト">
          <a:extLst>
            <a:ext uri="{FF2B5EF4-FFF2-40B4-BE49-F238E27FC236}">
              <a16:creationId xmlns:a16="http://schemas.microsoft.com/office/drawing/2014/main" id="{00000000-0008-0000-0200-0000D0000000}"/>
            </a:ext>
          </a:extLst>
        </xdr:cNvPr>
        <xdr:cNvSpPr txBox="1"/>
      </xdr:nvSpPr>
      <xdr:spPr>
        <a:xfrm>
          <a:off x="10515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10" name="【体育館・プール】&#10;一人当たり面積最大値テキスト">
          <a:extLst>
            <a:ext uri="{FF2B5EF4-FFF2-40B4-BE49-F238E27FC236}">
              <a16:creationId xmlns:a16="http://schemas.microsoft.com/office/drawing/2014/main" id="{00000000-0008-0000-0200-0000D2000000}"/>
            </a:ext>
          </a:extLst>
        </xdr:cNvPr>
        <xdr:cNvSpPr txBox="1"/>
      </xdr:nvSpPr>
      <xdr:spPr>
        <a:xfrm>
          <a:off x="10515600"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10388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128468</xdr:rowOff>
    </xdr:from>
    <xdr:ext cx="469744" cy="259045"/>
    <xdr:sp macro="" textlink="">
      <xdr:nvSpPr>
        <xdr:cNvPr id="212" name="【体育館・プール】&#10;一人当たり面積平均値テキスト">
          <a:extLst>
            <a:ext uri="{FF2B5EF4-FFF2-40B4-BE49-F238E27FC236}">
              <a16:creationId xmlns:a16="http://schemas.microsoft.com/office/drawing/2014/main" id="{00000000-0008-0000-0200-0000D4000000}"/>
            </a:ext>
          </a:extLst>
        </xdr:cNvPr>
        <xdr:cNvSpPr txBox="1"/>
      </xdr:nvSpPr>
      <xdr:spPr>
        <a:xfrm>
          <a:off x="10515600" y="1058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13" name="フローチャート: 判断 212">
          <a:extLst>
            <a:ext uri="{FF2B5EF4-FFF2-40B4-BE49-F238E27FC236}">
              <a16:creationId xmlns:a16="http://schemas.microsoft.com/office/drawing/2014/main" id="{00000000-0008-0000-0200-0000D5000000}"/>
            </a:ext>
          </a:extLst>
        </xdr:cNvPr>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14" name="フローチャート: 判断 213">
          <a:extLst>
            <a:ext uri="{FF2B5EF4-FFF2-40B4-BE49-F238E27FC236}">
              <a16:creationId xmlns:a16="http://schemas.microsoft.com/office/drawing/2014/main" id="{00000000-0008-0000-0200-0000D6000000}"/>
            </a:ext>
          </a:extLst>
        </xdr:cNvPr>
        <xdr:cNvSpPr/>
      </xdr:nvSpPr>
      <xdr:spPr>
        <a:xfrm>
          <a:off x="9588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15" name="フローチャート: 判断 214">
          <a:extLst>
            <a:ext uri="{FF2B5EF4-FFF2-40B4-BE49-F238E27FC236}">
              <a16:creationId xmlns:a16="http://schemas.microsoft.com/office/drawing/2014/main" id="{00000000-0008-0000-0200-0000D7000000}"/>
            </a:ext>
          </a:extLst>
        </xdr:cNvPr>
        <xdr:cNvSpPr/>
      </xdr:nvSpPr>
      <xdr:spPr>
        <a:xfrm>
          <a:off x="8699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16" name="フローチャート: 判断 215">
          <a:extLst>
            <a:ext uri="{FF2B5EF4-FFF2-40B4-BE49-F238E27FC236}">
              <a16:creationId xmlns:a16="http://schemas.microsoft.com/office/drawing/2014/main" id="{00000000-0008-0000-0200-0000D8000000}"/>
            </a:ext>
          </a:extLst>
        </xdr:cNvPr>
        <xdr:cNvSpPr/>
      </xdr:nvSpPr>
      <xdr:spPr>
        <a:xfrm>
          <a:off x="7810500" y="105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92891</xdr:rowOff>
    </xdr:from>
    <xdr:to>
      <xdr:col>36</xdr:col>
      <xdr:colOff>165100</xdr:colOff>
      <xdr:row>62</xdr:row>
      <xdr:rowOff>23041</xdr:rowOff>
    </xdr:to>
    <xdr:sp macro="" textlink="">
      <xdr:nvSpPr>
        <xdr:cNvPr id="217" name="フローチャート: 判断 216">
          <a:extLst>
            <a:ext uri="{FF2B5EF4-FFF2-40B4-BE49-F238E27FC236}">
              <a16:creationId xmlns:a16="http://schemas.microsoft.com/office/drawing/2014/main" id="{00000000-0008-0000-0200-0000D9000000}"/>
            </a:ext>
          </a:extLst>
        </xdr:cNvPr>
        <xdr:cNvSpPr/>
      </xdr:nvSpPr>
      <xdr:spPr>
        <a:xfrm>
          <a:off x="6921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71665</xdr:rowOff>
    </xdr:from>
    <xdr:to>
      <xdr:col>46</xdr:col>
      <xdr:colOff>38100</xdr:colOff>
      <xdr:row>61</xdr:row>
      <xdr:rowOff>1815</xdr:rowOff>
    </xdr:to>
    <xdr:sp macro="" textlink="">
      <xdr:nvSpPr>
        <xdr:cNvPr id="223" name="楕円 222">
          <a:extLst>
            <a:ext uri="{FF2B5EF4-FFF2-40B4-BE49-F238E27FC236}">
              <a16:creationId xmlns:a16="http://schemas.microsoft.com/office/drawing/2014/main" id="{00000000-0008-0000-0200-0000DF000000}"/>
            </a:ext>
          </a:extLst>
        </xdr:cNvPr>
        <xdr:cNvSpPr/>
      </xdr:nvSpPr>
      <xdr:spPr>
        <a:xfrm>
          <a:off x="86995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81462</xdr:rowOff>
    </xdr:from>
    <xdr:to>
      <xdr:col>41</xdr:col>
      <xdr:colOff>101600</xdr:colOff>
      <xdr:row>61</xdr:row>
      <xdr:rowOff>11612</xdr:rowOff>
    </xdr:to>
    <xdr:sp macro="" textlink="">
      <xdr:nvSpPr>
        <xdr:cNvPr id="224" name="楕円 223">
          <a:extLst>
            <a:ext uri="{FF2B5EF4-FFF2-40B4-BE49-F238E27FC236}">
              <a16:creationId xmlns:a16="http://schemas.microsoft.com/office/drawing/2014/main" id="{00000000-0008-0000-0200-0000E0000000}"/>
            </a:ext>
          </a:extLst>
        </xdr:cNvPr>
        <xdr:cNvSpPr/>
      </xdr:nvSpPr>
      <xdr:spPr>
        <a:xfrm>
          <a:off x="78105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122465</xdr:rowOff>
    </xdr:from>
    <xdr:to>
      <xdr:col>45</xdr:col>
      <xdr:colOff>177800</xdr:colOff>
      <xdr:row>60</xdr:row>
      <xdr:rowOff>132262</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flipV="1">
          <a:off x="7861300" y="10409465"/>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82023</xdr:rowOff>
    </xdr:from>
    <xdr:ext cx="469744" cy="259045"/>
    <xdr:sp macro="" textlink="">
      <xdr:nvSpPr>
        <xdr:cNvPr id="226" name="n_1aveValue【体育館・プール】&#10;一人当たり面積">
          <a:extLst>
            <a:ext uri="{FF2B5EF4-FFF2-40B4-BE49-F238E27FC236}">
              <a16:creationId xmlns:a16="http://schemas.microsoft.com/office/drawing/2014/main" id="{00000000-0008-0000-0200-0000E2000000}"/>
            </a:ext>
          </a:extLst>
        </xdr:cNvPr>
        <xdr:cNvSpPr txBox="1"/>
      </xdr:nvSpPr>
      <xdr:spPr>
        <a:xfrm>
          <a:off x="93917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54990</xdr:rowOff>
    </xdr:from>
    <xdr:ext cx="469744" cy="259045"/>
    <xdr:sp macro="" textlink="">
      <xdr:nvSpPr>
        <xdr:cNvPr id="227" name="n_2aveValue【体育館・プール】&#10;一人当たり面積">
          <a:extLst>
            <a:ext uri="{FF2B5EF4-FFF2-40B4-BE49-F238E27FC236}">
              <a16:creationId xmlns:a16="http://schemas.microsoft.com/office/drawing/2014/main" id="{00000000-0008-0000-0200-0000E3000000}"/>
            </a:ext>
          </a:extLst>
        </xdr:cNvPr>
        <xdr:cNvSpPr txBox="1"/>
      </xdr:nvSpPr>
      <xdr:spPr>
        <a:xfrm>
          <a:off x="8515427" y="106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23965</xdr:rowOff>
    </xdr:from>
    <xdr:ext cx="469744" cy="259045"/>
    <xdr:sp macro="" textlink="">
      <xdr:nvSpPr>
        <xdr:cNvPr id="228" name="n_3aveValue【体育館・プール】&#10;一人当たり面積">
          <a:extLst>
            <a:ext uri="{FF2B5EF4-FFF2-40B4-BE49-F238E27FC236}">
              <a16:creationId xmlns:a16="http://schemas.microsoft.com/office/drawing/2014/main" id="{00000000-0008-0000-0200-0000E4000000}"/>
            </a:ext>
          </a:extLst>
        </xdr:cNvPr>
        <xdr:cNvSpPr txBox="1"/>
      </xdr:nvSpPr>
      <xdr:spPr>
        <a:xfrm>
          <a:off x="7626427" y="1065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39568</xdr:rowOff>
    </xdr:from>
    <xdr:ext cx="469744" cy="259045"/>
    <xdr:sp macro="" textlink="">
      <xdr:nvSpPr>
        <xdr:cNvPr id="229" name="n_4aveValue【体育館・プール】&#10;一人当たり面積">
          <a:extLst>
            <a:ext uri="{FF2B5EF4-FFF2-40B4-BE49-F238E27FC236}">
              <a16:creationId xmlns:a16="http://schemas.microsoft.com/office/drawing/2014/main" id="{00000000-0008-0000-0200-0000E5000000}"/>
            </a:ext>
          </a:extLst>
        </xdr:cNvPr>
        <xdr:cNvSpPr txBox="1"/>
      </xdr:nvSpPr>
      <xdr:spPr>
        <a:xfrm>
          <a:off x="6737427" y="1032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18342</xdr:rowOff>
    </xdr:from>
    <xdr:ext cx="469744" cy="259045"/>
    <xdr:sp macro="" textlink="">
      <xdr:nvSpPr>
        <xdr:cNvPr id="230" name="n_2mainValue【体育館・プール】&#10;一人当たり面積">
          <a:extLst>
            <a:ext uri="{FF2B5EF4-FFF2-40B4-BE49-F238E27FC236}">
              <a16:creationId xmlns:a16="http://schemas.microsoft.com/office/drawing/2014/main" id="{00000000-0008-0000-0200-0000E6000000}"/>
            </a:ext>
          </a:extLst>
        </xdr:cNvPr>
        <xdr:cNvSpPr txBox="1"/>
      </xdr:nvSpPr>
      <xdr:spPr>
        <a:xfrm>
          <a:off x="8515427" y="1013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28139</xdr:rowOff>
    </xdr:from>
    <xdr:ext cx="469744" cy="259045"/>
    <xdr:sp macro="" textlink="">
      <xdr:nvSpPr>
        <xdr:cNvPr id="231" name="n_3mainValue【体育館・プール】&#10;一人当たり面積">
          <a:extLst>
            <a:ext uri="{FF2B5EF4-FFF2-40B4-BE49-F238E27FC236}">
              <a16:creationId xmlns:a16="http://schemas.microsoft.com/office/drawing/2014/main" id="{00000000-0008-0000-0200-0000E7000000}"/>
            </a:ext>
          </a:extLst>
        </xdr:cNvPr>
        <xdr:cNvSpPr txBox="1"/>
      </xdr:nvSpPr>
      <xdr:spPr>
        <a:xfrm>
          <a:off x="7626427" y="1014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a:extLst>
            <a:ext uri="{FF2B5EF4-FFF2-40B4-BE49-F238E27FC236}">
              <a16:creationId xmlns:a16="http://schemas.microsoft.com/office/drawing/2014/main" id="{00000000-0008-0000-0200-0000E8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a:extLst>
            <a:ext uri="{FF2B5EF4-FFF2-40B4-BE49-F238E27FC236}">
              <a16:creationId xmlns:a16="http://schemas.microsoft.com/office/drawing/2014/main" id="{00000000-0008-0000-0200-0000E9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a:extLst>
            <a:ext uri="{FF2B5EF4-FFF2-40B4-BE49-F238E27FC236}">
              <a16:creationId xmlns:a16="http://schemas.microsoft.com/office/drawing/2014/main" id="{00000000-0008-0000-0200-0000EA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a:extLst>
            <a:ext uri="{FF2B5EF4-FFF2-40B4-BE49-F238E27FC236}">
              <a16:creationId xmlns:a16="http://schemas.microsoft.com/office/drawing/2014/main" id="{00000000-0008-0000-0200-0000EB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a:extLst>
            <a:ext uri="{FF2B5EF4-FFF2-40B4-BE49-F238E27FC236}">
              <a16:creationId xmlns:a16="http://schemas.microsoft.com/office/drawing/2014/main" id="{00000000-0008-0000-0200-0000EC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a:extLst>
            <a:ext uri="{FF2B5EF4-FFF2-40B4-BE49-F238E27FC236}">
              <a16:creationId xmlns:a16="http://schemas.microsoft.com/office/drawing/2014/main" id="{00000000-0008-0000-0200-0000ED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a:extLst>
            <a:ext uri="{FF2B5EF4-FFF2-40B4-BE49-F238E27FC236}">
              <a16:creationId xmlns:a16="http://schemas.microsoft.com/office/drawing/2014/main" id="{00000000-0008-0000-0200-0000EE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a:extLst>
            <a:ext uri="{FF2B5EF4-FFF2-40B4-BE49-F238E27FC236}">
              <a16:creationId xmlns:a16="http://schemas.microsoft.com/office/drawing/2014/main" id="{00000000-0008-0000-0200-0000EF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福祉施設】&#10;有形固定資産減価償却率グラフ枠">
          <a:extLst>
            <a:ext uri="{FF2B5EF4-FFF2-40B4-BE49-F238E27FC236}">
              <a16:creationId xmlns:a16="http://schemas.microsoft.com/office/drawing/2014/main" id="{00000000-0008-0000-0200-0000FF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flipV="1">
          <a:off x="4634865" y="1325689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57" name="【福祉施設】&#10;有形固定資産減価償却率最小値テキスト">
          <a:extLst>
            <a:ext uri="{FF2B5EF4-FFF2-40B4-BE49-F238E27FC236}">
              <a16:creationId xmlns:a16="http://schemas.microsoft.com/office/drawing/2014/main" id="{00000000-0008-0000-0200-000001010000}"/>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59" name="【福祉施設】&#10;有形固定資産減価償却率最大値テキスト">
          <a:extLst>
            <a:ext uri="{FF2B5EF4-FFF2-40B4-BE49-F238E27FC236}">
              <a16:creationId xmlns:a16="http://schemas.microsoft.com/office/drawing/2014/main" id="{00000000-0008-0000-0200-000003010000}"/>
            </a:ext>
          </a:extLst>
        </xdr:cNvPr>
        <xdr:cNvSpPr txBox="1"/>
      </xdr:nvSpPr>
      <xdr:spPr>
        <a:xfrm>
          <a:off x="4673600"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4546600" y="1325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47641</xdr:rowOff>
    </xdr:from>
    <xdr:ext cx="405111" cy="259045"/>
    <xdr:sp macro="" textlink="">
      <xdr:nvSpPr>
        <xdr:cNvPr id="261" name="【福祉施設】&#10;有形固定資産減価償却率平均値テキスト">
          <a:extLst>
            <a:ext uri="{FF2B5EF4-FFF2-40B4-BE49-F238E27FC236}">
              <a16:creationId xmlns:a16="http://schemas.microsoft.com/office/drawing/2014/main" id="{00000000-0008-0000-0200-000005010000}"/>
            </a:ext>
          </a:extLst>
        </xdr:cNvPr>
        <xdr:cNvSpPr txBox="1"/>
      </xdr:nvSpPr>
      <xdr:spPr>
        <a:xfrm>
          <a:off x="4673600" y="1393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62" name="フローチャート: 判断 261">
          <a:extLst>
            <a:ext uri="{FF2B5EF4-FFF2-40B4-BE49-F238E27FC236}">
              <a16:creationId xmlns:a16="http://schemas.microsoft.com/office/drawing/2014/main" id="{00000000-0008-0000-0200-000006010000}"/>
            </a:ext>
          </a:extLst>
        </xdr:cNvPr>
        <xdr:cNvSpPr/>
      </xdr:nvSpPr>
      <xdr:spPr>
        <a:xfrm>
          <a:off x="4584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63" name="フローチャート: 判断 262">
          <a:extLst>
            <a:ext uri="{FF2B5EF4-FFF2-40B4-BE49-F238E27FC236}">
              <a16:creationId xmlns:a16="http://schemas.microsoft.com/office/drawing/2014/main" id="{00000000-0008-0000-0200-000007010000}"/>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64" name="フローチャート: 判断 263">
          <a:extLst>
            <a:ext uri="{FF2B5EF4-FFF2-40B4-BE49-F238E27FC236}">
              <a16:creationId xmlns:a16="http://schemas.microsoft.com/office/drawing/2014/main" id="{00000000-0008-0000-0200-000008010000}"/>
            </a:ext>
          </a:extLst>
        </xdr:cNvPr>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265" name="フローチャート: 判断 264">
          <a:extLst>
            <a:ext uri="{FF2B5EF4-FFF2-40B4-BE49-F238E27FC236}">
              <a16:creationId xmlns:a16="http://schemas.microsoft.com/office/drawing/2014/main" id="{00000000-0008-0000-0200-000009010000}"/>
            </a:ext>
          </a:extLst>
        </xdr:cNvPr>
        <xdr:cNvSpPr/>
      </xdr:nvSpPr>
      <xdr:spPr>
        <a:xfrm>
          <a:off x="1968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66" name="フローチャート: 判断 265">
          <a:extLst>
            <a:ext uri="{FF2B5EF4-FFF2-40B4-BE49-F238E27FC236}">
              <a16:creationId xmlns:a16="http://schemas.microsoft.com/office/drawing/2014/main" id="{00000000-0008-0000-0200-00000A010000}"/>
            </a:ext>
          </a:extLst>
        </xdr:cNvPr>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86361</xdr:rowOff>
    </xdr:from>
    <xdr:to>
      <xdr:col>15</xdr:col>
      <xdr:colOff>101600</xdr:colOff>
      <xdr:row>85</xdr:row>
      <xdr:rowOff>16511</xdr:rowOff>
    </xdr:to>
    <xdr:sp macro="" textlink="">
      <xdr:nvSpPr>
        <xdr:cNvPr id="272" name="楕円 271">
          <a:extLst>
            <a:ext uri="{FF2B5EF4-FFF2-40B4-BE49-F238E27FC236}">
              <a16:creationId xmlns:a16="http://schemas.microsoft.com/office/drawing/2014/main" id="{00000000-0008-0000-0200-000010010000}"/>
            </a:ext>
          </a:extLst>
        </xdr:cNvPr>
        <xdr:cNvSpPr/>
      </xdr:nvSpPr>
      <xdr:spPr>
        <a:xfrm>
          <a:off x="2857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46355</xdr:rowOff>
    </xdr:from>
    <xdr:to>
      <xdr:col>10</xdr:col>
      <xdr:colOff>165100</xdr:colOff>
      <xdr:row>84</xdr:row>
      <xdr:rowOff>147955</xdr:rowOff>
    </xdr:to>
    <xdr:sp macro="" textlink="">
      <xdr:nvSpPr>
        <xdr:cNvPr id="273" name="楕円 272">
          <a:extLst>
            <a:ext uri="{FF2B5EF4-FFF2-40B4-BE49-F238E27FC236}">
              <a16:creationId xmlns:a16="http://schemas.microsoft.com/office/drawing/2014/main" id="{00000000-0008-0000-0200-000011010000}"/>
            </a:ext>
          </a:extLst>
        </xdr:cNvPr>
        <xdr:cNvSpPr/>
      </xdr:nvSpPr>
      <xdr:spPr>
        <a:xfrm>
          <a:off x="1968500" y="144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97155</xdr:rowOff>
    </xdr:from>
    <xdr:to>
      <xdr:col>15</xdr:col>
      <xdr:colOff>50800</xdr:colOff>
      <xdr:row>84</xdr:row>
      <xdr:rowOff>137161</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2019300" y="144989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275" name="n_1aveValue【福祉施設】&#10;有形固定資産減価償却率">
          <a:extLst>
            <a:ext uri="{FF2B5EF4-FFF2-40B4-BE49-F238E27FC236}">
              <a16:creationId xmlns:a16="http://schemas.microsoft.com/office/drawing/2014/main" id="{00000000-0008-0000-0200-000013010000}"/>
            </a:ext>
          </a:extLst>
        </xdr:cNvPr>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276" name="n_2aveValue【福祉施設】&#10;有形固定資産減価償却率">
          <a:extLst>
            <a:ext uri="{FF2B5EF4-FFF2-40B4-BE49-F238E27FC236}">
              <a16:creationId xmlns:a16="http://schemas.microsoft.com/office/drawing/2014/main" id="{00000000-0008-0000-0200-000014010000}"/>
            </a:ext>
          </a:extLst>
        </xdr:cNvPr>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118763</xdr:rowOff>
    </xdr:from>
    <xdr:ext cx="405111" cy="259045"/>
    <xdr:sp macro="" textlink="">
      <xdr:nvSpPr>
        <xdr:cNvPr id="277" name="n_3aveValue【福祉施設】&#10;有形固定資産減価償却率">
          <a:extLst>
            <a:ext uri="{FF2B5EF4-FFF2-40B4-BE49-F238E27FC236}">
              <a16:creationId xmlns:a16="http://schemas.microsoft.com/office/drawing/2014/main" id="{00000000-0008-0000-0200-000015010000}"/>
            </a:ext>
          </a:extLst>
        </xdr:cNvPr>
        <xdr:cNvSpPr txBox="1"/>
      </xdr:nvSpPr>
      <xdr:spPr>
        <a:xfrm>
          <a:off x="1816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278" name="n_4aveValue【福祉施設】&#10;有形固定資産減価償却率">
          <a:extLst>
            <a:ext uri="{FF2B5EF4-FFF2-40B4-BE49-F238E27FC236}">
              <a16:creationId xmlns:a16="http://schemas.microsoft.com/office/drawing/2014/main" id="{00000000-0008-0000-0200-000016010000}"/>
            </a:ext>
          </a:extLst>
        </xdr:cNvPr>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7638</xdr:rowOff>
    </xdr:from>
    <xdr:ext cx="405111" cy="259045"/>
    <xdr:sp macro="" textlink="">
      <xdr:nvSpPr>
        <xdr:cNvPr id="279" name="n_2mainValue【福祉施設】&#10;有形固定資産減価償却率">
          <a:extLst>
            <a:ext uri="{FF2B5EF4-FFF2-40B4-BE49-F238E27FC236}">
              <a16:creationId xmlns:a16="http://schemas.microsoft.com/office/drawing/2014/main" id="{00000000-0008-0000-0200-000017010000}"/>
            </a:ext>
          </a:extLst>
        </xdr:cNvPr>
        <xdr:cNvSpPr txBox="1"/>
      </xdr:nvSpPr>
      <xdr:spPr>
        <a:xfrm>
          <a:off x="2705744"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139082</xdr:rowOff>
    </xdr:from>
    <xdr:ext cx="405111" cy="259045"/>
    <xdr:sp macro="" textlink="">
      <xdr:nvSpPr>
        <xdr:cNvPr id="280" name="n_3mainValue【福祉施設】&#10;有形固定資産減価償却率">
          <a:extLst>
            <a:ext uri="{FF2B5EF4-FFF2-40B4-BE49-F238E27FC236}">
              <a16:creationId xmlns:a16="http://schemas.microsoft.com/office/drawing/2014/main" id="{00000000-0008-0000-0200-000018010000}"/>
            </a:ext>
          </a:extLst>
        </xdr:cNvPr>
        <xdr:cNvSpPr txBox="1"/>
      </xdr:nvSpPr>
      <xdr:spPr>
        <a:xfrm>
          <a:off x="1816744" y="1454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福祉施設】&#10;一人当たり面積グラフ枠">
          <a:extLst>
            <a:ext uri="{FF2B5EF4-FFF2-40B4-BE49-F238E27FC236}">
              <a16:creationId xmlns:a16="http://schemas.microsoft.com/office/drawing/2014/main" id="{00000000-0008-0000-0200-00003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flipV="1">
          <a:off x="10476865" y="13365480"/>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07" name="【福祉施設】&#10;一人当たり面積最小値テキスト">
          <a:extLst>
            <a:ext uri="{FF2B5EF4-FFF2-40B4-BE49-F238E27FC236}">
              <a16:creationId xmlns:a16="http://schemas.microsoft.com/office/drawing/2014/main" id="{00000000-0008-0000-0200-000033010000}"/>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09" name="【福祉施設】&#10;一人当たり面積最大値テキスト">
          <a:extLst>
            <a:ext uri="{FF2B5EF4-FFF2-40B4-BE49-F238E27FC236}">
              <a16:creationId xmlns:a16="http://schemas.microsoft.com/office/drawing/2014/main" id="{00000000-0008-0000-0200-000035010000}"/>
            </a:ext>
          </a:extLst>
        </xdr:cNvPr>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21245</xdr:rowOff>
    </xdr:from>
    <xdr:ext cx="469744" cy="259045"/>
    <xdr:sp macro="" textlink="">
      <xdr:nvSpPr>
        <xdr:cNvPr id="311" name="【福祉施設】&#10;一人当たり面積平均値テキスト">
          <a:extLst>
            <a:ext uri="{FF2B5EF4-FFF2-40B4-BE49-F238E27FC236}">
              <a16:creationId xmlns:a16="http://schemas.microsoft.com/office/drawing/2014/main" id="{00000000-0008-0000-0200-000037010000}"/>
            </a:ext>
          </a:extLst>
        </xdr:cNvPr>
        <xdr:cNvSpPr txBox="1"/>
      </xdr:nvSpPr>
      <xdr:spPr>
        <a:xfrm>
          <a:off x="10515600" y="1442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12" name="フローチャート: 判断 311">
          <a:extLst>
            <a:ext uri="{FF2B5EF4-FFF2-40B4-BE49-F238E27FC236}">
              <a16:creationId xmlns:a16="http://schemas.microsoft.com/office/drawing/2014/main" id="{00000000-0008-0000-0200-000038010000}"/>
            </a:ext>
          </a:extLst>
        </xdr:cNvPr>
        <xdr:cNvSpPr/>
      </xdr:nvSpPr>
      <xdr:spPr>
        <a:xfrm>
          <a:off x="104267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13" name="フローチャート: 判断 312">
          <a:extLst>
            <a:ext uri="{FF2B5EF4-FFF2-40B4-BE49-F238E27FC236}">
              <a16:creationId xmlns:a16="http://schemas.microsoft.com/office/drawing/2014/main" id="{00000000-0008-0000-0200-000039010000}"/>
            </a:ext>
          </a:extLst>
        </xdr:cNvPr>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14" name="フローチャート: 判断 313">
          <a:extLst>
            <a:ext uri="{FF2B5EF4-FFF2-40B4-BE49-F238E27FC236}">
              <a16:creationId xmlns:a16="http://schemas.microsoft.com/office/drawing/2014/main" id="{00000000-0008-0000-0200-00003A010000}"/>
            </a:ext>
          </a:extLst>
        </xdr:cNvPr>
        <xdr:cNvSpPr/>
      </xdr:nvSpPr>
      <xdr:spPr>
        <a:xfrm>
          <a:off x="8699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315" name="フローチャート: 判断 314">
          <a:extLst>
            <a:ext uri="{FF2B5EF4-FFF2-40B4-BE49-F238E27FC236}">
              <a16:creationId xmlns:a16="http://schemas.microsoft.com/office/drawing/2014/main" id="{00000000-0008-0000-0200-00003B010000}"/>
            </a:ext>
          </a:extLst>
        </xdr:cNvPr>
        <xdr:cNvSpPr/>
      </xdr:nvSpPr>
      <xdr:spPr>
        <a:xfrm>
          <a:off x="7810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119562</xdr:rowOff>
    </xdr:from>
    <xdr:to>
      <xdr:col>36</xdr:col>
      <xdr:colOff>165100</xdr:colOff>
      <xdr:row>84</xdr:row>
      <xdr:rowOff>49712</xdr:rowOff>
    </xdr:to>
    <xdr:sp macro="" textlink="">
      <xdr:nvSpPr>
        <xdr:cNvPr id="316" name="フローチャート: 判断 315">
          <a:extLst>
            <a:ext uri="{FF2B5EF4-FFF2-40B4-BE49-F238E27FC236}">
              <a16:creationId xmlns:a16="http://schemas.microsoft.com/office/drawing/2014/main" id="{00000000-0008-0000-0200-00003C010000}"/>
            </a:ext>
          </a:extLst>
        </xdr:cNvPr>
        <xdr:cNvSpPr/>
      </xdr:nvSpPr>
      <xdr:spPr>
        <a:xfrm>
          <a:off x="6921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152219</xdr:rowOff>
    </xdr:from>
    <xdr:to>
      <xdr:col>46</xdr:col>
      <xdr:colOff>38100</xdr:colOff>
      <xdr:row>86</xdr:row>
      <xdr:rowOff>82369</xdr:rowOff>
    </xdr:to>
    <xdr:sp macro="" textlink="">
      <xdr:nvSpPr>
        <xdr:cNvPr id="322" name="楕円 321">
          <a:extLst>
            <a:ext uri="{FF2B5EF4-FFF2-40B4-BE49-F238E27FC236}">
              <a16:creationId xmlns:a16="http://schemas.microsoft.com/office/drawing/2014/main" id="{00000000-0008-0000-0200-000042010000}"/>
            </a:ext>
          </a:extLst>
        </xdr:cNvPr>
        <xdr:cNvSpPr/>
      </xdr:nvSpPr>
      <xdr:spPr>
        <a:xfrm>
          <a:off x="8699500" y="1472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155484</xdr:rowOff>
    </xdr:from>
    <xdr:to>
      <xdr:col>41</xdr:col>
      <xdr:colOff>101600</xdr:colOff>
      <xdr:row>86</xdr:row>
      <xdr:rowOff>85634</xdr:rowOff>
    </xdr:to>
    <xdr:sp macro="" textlink="">
      <xdr:nvSpPr>
        <xdr:cNvPr id="323" name="楕円 322">
          <a:extLst>
            <a:ext uri="{FF2B5EF4-FFF2-40B4-BE49-F238E27FC236}">
              <a16:creationId xmlns:a16="http://schemas.microsoft.com/office/drawing/2014/main" id="{00000000-0008-0000-0200-000043010000}"/>
            </a:ext>
          </a:extLst>
        </xdr:cNvPr>
        <xdr:cNvSpPr/>
      </xdr:nvSpPr>
      <xdr:spPr>
        <a:xfrm>
          <a:off x="781050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31569</xdr:rowOff>
    </xdr:from>
    <xdr:to>
      <xdr:col>45</xdr:col>
      <xdr:colOff>177800</xdr:colOff>
      <xdr:row>86</xdr:row>
      <xdr:rowOff>34834</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flipV="1">
          <a:off x="7861300" y="147762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151147</xdr:rowOff>
    </xdr:from>
    <xdr:ext cx="469744" cy="259045"/>
    <xdr:sp macro="" textlink="">
      <xdr:nvSpPr>
        <xdr:cNvPr id="325" name="n_1aveValue【福祉施設】&#10;一人当たり面積">
          <a:extLst>
            <a:ext uri="{FF2B5EF4-FFF2-40B4-BE49-F238E27FC236}">
              <a16:creationId xmlns:a16="http://schemas.microsoft.com/office/drawing/2014/main" id="{00000000-0008-0000-0200-000045010000}"/>
            </a:ext>
          </a:extLst>
        </xdr:cNvPr>
        <xdr:cNvSpPr txBox="1"/>
      </xdr:nvSpPr>
      <xdr:spPr>
        <a:xfrm>
          <a:off x="9391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134819</xdr:rowOff>
    </xdr:from>
    <xdr:ext cx="469744" cy="259045"/>
    <xdr:sp macro="" textlink="">
      <xdr:nvSpPr>
        <xdr:cNvPr id="326" name="n_2aveValue【福祉施設】&#10;一人当たり面積">
          <a:extLst>
            <a:ext uri="{FF2B5EF4-FFF2-40B4-BE49-F238E27FC236}">
              <a16:creationId xmlns:a16="http://schemas.microsoft.com/office/drawing/2014/main" id="{00000000-0008-0000-0200-000046010000}"/>
            </a:ext>
          </a:extLst>
        </xdr:cNvPr>
        <xdr:cNvSpPr txBox="1"/>
      </xdr:nvSpPr>
      <xdr:spPr>
        <a:xfrm>
          <a:off x="85154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43378</xdr:rowOff>
    </xdr:from>
    <xdr:ext cx="469744" cy="259045"/>
    <xdr:sp macro="" textlink="">
      <xdr:nvSpPr>
        <xdr:cNvPr id="327" name="n_3aveValue【福祉施設】&#10;一人当たり面積">
          <a:extLst>
            <a:ext uri="{FF2B5EF4-FFF2-40B4-BE49-F238E27FC236}">
              <a16:creationId xmlns:a16="http://schemas.microsoft.com/office/drawing/2014/main" id="{00000000-0008-0000-0200-000047010000}"/>
            </a:ext>
          </a:extLst>
        </xdr:cNvPr>
        <xdr:cNvSpPr txBox="1"/>
      </xdr:nvSpPr>
      <xdr:spPr>
        <a:xfrm>
          <a:off x="7626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66239</xdr:rowOff>
    </xdr:from>
    <xdr:ext cx="469744" cy="259045"/>
    <xdr:sp macro="" textlink="">
      <xdr:nvSpPr>
        <xdr:cNvPr id="328" name="n_4aveValue【福祉施設】&#10;一人当たり面積">
          <a:extLst>
            <a:ext uri="{FF2B5EF4-FFF2-40B4-BE49-F238E27FC236}">
              <a16:creationId xmlns:a16="http://schemas.microsoft.com/office/drawing/2014/main" id="{00000000-0008-0000-0200-000048010000}"/>
            </a:ext>
          </a:extLst>
        </xdr:cNvPr>
        <xdr:cNvSpPr txBox="1"/>
      </xdr:nvSpPr>
      <xdr:spPr>
        <a:xfrm>
          <a:off x="6737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73496</xdr:rowOff>
    </xdr:from>
    <xdr:ext cx="469744" cy="259045"/>
    <xdr:sp macro="" textlink="">
      <xdr:nvSpPr>
        <xdr:cNvPr id="329" name="n_2mainValue【福祉施設】&#10;一人当たり面積">
          <a:extLst>
            <a:ext uri="{FF2B5EF4-FFF2-40B4-BE49-F238E27FC236}">
              <a16:creationId xmlns:a16="http://schemas.microsoft.com/office/drawing/2014/main" id="{00000000-0008-0000-0200-000049010000}"/>
            </a:ext>
          </a:extLst>
        </xdr:cNvPr>
        <xdr:cNvSpPr txBox="1"/>
      </xdr:nvSpPr>
      <xdr:spPr>
        <a:xfrm>
          <a:off x="8515427" y="1481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76761</xdr:rowOff>
    </xdr:from>
    <xdr:ext cx="469744" cy="259045"/>
    <xdr:sp macro="" textlink="">
      <xdr:nvSpPr>
        <xdr:cNvPr id="330" name="n_3mainValue【福祉施設】&#10;一人当たり面積">
          <a:extLst>
            <a:ext uri="{FF2B5EF4-FFF2-40B4-BE49-F238E27FC236}">
              <a16:creationId xmlns:a16="http://schemas.microsoft.com/office/drawing/2014/main" id="{00000000-0008-0000-0200-00004A010000}"/>
            </a:ext>
          </a:extLst>
        </xdr:cNvPr>
        <xdr:cNvSpPr txBox="1"/>
      </xdr:nvSpPr>
      <xdr:spPr>
        <a:xfrm>
          <a:off x="7626427" y="1482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市民会館】&#10;有形固定資産減価償却率グラフ枠">
          <a:extLst>
            <a:ext uri="{FF2B5EF4-FFF2-40B4-BE49-F238E27FC236}">
              <a16:creationId xmlns:a16="http://schemas.microsoft.com/office/drawing/2014/main" id="{00000000-0008-0000-0200-00006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flipV="1">
          <a:off x="4634865" y="17162418"/>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357" name="【市民会館】&#10;有形固定資産減価償却率最小値テキスト">
          <a:extLst>
            <a:ext uri="{FF2B5EF4-FFF2-40B4-BE49-F238E27FC236}">
              <a16:creationId xmlns:a16="http://schemas.microsoft.com/office/drawing/2014/main" id="{00000000-0008-0000-0200-000065010000}"/>
            </a:ext>
          </a:extLst>
        </xdr:cNvPr>
        <xdr:cNvSpPr txBox="1"/>
      </xdr:nvSpPr>
      <xdr:spPr>
        <a:xfrm>
          <a:off x="4673600" y="186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4546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359" name="【市民会館】&#10;有形固定資産減価償却率最大値テキスト">
          <a:extLst>
            <a:ext uri="{FF2B5EF4-FFF2-40B4-BE49-F238E27FC236}">
              <a16:creationId xmlns:a16="http://schemas.microsoft.com/office/drawing/2014/main" id="{00000000-0008-0000-0200-000067010000}"/>
            </a:ext>
          </a:extLst>
        </xdr:cNvPr>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90369</xdr:rowOff>
    </xdr:from>
    <xdr:ext cx="405111" cy="259045"/>
    <xdr:sp macro="" textlink="">
      <xdr:nvSpPr>
        <xdr:cNvPr id="361" name="【市民会館】&#10;有形固定資産減価償却率平均値テキスト">
          <a:extLst>
            <a:ext uri="{FF2B5EF4-FFF2-40B4-BE49-F238E27FC236}">
              <a16:creationId xmlns:a16="http://schemas.microsoft.com/office/drawing/2014/main" id="{00000000-0008-0000-0200-000069010000}"/>
            </a:ext>
          </a:extLst>
        </xdr:cNvPr>
        <xdr:cNvSpPr txBox="1"/>
      </xdr:nvSpPr>
      <xdr:spPr>
        <a:xfrm>
          <a:off x="4673600" y="1792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362" name="フローチャート: 判断 361">
          <a:extLst>
            <a:ext uri="{FF2B5EF4-FFF2-40B4-BE49-F238E27FC236}">
              <a16:creationId xmlns:a16="http://schemas.microsoft.com/office/drawing/2014/main" id="{00000000-0008-0000-0200-00006A010000}"/>
            </a:ext>
          </a:extLst>
        </xdr:cNvPr>
        <xdr:cNvSpPr/>
      </xdr:nvSpPr>
      <xdr:spPr>
        <a:xfrm>
          <a:off x="45847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363" name="フローチャート: 判断 362">
          <a:extLst>
            <a:ext uri="{FF2B5EF4-FFF2-40B4-BE49-F238E27FC236}">
              <a16:creationId xmlns:a16="http://schemas.microsoft.com/office/drawing/2014/main" id="{00000000-0008-0000-0200-00006B010000}"/>
            </a:ext>
          </a:extLst>
        </xdr:cNvPr>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364" name="フローチャート: 判断 363">
          <a:extLst>
            <a:ext uri="{FF2B5EF4-FFF2-40B4-BE49-F238E27FC236}">
              <a16:creationId xmlns:a16="http://schemas.microsoft.com/office/drawing/2014/main" id="{00000000-0008-0000-0200-00006C010000}"/>
            </a:ext>
          </a:extLst>
        </xdr:cNvPr>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365" name="フローチャート: 判断 364">
          <a:extLst>
            <a:ext uri="{FF2B5EF4-FFF2-40B4-BE49-F238E27FC236}">
              <a16:creationId xmlns:a16="http://schemas.microsoft.com/office/drawing/2014/main" id="{00000000-0008-0000-0200-00006D010000}"/>
            </a:ext>
          </a:extLst>
        </xdr:cNvPr>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25400</xdr:rowOff>
    </xdr:from>
    <xdr:to>
      <xdr:col>6</xdr:col>
      <xdr:colOff>38100</xdr:colOff>
      <xdr:row>104</xdr:row>
      <xdr:rowOff>127000</xdr:rowOff>
    </xdr:to>
    <xdr:sp macro="" textlink="">
      <xdr:nvSpPr>
        <xdr:cNvPr id="366" name="フローチャート: 判断 365">
          <a:extLst>
            <a:ext uri="{FF2B5EF4-FFF2-40B4-BE49-F238E27FC236}">
              <a16:creationId xmlns:a16="http://schemas.microsoft.com/office/drawing/2014/main" id="{00000000-0008-0000-0200-00006E010000}"/>
            </a:ext>
          </a:extLst>
        </xdr:cNvPr>
        <xdr:cNvSpPr/>
      </xdr:nvSpPr>
      <xdr:spPr>
        <a:xfrm>
          <a:off x="107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103777</xdr:rowOff>
    </xdr:from>
    <xdr:to>
      <xdr:col>15</xdr:col>
      <xdr:colOff>101600</xdr:colOff>
      <xdr:row>106</xdr:row>
      <xdr:rowOff>33927</xdr:rowOff>
    </xdr:to>
    <xdr:sp macro="" textlink="">
      <xdr:nvSpPr>
        <xdr:cNvPr id="372" name="楕円 371">
          <a:extLst>
            <a:ext uri="{FF2B5EF4-FFF2-40B4-BE49-F238E27FC236}">
              <a16:creationId xmlns:a16="http://schemas.microsoft.com/office/drawing/2014/main" id="{00000000-0008-0000-0200-000074010000}"/>
            </a:ext>
          </a:extLst>
        </xdr:cNvPr>
        <xdr:cNvSpPr/>
      </xdr:nvSpPr>
      <xdr:spPr>
        <a:xfrm>
          <a:off x="2857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61323</xdr:rowOff>
    </xdr:from>
    <xdr:to>
      <xdr:col>10</xdr:col>
      <xdr:colOff>165100</xdr:colOff>
      <xdr:row>105</xdr:row>
      <xdr:rowOff>162923</xdr:rowOff>
    </xdr:to>
    <xdr:sp macro="" textlink="">
      <xdr:nvSpPr>
        <xdr:cNvPr id="373" name="楕円 372">
          <a:extLst>
            <a:ext uri="{FF2B5EF4-FFF2-40B4-BE49-F238E27FC236}">
              <a16:creationId xmlns:a16="http://schemas.microsoft.com/office/drawing/2014/main" id="{00000000-0008-0000-0200-000075010000}"/>
            </a:ext>
          </a:extLst>
        </xdr:cNvPr>
        <xdr:cNvSpPr/>
      </xdr:nvSpPr>
      <xdr:spPr>
        <a:xfrm>
          <a:off x="1968500" y="18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112123</xdr:rowOff>
    </xdr:from>
    <xdr:to>
      <xdr:col>15</xdr:col>
      <xdr:colOff>50800</xdr:colOff>
      <xdr:row>105</xdr:row>
      <xdr:rowOff>154577</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2019300" y="1811437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4734</xdr:rowOff>
    </xdr:from>
    <xdr:ext cx="405111" cy="259045"/>
    <xdr:sp macro="" textlink="">
      <xdr:nvSpPr>
        <xdr:cNvPr id="375" name="n_1aveValue【市民会館】&#10;有形固定資産減価償却率">
          <a:extLst>
            <a:ext uri="{FF2B5EF4-FFF2-40B4-BE49-F238E27FC236}">
              <a16:creationId xmlns:a16="http://schemas.microsoft.com/office/drawing/2014/main" id="{00000000-0008-0000-0200-000077010000}"/>
            </a:ext>
          </a:extLst>
        </xdr:cNvPr>
        <xdr:cNvSpPr txBox="1"/>
      </xdr:nvSpPr>
      <xdr:spPr>
        <a:xfrm>
          <a:off x="3582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376" name="n_2aveValue【市民会館】&#10;有形固定資産減価償却率">
          <a:extLst>
            <a:ext uri="{FF2B5EF4-FFF2-40B4-BE49-F238E27FC236}">
              <a16:creationId xmlns:a16="http://schemas.microsoft.com/office/drawing/2014/main" id="{00000000-0008-0000-0200-000078010000}"/>
            </a:ext>
          </a:extLst>
        </xdr:cNvPr>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377" name="n_3aveValue【市民会館】&#10;有形固定資産減価償却率">
          <a:extLst>
            <a:ext uri="{FF2B5EF4-FFF2-40B4-BE49-F238E27FC236}">
              <a16:creationId xmlns:a16="http://schemas.microsoft.com/office/drawing/2014/main" id="{00000000-0008-0000-0200-000079010000}"/>
            </a:ext>
          </a:extLst>
        </xdr:cNvPr>
        <xdr:cNvSpPr txBox="1"/>
      </xdr:nvSpPr>
      <xdr:spPr>
        <a:xfrm>
          <a:off x="1816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143527</xdr:rowOff>
    </xdr:from>
    <xdr:ext cx="405111" cy="259045"/>
    <xdr:sp macro="" textlink="">
      <xdr:nvSpPr>
        <xdr:cNvPr id="378" name="n_4aveValue【市民会館】&#10;有形固定資産減価償却率">
          <a:extLst>
            <a:ext uri="{FF2B5EF4-FFF2-40B4-BE49-F238E27FC236}">
              <a16:creationId xmlns:a16="http://schemas.microsoft.com/office/drawing/2014/main" id="{00000000-0008-0000-0200-00007A010000}"/>
            </a:ext>
          </a:extLst>
        </xdr:cNvPr>
        <xdr:cNvSpPr txBox="1"/>
      </xdr:nvSpPr>
      <xdr:spPr>
        <a:xfrm>
          <a:off x="927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25054</xdr:rowOff>
    </xdr:from>
    <xdr:ext cx="405111" cy="259045"/>
    <xdr:sp macro="" textlink="">
      <xdr:nvSpPr>
        <xdr:cNvPr id="379" name="n_2mainValue【市民会館】&#10;有形固定資産減価償却率">
          <a:extLst>
            <a:ext uri="{FF2B5EF4-FFF2-40B4-BE49-F238E27FC236}">
              <a16:creationId xmlns:a16="http://schemas.microsoft.com/office/drawing/2014/main" id="{00000000-0008-0000-0200-00007B010000}"/>
            </a:ext>
          </a:extLst>
        </xdr:cNvPr>
        <xdr:cNvSpPr txBox="1"/>
      </xdr:nvSpPr>
      <xdr:spPr>
        <a:xfrm>
          <a:off x="2705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154050</xdr:rowOff>
    </xdr:from>
    <xdr:ext cx="405111" cy="259045"/>
    <xdr:sp macro="" textlink="">
      <xdr:nvSpPr>
        <xdr:cNvPr id="380" name="n_3mainValue【市民会館】&#10;有形固定資産減価償却率">
          <a:extLst>
            <a:ext uri="{FF2B5EF4-FFF2-40B4-BE49-F238E27FC236}">
              <a16:creationId xmlns:a16="http://schemas.microsoft.com/office/drawing/2014/main" id="{00000000-0008-0000-0200-00007C010000}"/>
            </a:ext>
          </a:extLst>
        </xdr:cNvPr>
        <xdr:cNvSpPr txBox="1"/>
      </xdr:nvSpPr>
      <xdr:spPr>
        <a:xfrm>
          <a:off x="1816744" y="1815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3" name="【市民会館】&#10;一人当たり面積グラフ枠">
          <a:extLst>
            <a:ext uri="{FF2B5EF4-FFF2-40B4-BE49-F238E27FC236}">
              <a16:creationId xmlns:a16="http://schemas.microsoft.com/office/drawing/2014/main" id="{00000000-0008-0000-0200-000093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flipV="1">
          <a:off x="10476865" y="1703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05" name="【市民会館】&#10;一人当たり面積最小値テキスト">
          <a:extLst>
            <a:ext uri="{FF2B5EF4-FFF2-40B4-BE49-F238E27FC236}">
              <a16:creationId xmlns:a16="http://schemas.microsoft.com/office/drawing/2014/main" id="{00000000-0008-0000-0200-000095010000}"/>
            </a:ext>
          </a:extLst>
        </xdr:cNvPr>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07" name="【市民会館】&#10;一人当たり面積最大値テキスト">
          <a:extLst>
            <a:ext uri="{FF2B5EF4-FFF2-40B4-BE49-F238E27FC236}">
              <a16:creationId xmlns:a16="http://schemas.microsoft.com/office/drawing/2014/main" id="{00000000-0008-0000-0200-000097010000}"/>
            </a:ext>
          </a:extLst>
        </xdr:cNvPr>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64788</xdr:rowOff>
    </xdr:from>
    <xdr:ext cx="469744" cy="259045"/>
    <xdr:sp macro="" textlink="">
      <xdr:nvSpPr>
        <xdr:cNvPr id="409" name="【市民会館】&#10;一人当たり面積平均値テキスト">
          <a:extLst>
            <a:ext uri="{FF2B5EF4-FFF2-40B4-BE49-F238E27FC236}">
              <a16:creationId xmlns:a16="http://schemas.microsoft.com/office/drawing/2014/main" id="{00000000-0008-0000-0200-000099010000}"/>
            </a:ext>
          </a:extLst>
        </xdr:cNvPr>
        <xdr:cNvSpPr txBox="1"/>
      </xdr:nvSpPr>
      <xdr:spPr>
        <a:xfrm>
          <a:off x="10515600" y="17895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104267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9588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8699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7810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166370</xdr:rowOff>
    </xdr:from>
    <xdr:to>
      <xdr:col>46</xdr:col>
      <xdr:colOff>38100</xdr:colOff>
      <xdr:row>107</xdr:row>
      <xdr:rowOff>96520</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8699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170180</xdr:rowOff>
    </xdr:from>
    <xdr:to>
      <xdr:col>41</xdr:col>
      <xdr:colOff>101600</xdr:colOff>
      <xdr:row>107</xdr:row>
      <xdr:rowOff>100330</xdr:rowOff>
    </xdr:to>
    <xdr:sp macro="" textlink="">
      <xdr:nvSpPr>
        <xdr:cNvPr id="421" name="楕円 420">
          <a:extLst>
            <a:ext uri="{FF2B5EF4-FFF2-40B4-BE49-F238E27FC236}">
              <a16:creationId xmlns:a16="http://schemas.microsoft.com/office/drawing/2014/main" id="{00000000-0008-0000-0200-0000A5010000}"/>
            </a:ext>
          </a:extLst>
        </xdr:cNvPr>
        <xdr:cNvSpPr/>
      </xdr:nvSpPr>
      <xdr:spPr>
        <a:xfrm>
          <a:off x="7810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45720</xdr:rowOff>
    </xdr:from>
    <xdr:to>
      <xdr:col>45</xdr:col>
      <xdr:colOff>177800</xdr:colOff>
      <xdr:row>107</xdr:row>
      <xdr:rowOff>49530</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flipV="1">
          <a:off x="7861300" y="18390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25416</xdr:rowOff>
    </xdr:from>
    <xdr:ext cx="469744" cy="259045"/>
    <xdr:sp macro="" textlink="">
      <xdr:nvSpPr>
        <xdr:cNvPr id="423" name="n_1aveValue【市民会館】&#10;一人当たり面積">
          <a:extLst>
            <a:ext uri="{FF2B5EF4-FFF2-40B4-BE49-F238E27FC236}">
              <a16:creationId xmlns:a16="http://schemas.microsoft.com/office/drawing/2014/main" id="{00000000-0008-0000-0200-0000A7010000}"/>
            </a:ext>
          </a:extLst>
        </xdr:cNvPr>
        <xdr:cNvSpPr txBox="1"/>
      </xdr:nvSpPr>
      <xdr:spPr>
        <a:xfrm>
          <a:off x="93917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29227</xdr:rowOff>
    </xdr:from>
    <xdr:ext cx="469744" cy="259045"/>
    <xdr:sp macro="" textlink="">
      <xdr:nvSpPr>
        <xdr:cNvPr id="424" name="n_2aveValue【市民会館】&#10;一人当たり面積">
          <a:extLst>
            <a:ext uri="{FF2B5EF4-FFF2-40B4-BE49-F238E27FC236}">
              <a16:creationId xmlns:a16="http://schemas.microsoft.com/office/drawing/2014/main" id="{00000000-0008-0000-0200-0000A8010000}"/>
            </a:ext>
          </a:extLst>
        </xdr:cNvPr>
        <xdr:cNvSpPr txBox="1"/>
      </xdr:nvSpPr>
      <xdr:spPr>
        <a:xfrm>
          <a:off x="8515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55897</xdr:rowOff>
    </xdr:from>
    <xdr:ext cx="469744" cy="259045"/>
    <xdr:sp macro="" textlink="">
      <xdr:nvSpPr>
        <xdr:cNvPr id="425" name="n_3aveValue【市民会館】&#10;一人当たり面積">
          <a:extLst>
            <a:ext uri="{FF2B5EF4-FFF2-40B4-BE49-F238E27FC236}">
              <a16:creationId xmlns:a16="http://schemas.microsoft.com/office/drawing/2014/main" id="{00000000-0008-0000-0200-0000A9010000}"/>
            </a:ext>
          </a:extLst>
        </xdr:cNvPr>
        <xdr:cNvSpPr txBox="1"/>
      </xdr:nvSpPr>
      <xdr:spPr>
        <a:xfrm>
          <a:off x="7626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26" name="n_4aveValue【市民会館】&#10;一人当たり面積">
          <a:extLst>
            <a:ext uri="{FF2B5EF4-FFF2-40B4-BE49-F238E27FC236}">
              <a16:creationId xmlns:a16="http://schemas.microsoft.com/office/drawing/2014/main" id="{00000000-0008-0000-0200-0000AA010000}"/>
            </a:ext>
          </a:extLst>
        </xdr:cNvPr>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87647</xdr:rowOff>
    </xdr:from>
    <xdr:ext cx="469744" cy="259045"/>
    <xdr:sp macro="" textlink="">
      <xdr:nvSpPr>
        <xdr:cNvPr id="427" name="n_2mainValue【市民会館】&#10;一人当たり面積">
          <a:extLst>
            <a:ext uri="{FF2B5EF4-FFF2-40B4-BE49-F238E27FC236}">
              <a16:creationId xmlns:a16="http://schemas.microsoft.com/office/drawing/2014/main" id="{00000000-0008-0000-0200-0000AB010000}"/>
            </a:ext>
          </a:extLst>
        </xdr:cNvPr>
        <xdr:cNvSpPr txBox="1"/>
      </xdr:nvSpPr>
      <xdr:spPr>
        <a:xfrm>
          <a:off x="85154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91457</xdr:rowOff>
    </xdr:from>
    <xdr:ext cx="469744" cy="259045"/>
    <xdr:sp macro="" textlink="">
      <xdr:nvSpPr>
        <xdr:cNvPr id="428" name="n_3mainValue【市民会館】&#10;一人当たり面積">
          <a:extLst>
            <a:ext uri="{FF2B5EF4-FFF2-40B4-BE49-F238E27FC236}">
              <a16:creationId xmlns:a16="http://schemas.microsoft.com/office/drawing/2014/main" id="{00000000-0008-0000-0200-0000AC010000}"/>
            </a:ext>
          </a:extLst>
        </xdr:cNvPr>
        <xdr:cNvSpPr txBox="1"/>
      </xdr:nvSpPr>
      <xdr:spPr>
        <a:xfrm>
          <a:off x="7626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2" name="【一般廃棄物処理施設】&#10;有形固定資産減価償却率グラフ枠">
          <a:extLst>
            <a:ext uri="{FF2B5EF4-FFF2-40B4-BE49-F238E27FC236}">
              <a16:creationId xmlns:a16="http://schemas.microsoft.com/office/drawing/2014/main" id="{00000000-0008-0000-0200-0000C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41</xdr:row>
      <xdr:rowOff>87630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flipV="1">
          <a:off x="16318864" y="563499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54" name="【一般廃棄物処理施設】&#10;有形固定資産減価償却率最小値テキスト">
          <a:extLst>
            <a:ext uri="{FF2B5EF4-FFF2-40B4-BE49-F238E27FC236}">
              <a16:creationId xmlns:a16="http://schemas.microsoft.com/office/drawing/2014/main" id="{00000000-0008-0000-0200-0000C6010000}"/>
            </a:ext>
          </a:extLst>
        </xdr:cNvPr>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456" name="【一般廃棄物処理施設】&#10;有形固定資産減価償却率最大値テキスト">
          <a:extLst>
            <a:ext uri="{FF2B5EF4-FFF2-40B4-BE49-F238E27FC236}">
              <a16:creationId xmlns:a16="http://schemas.microsoft.com/office/drawing/2014/main" id="{00000000-0008-0000-0200-0000C8010000}"/>
            </a:ext>
          </a:extLst>
        </xdr:cNvPr>
        <xdr:cNvSpPr txBox="1"/>
      </xdr:nvSpPr>
      <xdr:spPr>
        <a:xfrm>
          <a:off x="16357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6230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58" name="【一般廃棄物処理施設】&#10;有形固定資産減価償却率平均値テキスト">
          <a:extLst>
            <a:ext uri="{FF2B5EF4-FFF2-40B4-BE49-F238E27FC236}">
              <a16:creationId xmlns:a16="http://schemas.microsoft.com/office/drawing/2014/main" id="{00000000-0008-0000-0200-0000CA010000}"/>
            </a:ext>
          </a:extLst>
        </xdr:cNvPr>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59" name="フローチャート: 判断 458">
          <a:extLst>
            <a:ext uri="{FF2B5EF4-FFF2-40B4-BE49-F238E27FC236}">
              <a16:creationId xmlns:a16="http://schemas.microsoft.com/office/drawing/2014/main" id="{00000000-0008-0000-0200-0000CB010000}"/>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460" name="フローチャート: 判断 459">
          <a:extLst>
            <a:ext uri="{FF2B5EF4-FFF2-40B4-BE49-F238E27FC236}">
              <a16:creationId xmlns:a16="http://schemas.microsoft.com/office/drawing/2014/main" id="{00000000-0008-0000-0200-0000CC010000}"/>
            </a:ext>
          </a:extLst>
        </xdr:cNvPr>
        <xdr:cNvSpPr/>
      </xdr:nvSpPr>
      <xdr:spPr>
        <a:xfrm>
          <a:off x="15430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61" name="フローチャート: 判断 460">
          <a:extLst>
            <a:ext uri="{FF2B5EF4-FFF2-40B4-BE49-F238E27FC236}">
              <a16:creationId xmlns:a16="http://schemas.microsoft.com/office/drawing/2014/main" id="{00000000-0008-0000-0200-0000CD01000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462" name="フローチャート: 判断 461">
          <a:extLst>
            <a:ext uri="{FF2B5EF4-FFF2-40B4-BE49-F238E27FC236}">
              <a16:creationId xmlns:a16="http://schemas.microsoft.com/office/drawing/2014/main" id="{00000000-0008-0000-0200-0000CE010000}"/>
            </a:ext>
          </a:extLst>
        </xdr:cNvPr>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463" name="フローチャート: 判断 462">
          <a:extLst>
            <a:ext uri="{FF2B5EF4-FFF2-40B4-BE49-F238E27FC236}">
              <a16:creationId xmlns:a16="http://schemas.microsoft.com/office/drawing/2014/main" id="{00000000-0008-0000-0200-0000CF010000}"/>
            </a:ext>
          </a:extLst>
        </xdr:cNvPr>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160655</xdr:rowOff>
    </xdr:from>
    <xdr:to>
      <xdr:col>76</xdr:col>
      <xdr:colOff>165100</xdr:colOff>
      <xdr:row>36</xdr:row>
      <xdr:rowOff>90805</xdr:rowOff>
    </xdr:to>
    <xdr:sp macro="" textlink="">
      <xdr:nvSpPr>
        <xdr:cNvPr id="469" name="楕円 468">
          <a:extLst>
            <a:ext uri="{FF2B5EF4-FFF2-40B4-BE49-F238E27FC236}">
              <a16:creationId xmlns:a16="http://schemas.microsoft.com/office/drawing/2014/main" id="{00000000-0008-0000-0200-0000D5010000}"/>
            </a:ext>
          </a:extLst>
        </xdr:cNvPr>
        <xdr:cNvSpPr/>
      </xdr:nvSpPr>
      <xdr:spPr>
        <a:xfrm>
          <a:off x="14541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40640</xdr:rowOff>
    </xdr:from>
    <xdr:to>
      <xdr:col>72</xdr:col>
      <xdr:colOff>38100</xdr:colOff>
      <xdr:row>33</xdr:row>
      <xdr:rowOff>142240</xdr:rowOff>
    </xdr:to>
    <xdr:sp macro="" textlink="">
      <xdr:nvSpPr>
        <xdr:cNvPr id="470" name="楕円 469">
          <a:extLst>
            <a:ext uri="{FF2B5EF4-FFF2-40B4-BE49-F238E27FC236}">
              <a16:creationId xmlns:a16="http://schemas.microsoft.com/office/drawing/2014/main" id="{00000000-0008-0000-0200-0000D6010000}"/>
            </a:ext>
          </a:extLst>
        </xdr:cNvPr>
        <xdr:cNvSpPr/>
      </xdr:nvSpPr>
      <xdr:spPr>
        <a:xfrm>
          <a:off x="13652500" y="569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91440</xdr:rowOff>
    </xdr:from>
    <xdr:to>
      <xdr:col>76</xdr:col>
      <xdr:colOff>114300</xdr:colOff>
      <xdr:row>36</xdr:row>
      <xdr:rowOff>40005</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3703300" y="5749290"/>
          <a:ext cx="889000" cy="46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80662</xdr:rowOff>
    </xdr:from>
    <xdr:ext cx="405111" cy="259045"/>
    <xdr:sp macro="" textlink="">
      <xdr:nvSpPr>
        <xdr:cNvPr id="472" name="n_1aveValue【一般廃棄物処理施設】&#10;有形固定資産減価償却率">
          <a:extLst>
            <a:ext uri="{FF2B5EF4-FFF2-40B4-BE49-F238E27FC236}">
              <a16:creationId xmlns:a16="http://schemas.microsoft.com/office/drawing/2014/main" id="{00000000-0008-0000-0200-0000D8010000}"/>
            </a:ext>
          </a:extLst>
        </xdr:cNvPr>
        <xdr:cNvSpPr txBox="1"/>
      </xdr:nvSpPr>
      <xdr:spPr>
        <a:xfrm>
          <a:off x="152660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473" name="n_2aveValue【一般廃棄物処理施設】&#10;有形固定資産減価償却率">
          <a:extLst>
            <a:ext uri="{FF2B5EF4-FFF2-40B4-BE49-F238E27FC236}">
              <a16:creationId xmlns:a16="http://schemas.microsoft.com/office/drawing/2014/main" id="{00000000-0008-0000-0200-0000D9010000}"/>
            </a:ext>
          </a:extLst>
        </xdr:cNvPr>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150512</xdr:rowOff>
    </xdr:from>
    <xdr:ext cx="405111" cy="259045"/>
    <xdr:sp macro="" textlink="">
      <xdr:nvSpPr>
        <xdr:cNvPr id="474" name="n_3aveValue【一般廃棄物処理施設】&#10;有形固定資産減価償却率">
          <a:extLst>
            <a:ext uri="{FF2B5EF4-FFF2-40B4-BE49-F238E27FC236}">
              <a16:creationId xmlns:a16="http://schemas.microsoft.com/office/drawing/2014/main" id="{00000000-0008-0000-0200-0000DA010000}"/>
            </a:ext>
          </a:extLst>
        </xdr:cNvPr>
        <xdr:cNvSpPr txBox="1"/>
      </xdr:nvSpPr>
      <xdr:spPr>
        <a:xfrm>
          <a:off x="135007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475" name="n_4aveValue【一般廃棄物処理施設】&#10;有形固定資産減価償却率">
          <a:extLst>
            <a:ext uri="{FF2B5EF4-FFF2-40B4-BE49-F238E27FC236}">
              <a16:creationId xmlns:a16="http://schemas.microsoft.com/office/drawing/2014/main" id="{00000000-0008-0000-0200-0000DB010000}"/>
            </a:ext>
          </a:extLst>
        </xdr:cNvPr>
        <xdr:cNvSpPr txBox="1"/>
      </xdr:nvSpPr>
      <xdr:spPr>
        <a:xfrm>
          <a:off x="12611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107332</xdr:rowOff>
    </xdr:from>
    <xdr:ext cx="405111" cy="259045"/>
    <xdr:sp macro="" textlink="">
      <xdr:nvSpPr>
        <xdr:cNvPr id="476" name="n_2mainValue【一般廃棄物処理施設】&#10;有形固定資産減価償却率">
          <a:extLst>
            <a:ext uri="{FF2B5EF4-FFF2-40B4-BE49-F238E27FC236}">
              <a16:creationId xmlns:a16="http://schemas.microsoft.com/office/drawing/2014/main" id="{00000000-0008-0000-0200-0000DC010000}"/>
            </a:ext>
          </a:extLst>
        </xdr:cNvPr>
        <xdr:cNvSpPr txBox="1"/>
      </xdr:nvSpPr>
      <xdr:spPr>
        <a:xfrm>
          <a:off x="14389744"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158767</xdr:rowOff>
    </xdr:from>
    <xdr:ext cx="405111" cy="259045"/>
    <xdr:sp macro="" textlink="">
      <xdr:nvSpPr>
        <xdr:cNvPr id="477" name="n_3mainValue【一般廃棄物処理施設】&#10;有形固定資産減価償却率">
          <a:extLst>
            <a:ext uri="{FF2B5EF4-FFF2-40B4-BE49-F238E27FC236}">
              <a16:creationId xmlns:a16="http://schemas.microsoft.com/office/drawing/2014/main" id="{00000000-0008-0000-0200-0000DD010000}"/>
            </a:ext>
          </a:extLst>
        </xdr:cNvPr>
        <xdr:cNvSpPr txBox="1"/>
      </xdr:nvSpPr>
      <xdr:spPr>
        <a:xfrm>
          <a:off x="13500744" y="547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3" name="正方形/長方形 482">
          <a:extLst>
            <a:ext uri="{FF2B5EF4-FFF2-40B4-BE49-F238E27FC236}">
              <a16:creationId xmlns:a16="http://schemas.microsoft.com/office/drawing/2014/main" id="{00000000-0008-0000-0200-0000E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4" name="正方形/長方形 483">
          <a:extLst>
            <a:ext uri="{FF2B5EF4-FFF2-40B4-BE49-F238E27FC236}">
              <a16:creationId xmlns:a16="http://schemas.microsoft.com/office/drawing/2014/main" id="{00000000-0008-0000-0200-0000E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2" name="【一般廃棄物処理施設】&#10;一人当たり有形固定資産（償却資産）額グラフ枠">
          <a:extLst>
            <a:ext uri="{FF2B5EF4-FFF2-40B4-BE49-F238E27FC236}">
              <a16:creationId xmlns:a16="http://schemas.microsoft.com/office/drawing/2014/main" id="{00000000-0008-0000-0200-0000F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flipV="1">
          <a:off x="22160864" y="5770254"/>
          <a:ext cx="0" cy="152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504" name="【一般廃棄物処理施設】&#10;一人当たり有形固定資産（償却資産）額最小値テキスト">
          <a:extLst>
            <a:ext uri="{FF2B5EF4-FFF2-40B4-BE49-F238E27FC236}">
              <a16:creationId xmlns:a16="http://schemas.microsoft.com/office/drawing/2014/main" id="{00000000-0008-0000-0200-0000F8010000}"/>
            </a:ext>
          </a:extLst>
        </xdr:cNvPr>
        <xdr:cNvSpPr txBox="1"/>
      </xdr:nvSpPr>
      <xdr:spPr>
        <a:xfrm>
          <a:off x="22199600" y="729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22072600" y="729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506" name="【一般廃棄物処理施設】&#10;一人当たり有形固定資産（償却資産）額最大値テキスト">
          <a:extLst>
            <a:ext uri="{FF2B5EF4-FFF2-40B4-BE49-F238E27FC236}">
              <a16:creationId xmlns:a16="http://schemas.microsoft.com/office/drawing/2014/main" id="{00000000-0008-0000-0200-0000FA010000}"/>
            </a:ext>
          </a:extLst>
        </xdr:cNvPr>
        <xdr:cNvSpPr txBox="1"/>
      </xdr:nvSpPr>
      <xdr:spPr>
        <a:xfrm>
          <a:off x="22199600" y="55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22072600" y="5770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76581</xdr:rowOff>
    </xdr:from>
    <xdr:ext cx="534377" cy="259045"/>
    <xdr:sp macro="" textlink="">
      <xdr:nvSpPr>
        <xdr:cNvPr id="508" name="【一般廃棄物処理施設】&#10;一人当たり有形固定資産（償却資産）額平均値テキスト">
          <a:extLst>
            <a:ext uri="{FF2B5EF4-FFF2-40B4-BE49-F238E27FC236}">
              <a16:creationId xmlns:a16="http://schemas.microsoft.com/office/drawing/2014/main" id="{00000000-0008-0000-0200-0000FC010000}"/>
            </a:ext>
          </a:extLst>
        </xdr:cNvPr>
        <xdr:cNvSpPr txBox="1"/>
      </xdr:nvSpPr>
      <xdr:spPr>
        <a:xfrm>
          <a:off x="22199600" y="693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509" name="フローチャート: 判断 508">
          <a:extLst>
            <a:ext uri="{FF2B5EF4-FFF2-40B4-BE49-F238E27FC236}">
              <a16:creationId xmlns:a16="http://schemas.microsoft.com/office/drawing/2014/main" id="{00000000-0008-0000-0200-0000FD010000}"/>
            </a:ext>
          </a:extLst>
        </xdr:cNvPr>
        <xdr:cNvSpPr/>
      </xdr:nvSpPr>
      <xdr:spPr>
        <a:xfrm>
          <a:off x="22110700" y="69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510" name="フローチャート: 判断 509">
          <a:extLst>
            <a:ext uri="{FF2B5EF4-FFF2-40B4-BE49-F238E27FC236}">
              <a16:creationId xmlns:a16="http://schemas.microsoft.com/office/drawing/2014/main" id="{00000000-0008-0000-0200-0000FE010000}"/>
            </a:ext>
          </a:extLst>
        </xdr:cNvPr>
        <xdr:cNvSpPr/>
      </xdr:nvSpPr>
      <xdr:spPr>
        <a:xfrm>
          <a:off x="21272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511" name="フローチャート: 判断 510">
          <a:extLst>
            <a:ext uri="{FF2B5EF4-FFF2-40B4-BE49-F238E27FC236}">
              <a16:creationId xmlns:a16="http://schemas.microsoft.com/office/drawing/2014/main" id="{00000000-0008-0000-0200-0000FF010000}"/>
            </a:ext>
          </a:extLst>
        </xdr:cNvPr>
        <xdr:cNvSpPr/>
      </xdr:nvSpPr>
      <xdr:spPr>
        <a:xfrm>
          <a:off x="20383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512" name="フローチャート: 判断 511">
          <a:extLst>
            <a:ext uri="{FF2B5EF4-FFF2-40B4-BE49-F238E27FC236}">
              <a16:creationId xmlns:a16="http://schemas.microsoft.com/office/drawing/2014/main" id="{00000000-0008-0000-0200-000000020000}"/>
            </a:ext>
          </a:extLst>
        </xdr:cNvPr>
        <xdr:cNvSpPr/>
      </xdr:nvSpPr>
      <xdr:spPr>
        <a:xfrm>
          <a:off x="19494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167534</xdr:rowOff>
    </xdr:from>
    <xdr:to>
      <xdr:col>98</xdr:col>
      <xdr:colOff>38100</xdr:colOff>
      <xdr:row>41</xdr:row>
      <xdr:rowOff>97684</xdr:rowOff>
    </xdr:to>
    <xdr:sp macro="" textlink="">
      <xdr:nvSpPr>
        <xdr:cNvPr id="513" name="フローチャート: 判断 512">
          <a:extLst>
            <a:ext uri="{FF2B5EF4-FFF2-40B4-BE49-F238E27FC236}">
              <a16:creationId xmlns:a16="http://schemas.microsoft.com/office/drawing/2014/main" id="{00000000-0008-0000-0200-000001020000}"/>
            </a:ext>
          </a:extLst>
        </xdr:cNvPr>
        <xdr:cNvSpPr/>
      </xdr:nvSpPr>
      <xdr:spPr>
        <a:xfrm>
          <a:off x="18605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92132</xdr:rowOff>
    </xdr:from>
    <xdr:to>
      <xdr:col>107</xdr:col>
      <xdr:colOff>101600</xdr:colOff>
      <xdr:row>42</xdr:row>
      <xdr:rowOff>22282</xdr:rowOff>
    </xdr:to>
    <xdr:sp macro="" textlink="">
      <xdr:nvSpPr>
        <xdr:cNvPr id="519" name="楕円 518">
          <a:extLst>
            <a:ext uri="{FF2B5EF4-FFF2-40B4-BE49-F238E27FC236}">
              <a16:creationId xmlns:a16="http://schemas.microsoft.com/office/drawing/2014/main" id="{00000000-0008-0000-0200-000007020000}"/>
            </a:ext>
          </a:extLst>
        </xdr:cNvPr>
        <xdr:cNvSpPr/>
      </xdr:nvSpPr>
      <xdr:spPr>
        <a:xfrm>
          <a:off x="20383500" y="712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93843</xdr:rowOff>
    </xdr:from>
    <xdr:to>
      <xdr:col>102</xdr:col>
      <xdr:colOff>165100</xdr:colOff>
      <xdr:row>42</xdr:row>
      <xdr:rowOff>23993</xdr:rowOff>
    </xdr:to>
    <xdr:sp macro="" textlink="">
      <xdr:nvSpPr>
        <xdr:cNvPr id="520" name="楕円 519">
          <a:extLst>
            <a:ext uri="{FF2B5EF4-FFF2-40B4-BE49-F238E27FC236}">
              <a16:creationId xmlns:a16="http://schemas.microsoft.com/office/drawing/2014/main" id="{00000000-0008-0000-0200-000008020000}"/>
            </a:ext>
          </a:extLst>
        </xdr:cNvPr>
        <xdr:cNvSpPr/>
      </xdr:nvSpPr>
      <xdr:spPr>
        <a:xfrm>
          <a:off x="19494500" y="712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142932</xdr:rowOff>
    </xdr:from>
    <xdr:to>
      <xdr:col>107</xdr:col>
      <xdr:colOff>50800</xdr:colOff>
      <xdr:row>41</xdr:row>
      <xdr:rowOff>144643</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flipV="1">
          <a:off x="19545300" y="7172382"/>
          <a:ext cx="889000" cy="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70655</xdr:rowOff>
    </xdr:from>
    <xdr:ext cx="534377" cy="259045"/>
    <xdr:sp macro="" textlink="">
      <xdr:nvSpPr>
        <xdr:cNvPr id="522" name="n_1aveValue【一般廃棄物処理施設】&#10;一人当たり有形固定資産（償却資産）額">
          <a:extLst>
            <a:ext uri="{FF2B5EF4-FFF2-40B4-BE49-F238E27FC236}">
              <a16:creationId xmlns:a16="http://schemas.microsoft.com/office/drawing/2014/main" id="{00000000-0008-0000-0200-00000A020000}"/>
            </a:ext>
          </a:extLst>
        </xdr:cNvPr>
        <xdr:cNvSpPr txBox="1"/>
      </xdr:nvSpPr>
      <xdr:spPr>
        <a:xfrm>
          <a:off x="210434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86282</xdr:rowOff>
    </xdr:from>
    <xdr:ext cx="534377" cy="259045"/>
    <xdr:sp macro="" textlink="">
      <xdr:nvSpPr>
        <xdr:cNvPr id="523" name="n_2aveValue【一般廃棄物処理施設】&#10;一人当たり有形固定資産（償却資産）額">
          <a:extLst>
            <a:ext uri="{FF2B5EF4-FFF2-40B4-BE49-F238E27FC236}">
              <a16:creationId xmlns:a16="http://schemas.microsoft.com/office/drawing/2014/main" id="{00000000-0008-0000-0200-00000B020000}"/>
            </a:ext>
          </a:extLst>
        </xdr:cNvPr>
        <xdr:cNvSpPr txBox="1"/>
      </xdr:nvSpPr>
      <xdr:spPr>
        <a:xfrm>
          <a:off x="20167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60796</xdr:rowOff>
    </xdr:from>
    <xdr:ext cx="534377" cy="259045"/>
    <xdr:sp macro="" textlink="">
      <xdr:nvSpPr>
        <xdr:cNvPr id="524" name="n_3aveValue【一般廃棄物処理施設】&#10;一人当たり有形固定資産（償却資産）額">
          <a:extLst>
            <a:ext uri="{FF2B5EF4-FFF2-40B4-BE49-F238E27FC236}">
              <a16:creationId xmlns:a16="http://schemas.microsoft.com/office/drawing/2014/main" id="{00000000-0008-0000-0200-00000C020000}"/>
            </a:ext>
          </a:extLst>
        </xdr:cNvPr>
        <xdr:cNvSpPr txBox="1"/>
      </xdr:nvSpPr>
      <xdr:spPr>
        <a:xfrm>
          <a:off x="19278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114211</xdr:rowOff>
    </xdr:from>
    <xdr:ext cx="534377" cy="259045"/>
    <xdr:sp macro="" textlink="">
      <xdr:nvSpPr>
        <xdr:cNvPr id="525" name="n_4aveValue【一般廃棄物処理施設】&#10;一人当たり有形固定資産（償却資産）額">
          <a:extLst>
            <a:ext uri="{FF2B5EF4-FFF2-40B4-BE49-F238E27FC236}">
              <a16:creationId xmlns:a16="http://schemas.microsoft.com/office/drawing/2014/main" id="{00000000-0008-0000-0200-00000D020000}"/>
            </a:ext>
          </a:extLst>
        </xdr:cNvPr>
        <xdr:cNvSpPr txBox="1"/>
      </xdr:nvSpPr>
      <xdr:spPr>
        <a:xfrm>
          <a:off x="18389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13409</xdr:rowOff>
    </xdr:from>
    <xdr:ext cx="534377" cy="259045"/>
    <xdr:sp macro="" textlink="">
      <xdr:nvSpPr>
        <xdr:cNvPr id="526" name="n_2mainValue【一般廃棄物処理施設】&#10;一人当たり有形固定資産（償却資産）額">
          <a:extLst>
            <a:ext uri="{FF2B5EF4-FFF2-40B4-BE49-F238E27FC236}">
              <a16:creationId xmlns:a16="http://schemas.microsoft.com/office/drawing/2014/main" id="{00000000-0008-0000-0200-00000E020000}"/>
            </a:ext>
          </a:extLst>
        </xdr:cNvPr>
        <xdr:cNvSpPr txBox="1"/>
      </xdr:nvSpPr>
      <xdr:spPr>
        <a:xfrm>
          <a:off x="20167111" y="721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15120</xdr:rowOff>
    </xdr:from>
    <xdr:ext cx="534377" cy="259045"/>
    <xdr:sp macro="" textlink="">
      <xdr:nvSpPr>
        <xdr:cNvPr id="527" name="n_3mainValue【一般廃棄物処理施設】&#10;一人当たり有形固定資産（償却資産）額">
          <a:extLst>
            <a:ext uri="{FF2B5EF4-FFF2-40B4-BE49-F238E27FC236}">
              <a16:creationId xmlns:a16="http://schemas.microsoft.com/office/drawing/2014/main" id="{00000000-0008-0000-0200-00000F020000}"/>
            </a:ext>
          </a:extLst>
        </xdr:cNvPr>
        <xdr:cNvSpPr txBox="1"/>
      </xdr:nvSpPr>
      <xdr:spPr>
        <a:xfrm>
          <a:off x="19278111" y="721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2" name="正方形/長方形 531">
          <a:extLst>
            <a:ext uri="{FF2B5EF4-FFF2-40B4-BE49-F238E27FC236}">
              <a16:creationId xmlns:a16="http://schemas.microsoft.com/office/drawing/2014/main" id="{00000000-0008-0000-0200-00001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3" name="正方形/長方形 532">
          <a:extLst>
            <a:ext uri="{FF2B5EF4-FFF2-40B4-BE49-F238E27FC236}">
              <a16:creationId xmlns:a16="http://schemas.microsoft.com/office/drawing/2014/main" id="{00000000-0008-0000-0200-00001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4" name="正方形/長方形 533">
          <a:extLst>
            <a:ext uri="{FF2B5EF4-FFF2-40B4-BE49-F238E27FC236}">
              <a16:creationId xmlns:a16="http://schemas.microsoft.com/office/drawing/2014/main" id="{00000000-0008-0000-0200-00001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正方形/長方形 534">
          <a:extLst>
            <a:ext uri="{FF2B5EF4-FFF2-40B4-BE49-F238E27FC236}">
              <a16:creationId xmlns:a16="http://schemas.microsoft.com/office/drawing/2014/main" id="{00000000-0008-0000-0200-00001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2" name="【保健センター・保健所】&#10;有形固定資産減価償却率グラフ枠">
          <a:extLst>
            <a:ext uri="{FF2B5EF4-FFF2-40B4-BE49-F238E27FC236}">
              <a16:creationId xmlns:a16="http://schemas.microsoft.com/office/drawing/2014/main" id="{00000000-0008-0000-0200-00002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168184</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flipV="1">
          <a:off x="16318864" y="9470572"/>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561</xdr:rowOff>
    </xdr:from>
    <xdr:ext cx="405111" cy="259045"/>
    <xdr:sp macro="" textlink="">
      <xdr:nvSpPr>
        <xdr:cNvPr id="554" name="【保健センター・保健所】&#10;有形固定資産減価償却率最小値テキスト">
          <a:extLst>
            <a:ext uri="{FF2B5EF4-FFF2-40B4-BE49-F238E27FC236}">
              <a16:creationId xmlns:a16="http://schemas.microsoft.com/office/drawing/2014/main" id="{00000000-0008-0000-0200-00002A020000}"/>
            </a:ext>
          </a:extLst>
        </xdr:cNvPr>
        <xdr:cNvSpPr txBox="1"/>
      </xdr:nvSpPr>
      <xdr:spPr>
        <a:xfrm>
          <a:off x="16357600" y="109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168184</xdr:rowOff>
    </xdr:from>
    <xdr:to>
      <xdr:col>86</xdr:col>
      <xdr:colOff>25400</xdr:colOff>
      <xdr:row>63</xdr:row>
      <xdr:rowOff>168184</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6230600" y="1096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56" name="【保健センター・保健所】&#10;有形固定資産減価償却率最大値テキスト">
          <a:extLst>
            <a:ext uri="{FF2B5EF4-FFF2-40B4-BE49-F238E27FC236}">
              <a16:creationId xmlns:a16="http://schemas.microsoft.com/office/drawing/2014/main" id="{00000000-0008-0000-0200-00002C02000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64787</xdr:rowOff>
    </xdr:from>
    <xdr:ext cx="405111" cy="259045"/>
    <xdr:sp macro="" textlink="">
      <xdr:nvSpPr>
        <xdr:cNvPr id="558" name="【保健センター・保健所】&#10;有形固定資産減価償却率平均値テキスト">
          <a:extLst>
            <a:ext uri="{FF2B5EF4-FFF2-40B4-BE49-F238E27FC236}">
              <a16:creationId xmlns:a16="http://schemas.microsoft.com/office/drawing/2014/main" id="{00000000-0008-0000-0200-00002E020000}"/>
            </a:ext>
          </a:extLst>
        </xdr:cNvPr>
        <xdr:cNvSpPr txBox="1"/>
      </xdr:nvSpPr>
      <xdr:spPr>
        <a:xfrm>
          <a:off x="16357600" y="1018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559" name="フローチャート: 判断 558">
          <a:extLst>
            <a:ext uri="{FF2B5EF4-FFF2-40B4-BE49-F238E27FC236}">
              <a16:creationId xmlns:a16="http://schemas.microsoft.com/office/drawing/2014/main" id="{00000000-0008-0000-0200-00002F020000}"/>
            </a:ext>
          </a:extLst>
        </xdr:cNvPr>
        <xdr:cNvSpPr/>
      </xdr:nvSpPr>
      <xdr:spPr>
        <a:xfrm>
          <a:off x="16268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60" name="フローチャート: 判断 559">
          <a:extLst>
            <a:ext uri="{FF2B5EF4-FFF2-40B4-BE49-F238E27FC236}">
              <a16:creationId xmlns:a16="http://schemas.microsoft.com/office/drawing/2014/main" id="{00000000-0008-0000-0200-000030020000}"/>
            </a:ext>
          </a:extLst>
        </xdr:cNvPr>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561" name="フローチャート: 判断 560">
          <a:extLst>
            <a:ext uri="{FF2B5EF4-FFF2-40B4-BE49-F238E27FC236}">
              <a16:creationId xmlns:a16="http://schemas.microsoft.com/office/drawing/2014/main" id="{00000000-0008-0000-0200-000031020000}"/>
            </a:ext>
          </a:extLst>
        </xdr:cNvPr>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562" name="フローチャート: 判断 561">
          <a:extLst>
            <a:ext uri="{FF2B5EF4-FFF2-40B4-BE49-F238E27FC236}">
              <a16:creationId xmlns:a16="http://schemas.microsoft.com/office/drawing/2014/main" id="{00000000-0008-0000-0200-000032020000}"/>
            </a:ext>
          </a:extLst>
        </xdr:cNvPr>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563" name="フローチャート: 判断 562">
          <a:extLst>
            <a:ext uri="{FF2B5EF4-FFF2-40B4-BE49-F238E27FC236}">
              <a16:creationId xmlns:a16="http://schemas.microsoft.com/office/drawing/2014/main" id="{00000000-0008-0000-0200-000033020000}"/>
            </a:ext>
          </a:extLst>
        </xdr:cNvPr>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4717</xdr:rowOff>
    </xdr:from>
    <xdr:to>
      <xdr:col>76</xdr:col>
      <xdr:colOff>165100</xdr:colOff>
      <xdr:row>61</xdr:row>
      <xdr:rowOff>106317</xdr:rowOff>
    </xdr:to>
    <xdr:sp macro="" textlink="">
      <xdr:nvSpPr>
        <xdr:cNvPr id="569" name="楕円 568">
          <a:extLst>
            <a:ext uri="{FF2B5EF4-FFF2-40B4-BE49-F238E27FC236}">
              <a16:creationId xmlns:a16="http://schemas.microsoft.com/office/drawing/2014/main" id="{00000000-0008-0000-0200-000039020000}"/>
            </a:ext>
          </a:extLst>
        </xdr:cNvPr>
        <xdr:cNvSpPr/>
      </xdr:nvSpPr>
      <xdr:spPr>
        <a:xfrm>
          <a:off x="14541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130447</xdr:rowOff>
    </xdr:from>
    <xdr:to>
      <xdr:col>72</xdr:col>
      <xdr:colOff>38100</xdr:colOff>
      <xdr:row>61</xdr:row>
      <xdr:rowOff>60597</xdr:rowOff>
    </xdr:to>
    <xdr:sp macro="" textlink="">
      <xdr:nvSpPr>
        <xdr:cNvPr id="570" name="楕円 569">
          <a:extLst>
            <a:ext uri="{FF2B5EF4-FFF2-40B4-BE49-F238E27FC236}">
              <a16:creationId xmlns:a16="http://schemas.microsoft.com/office/drawing/2014/main" id="{00000000-0008-0000-0200-00003A020000}"/>
            </a:ext>
          </a:extLst>
        </xdr:cNvPr>
        <xdr:cNvSpPr/>
      </xdr:nvSpPr>
      <xdr:spPr>
        <a:xfrm>
          <a:off x="136525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9797</xdr:rowOff>
    </xdr:from>
    <xdr:to>
      <xdr:col>76</xdr:col>
      <xdr:colOff>114300</xdr:colOff>
      <xdr:row>61</xdr:row>
      <xdr:rowOff>55517</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3703300" y="1046824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72" name="n_1aveValue【保健センター・保健所】&#10;有形固定資産減価償却率">
          <a:extLst>
            <a:ext uri="{FF2B5EF4-FFF2-40B4-BE49-F238E27FC236}">
              <a16:creationId xmlns:a16="http://schemas.microsoft.com/office/drawing/2014/main" id="{00000000-0008-0000-0200-00003C020000}"/>
            </a:ext>
          </a:extLst>
        </xdr:cNvPr>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573" name="n_2aveValue【保健センター・保健所】&#10;有形固定資産減価償却率">
          <a:extLst>
            <a:ext uri="{FF2B5EF4-FFF2-40B4-BE49-F238E27FC236}">
              <a16:creationId xmlns:a16="http://schemas.microsoft.com/office/drawing/2014/main" id="{00000000-0008-0000-0200-00003D020000}"/>
            </a:ext>
          </a:extLst>
        </xdr:cNvPr>
        <xdr:cNvSpPr txBox="1"/>
      </xdr:nvSpPr>
      <xdr:spPr>
        <a:xfrm>
          <a:off x="14389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574" name="n_3aveValue【保健センター・保健所】&#10;有形固定資産減価償却率">
          <a:extLst>
            <a:ext uri="{FF2B5EF4-FFF2-40B4-BE49-F238E27FC236}">
              <a16:creationId xmlns:a16="http://schemas.microsoft.com/office/drawing/2014/main" id="{00000000-0008-0000-0200-00003E020000}"/>
            </a:ext>
          </a:extLst>
        </xdr:cNvPr>
        <xdr:cNvSpPr txBox="1"/>
      </xdr:nvSpPr>
      <xdr:spPr>
        <a:xfrm>
          <a:off x="13500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575" name="n_4aveValue【保健センター・保健所】&#10;有形固定資産減価償却率">
          <a:extLst>
            <a:ext uri="{FF2B5EF4-FFF2-40B4-BE49-F238E27FC236}">
              <a16:creationId xmlns:a16="http://schemas.microsoft.com/office/drawing/2014/main" id="{00000000-0008-0000-0200-00003F020000}"/>
            </a:ext>
          </a:extLst>
        </xdr:cNvPr>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97444</xdr:rowOff>
    </xdr:from>
    <xdr:ext cx="405111" cy="259045"/>
    <xdr:sp macro="" textlink="">
      <xdr:nvSpPr>
        <xdr:cNvPr id="576" name="n_2mainValue【保健センター・保健所】&#10;有形固定資産減価償却率">
          <a:extLst>
            <a:ext uri="{FF2B5EF4-FFF2-40B4-BE49-F238E27FC236}">
              <a16:creationId xmlns:a16="http://schemas.microsoft.com/office/drawing/2014/main" id="{00000000-0008-0000-0200-000040020000}"/>
            </a:ext>
          </a:extLst>
        </xdr:cNvPr>
        <xdr:cNvSpPr txBox="1"/>
      </xdr:nvSpPr>
      <xdr:spPr>
        <a:xfrm>
          <a:off x="143897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51724</xdr:rowOff>
    </xdr:from>
    <xdr:ext cx="405111" cy="259045"/>
    <xdr:sp macro="" textlink="">
      <xdr:nvSpPr>
        <xdr:cNvPr id="577" name="n_3mainValue【保健センター・保健所】&#10;有形固定資産減価償却率">
          <a:extLst>
            <a:ext uri="{FF2B5EF4-FFF2-40B4-BE49-F238E27FC236}">
              <a16:creationId xmlns:a16="http://schemas.microsoft.com/office/drawing/2014/main" id="{00000000-0008-0000-0200-000041020000}"/>
            </a:ext>
          </a:extLst>
        </xdr:cNvPr>
        <xdr:cNvSpPr txBox="1"/>
      </xdr:nvSpPr>
      <xdr:spPr>
        <a:xfrm>
          <a:off x="13500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9" name="正方形/長方形 578">
          <a:extLst>
            <a:ext uri="{FF2B5EF4-FFF2-40B4-BE49-F238E27FC236}">
              <a16:creationId xmlns:a16="http://schemas.microsoft.com/office/drawing/2014/main" id="{00000000-0008-0000-0200-00004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1" name="正方形/長方形 580">
          <a:extLst>
            <a:ext uri="{FF2B5EF4-FFF2-40B4-BE49-F238E27FC236}">
              <a16:creationId xmlns:a16="http://schemas.microsoft.com/office/drawing/2014/main" id="{00000000-0008-0000-0200-00004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3" name="正方形/長方形 582">
          <a:extLst>
            <a:ext uri="{FF2B5EF4-FFF2-40B4-BE49-F238E27FC236}">
              <a16:creationId xmlns:a16="http://schemas.microsoft.com/office/drawing/2014/main" id="{00000000-0008-0000-0200-00004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4" name="正方形/長方形 583">
          <a:extLst>
            <a:ext uri="{FF2B5EF4-FFF2-40B4-BE49-F238E27FC236}">
              <a16:creationId xmlns:a16="http://schemas.microsoft.com/office/drawing/2014/main" id="{00000000-0008-0000-0200-00004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5" name="正方形/長方形 584">
          <a:extLst>
            <a:ext uri="{FF2B5EF4-FFF2-40B4-BE49-F238E27FC236}">
              <a16:creationId xmlns:a16="http://schemas.microsoft.com/office/drawing/2014/main" id="{00000000-0008-0000-0200-00004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0" name="【保健センター・保健所】&#10;一人当たり面積グラフ枠">
          <a:extLst>
            <a:ext uri="{FF2B5EF4-FFF2-40B4-BE49-F238E27FC236}">
              <a16:creationId xmlns:a16="http://schemas.microsoft.com/office/drawing/2014/main" id="{00000000-0008-0000-0200-00005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148590</xdr:rowOff>
    </xdr:from>
    <xdr:to>
      <xdr:col>116</xdr:col>
      <xdr:colOff>62864</xdr:colOff>
      <xdr:row>64</xdr:row>
      <xdr:rowOff>26670</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flipV="1">
          <a:off x="22160864" y="957834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02" name="【保健センター・保健所】&#10;一人当たり面積最小値テキスト">
          <a:extLst>
            <a:ext uri="{FF2B5EF4-FFF2-40B4-BE49-F238E27FC236}">
              <a16:creationId xmlns:a16="http://schemas.microsoft.com/office/drawing/2014/main" id="{00000000-0008-0000-0200-00005A020000}"/>
            </a:ext>
          </a:extLst>
        </xdr:cNvPr>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95267</xdr:rowOff>
    </xdr:from>
    <xdr:ext cx="469744" cy="259045"/>
    <xdr:sp macro="" textlink="">
      <xdr:nvSpPr>
        <xdr:cNvPr id="604" name="【保健センター・保健所】&#10;一人当たり面積最大値テキスト">
          <a:extLst>
            <a:ext uri="{FF2B5EF4-FFF2-40B4-BE49-F238E27FC236}">
              <a16:creationId xmlns:a16="http://schemas.microsoft.com/office/drawing/2014/main" id="{00000000-0008-0000-0200-00005C020000}"/>
            </a:ext>
          </a:extLst>
        </xdr:cNvPr>
        <xdr:cNvSpPr txBox="1"/>
      </xdr:nvSpPr>
      <xdr:spPr>
        <a:xfrm>
          <a:off x="22199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148590</xdr:rowOff>
    </xdr:from>
    <xdr:to>
      <xdr:col>116</xdr:col>
      <xdr:colOff>152400</xdr:colOff>
      <xdr:row>55</xdr:row>
      <xdr:rowOff>148590</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144797</xdr:rowOff>
    </xdr:from>
    <xdr:ext cx="469744" cy="259045"/>
    <xdr:sp macro="" textlink="">
      <xdr:nvSpPr>
        <xdr:cNvPr id="606" name="【保健センター・保健所】&#10;一人当たり面積平均値テキスト">
          <a:extLst>
            <a:ext uri="{FF2B5EF4-FFF2-40B4-BE49-F238E27FC236}">
              <a16:creationId xmlns:a16="http://schemas.microsoft.com/office/drawing/2014/main" id="{00000000-0008-0000-0200-00005E020000}"/>
            </a:ext>
          </a:extLst>
        </xdr:cNvPr>
        <xdr:cNvSpPr txBox="1"/>
      </xdr:nvSpPr>
      <xdr:spPr>
        <a:xfrm>
          <a:off x="22199600" y="1077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607" name="フローチャート: 判断 606">
          <a:extLst>
            <a:ext uri="{FF2B5EF4-FFF2-40B4-BE49-F238E27FC236}">
              <a16:creationId xmlns:a16="http://schemas.microsoft.com/office/drawing/2014/main" id="{00000000-0008-0000-0200-00005F020000}"/>
            </a:ext>
          </a:extLst>
        </xdr:cNvPr>
        <xdr:cNvSpPr/>
      </xdr:nvSpPr>
      <xdr:spPr>
        <a:xfrm>
          <a:off x="22110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13970</xdr:rowOff>
    </xdr:from>
    <xdr:to>
      <xdr:col>112</xdr:col>
      <xdr:colOff>38100</xdr:colOff>
      <xdr:row>63</xdr:row>
      <xdr:rowOff>115570</xdr:rowOff>
    </xdr:to>
    <xdr:sp macro="" textlink="">
      <xdr:nvSpPr>
        <xdr:cNvPr id="608" name="フローチャート: 判断 607">
          <a:extLst>
            <a:ext uri="{FF2B5EF4-FFF2-40B4-BE49-F238E27FC236}">
              <a16:creationId xmlns:a16="http://schemas.microsoft.com/office/drawing/2014/main" id="{00000000-0008-0000-0200-000060020000}"/>
            </a:ext>
          </a:extLst>
        </xdr:cNvPr>
        <xdr:cNvSpPr/>
      </xdr:nvSpPr>
      <xdr:spPr>
        <a:xfrm>
          <a:off x="21272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609" name="フローチャート: 判断 608">
          <a:extLst>
            <a:ext uri="{FF2B5EF4-FFF2-40B4-BE49-F238E27FC236}">
              <a16:creationId xmlns:a16="http://schemas.microsoft.com/office/drawing/2014/main" id="{00000000-0008-0000-0200-000061020000}"/>
            </a:ext>
          </a:extLst>
        </xdr:cNvPr>
        <xdr:cNvSpPr/>
      </xdr:nvSpPr>
      <xdr:spPr>
        <a:xfrm>
          <a:off x="20383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10" name="フローチャート: 判断 609">
          <a:extLst>
            <a:ext uri="{FF2B5EF4-FFF2-40B4-BE49-F238E27FC236}">
              <a16:creationId xmlns:a16="http://schemas.microsoft.com/office/drawing/2014/main" id="{00000000-0008-0000-0200-000062020000}"/>
            </a:ext>
          </a:extLst>
        </xdr:cNvPr>
        <xdr:cNvSpPr/>
      </xdr:nvSpPr>
      <xdr:spPr>
        <a:xfrm>
          <a:off x="19494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611" name="フローチャート: 判断 610">
          <a:extLst>
            <a:ext uri="{FF2B5EF4-FFF2-40B4-BE49-F238E27FC236}">
              <a16:creationId xmlns:a16="http://schemas.microsoft.com/office/drawing/2014/main" id="{00000000-0008-0000-0200-000063020000}"/>
            </a:ext>
          </a:extLst>
        </xdr:cNvPr>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162560</xdr:rowOff>
    </xdr:from>
    <xdr:to>
      <xdr:col>107</xdr:col>
      <xdr:colOff>101600</xdr:colOff>
      <xdr:row>61</xdr:row>
      <xdr:rowOff>92710</xdr:rowOff>
    </xdr:to>
    <xdr:sp macro="" textlink="">
      <xdr:nvSpPr>
        <xdr:cNvPr id="617" name="楕円 616">
          <a:extLst>
            <a:ext uri="{FF2B5EF4-FFF2-40B4-BE49-F238E27FC236}">
              <a16:creationId xmlns:a16="http://schemas.microsoft.com/office/drawing/2014/main" id="{00000000-0008-0000-0200-000069020000}"/>
            </a:ext>
          </a:extLst>
        </xdr:cNvPr>
        <xdr:cNvSpPr/>
      </xdr:nvSpPr>
      <xdr:spPr>
        <a:xfrm>
          <a:off x="20383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170180</xdr:rowOff>
    </xdr:from>
    <xdr:to>
      <xdr:col>102</xdr:col>
      <xdr:colOff>165100</xdr:colOff>
      <xdr:row>61</xdr:row>
      <xdr:rowOff>100330</xdr:rowOff>
    </xdr:to>
    <xdr:sp macro="" textlink="">
      <xdr:nvSpPr>
        <xdr:cNvPr id="618" name="楕円 617">
          <a:extLst>
            <a:ext uri="{FF2B5EF4-FFF2-40B4-BE49-F238E27FC236}">
              <a16:creationId xmlns:a16="http://schemas.microsoft.com/office/drawing/2014/main" id="{00000000-0008-0000-0200-00006A020000}"/>
            </a:ext>
          </a:extLst>
        </xdr:cNvPr>
        <xdr:cNvSpPr/>
      </xdr:nvSpPr>
      <xdr:spPr>
        <a:xfrm>
          <a:off x="19494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41910</xdr:rowOff>
    </xdr:from>
    <xdr:to>
      <xdr:col>107</xdr:col>
      <xdr:colOff>50800</xdr:colOff>
      <xdr:row>61</xdr:row>
      <xdr:rowOff>49530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flipV="1">
          <a:off x="19545300" y="10500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132097</xdr:rowOff>
    </xdr:from>
    <xdr:ext cx="469744" cy="259045"/>
    <xdr:sp macro="" textlink="">
      <xdr:nvSpPr>
        <xdr:cNvPr id="620" name="n_1aveValue【保健センター・保健所】&#10;一人当たり面積">
          <a:extLst>
            <a:ext uri="{FF2B5EF4-FFF2-40B4-BE49-F238E27FC236}">
              <a16:creationId xmlns:a16="http://schemas.microsoft.com/office/drawing/2014/main" id="{00000000-0008-0000-0200-00006C020000}"/>
            </a:ext>
          </a:extLst>
        </xdr:cNvPr>
        <xdr:cNvSpPr txBox="1"/>
      </xdr:nvSpPr>
      <xdr:spPr>
        <a:xfrm>
          <a:off x="210757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110507</xdr:rowOff>
    </xdr:from>
    <xdr:ext cx="469744" cy="259045"/>
    <xdr:sp macro="" textlink="">
      <xdr:nvSpPr>
        <xdr:cNvPr id="621" name="n_2aveValue【保健センター・保健所】&#10;一人当たり面積">
          <a:extLst>
            <a:ext uri="{FF2B5EF4-FFF2-40B4-BE49-F238E27FC236}">
              <a16:creationId xmlns:a16="http://schemas.microsoft.com/office/drawing/2014/main" id="{00000000-0008-0000-0200-00006D020000}"/>
            </a:ext>
          </a:extLst>
        </xdr:cNvPr>
        <xdr:cNvSpPr txBox="1"/>
      </xdr:nvSpPr>
      <xdr:spPr>
        <a:xfrm>
          <a:off x="20199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622" name="n_3aveValue【保健センター・保健所】&#10;一人当たり面積">
          <a:extLst>
            <a:ext uri="{FF2B5EF4-FFF2-40B4-BE49-F238E27FC236}">
              <a16:creationId xmlns:a16="http://schemas.microsoft.com/office/drawing/2014/main" id="{00000000-0008-0000-0200-00006E020000}"/>
            </a:ext>
          </a:extLst>
        </xdr:cNvPr>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109237</xdr:rowOff>
    </xdr:from>
    <xdr:ext cx="469744" cy="259045"/>
    <xdr:sp macro="" textlink="">
      <xdr:nvSpPr>
        <xdr:cNvPr id="623" name="n_4aveValue【保健センター・保健所】&#10;一人当たり面積">
          <a:extLst>
            <a:ext uri="{FF2B5EF4-FFF2-40B4-BE49-F238E27FC236}">
              <a16:creationId xmlns:a16="http://schemas.microsoft.com/office/drawing/2014/main" id="{00000000-0008-0000-0200-00006F020000}"/>
            </a:ext>
          </a:extLst>
        </xdr:cNvPr>
        <xdr:cNvSpPr txBox="1"/>
      </xdr:nvSpPr>
      <xdr:spPr>
        <a:xfrm>
          <a:off x="18421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109237</xdr:rowOff>
    </xdr:from>
    <xdr:ext cx="469744" cy="259045"/>
    <xdr:sp macro="" textlink="">
      <xdr:nvSpPr>
        <xdr:cNvPr id="624" name="n_2mainValue【保健センター・保健所】&#10;一人当たり面積">
          <a:extLst>
            <a:ext uri="{FF2B5EF4-FFF2-40B4-BE49-F238E27FC236}">
              <a16:creationId xmlns:a16="http://schemas.microsoft.com/office/drawing/2014/main" id="{00000000-0008-0000-0200-000070020000}"/>
            </a:ext>
          </a:extLst>
        </xdr:cNvPr>
        <xdr:cNvSpPr txBox="1"/>
      </xdr:nvSpPr>
      <xdr:spPr>
        <a:xfrm>
          <a:off x="20199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116857</xdr:rowOff>
    </xdr:from>
    <xdr:ext cx="469744" cy="259045"/>
    <xdr:sp macro="" textlink="">
      <xdr:nvSpPr>
        <xdr:cNvPr id="625" name="n_3mainValue【保健センター・保健所】&#10;一人当たり面積">
          <a:extLst>
            <a:ext uri="{FF2B5EF4-FFF2-40B4-BE49-F238E27FC236}">
              <a16:creationId xmlns:a16="http://schemas.microsoft.com/office/drawing/2014/main" id="{00000000-0008-0000-0200-000071020000}"/>
            </a:ext>
          </a:extLst>
        </xdr:cNvPr>
        <xdr:cNvSpPr txBox="1"/>
      </xdr:nvSpPr>
      <xdr:spPr>
        <a:xfrm>
          <a:off x="19310427" y="1023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200-00007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a:extLst>
            <a:ext uri="{FF2B5EF4-FFF2-40B4-BE49-F238E27FC236}">
              <a16:creationId xmlns:a16="http://schemas.microsoft.com/office/drawing/2014/main" id="{00000000-0008-0000-0200-00008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flipV="1">
          <a:off x="16318864" y="13329286"/>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651" name="【消防施設】&#10;有形固定資産減価償却率最小値テキスト">
          <a:extLst>
            <a:ext uri="{FF2B5EF4-FFF2-40B4-BE49-F238E27FC236}">
              <a16:creationId xmlns:a16="http://schemas.microsoft.com/office/drawing/2014/main" id="{00000000-0008-0000-0200-00008B020000}"/>
            </a:ext>
          </a:extLst>
        </xdr:cNvPr>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653" name="【消防施設】&#10;有形固定資産減価償却率最大値テキスト">
          <a:extLst>
            <a:ext uri="{FF2B5EF4-FFF2-40B4-BE49-F238E27FC236}">
              <a16:creationId xmlns:a16="http://schemas.microsoft.com/office/drawing/2014/main" id="{00000000-0008-0000-0200-00008D020000}"/>
            </a:ext>
          </a:extLst>
        </xdr:cNvPr>
        <xdr:cNvSpPr txBox="1"/>
      </xdr:nvSpPr>
      <xdr:spPr>
        <a:xfrm>
          <a:off x="16357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6230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76216</xdr:rowOff>
    </xdr:from>
    <xdr:ext cx="405111" cy="259045"/>
    <xdr:sp macro="" textlink="">
      <xdr:nvSpPr>
        <xdr:cNvPr id="655" name="【消防施設】&#10;有形固定資産減価償却率平均値テキスト">
          <a:extLst>
            <a:ext uri="{FF2B5EF4-FFF2-40B4-BE49-F238E27FC236}">
              <a16:creationId xmlns:a16="http://schemas.microsoft.com/office/drawing/2014/main" id="{00000000-0008-0000-0200-00008F020000}"/>
            </a:ext>
          </a:extLst>
        </xdr:cNvPr>
        <xdr:cNvSpPr txBox="1"/>
      </xdr:nvSpPr>
      <xdr:spPr>
        <a:xfrm>
          <a:off x="16357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656" name="フローチャート: 判断 655">
          <a:extLst>
            <a:ext uri="{FF2B5EF4-FFF2-40B4-BE49-F238E27FC236}">
              <a16:creationId xmlns:a16="http://schemas.microsoft.com/office/drawing/2014/main" id="{00000000-0008-0000-0200-000090020000}"/>
            </a:ext>
          </a:extLst>
        </xdr:cNvPr>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657" name="フローチャート: 判断 656">
          <a:extLst>
            <a:ext uri="{FF2B5EF4-FFF2-40B4-BE49-F238E27FC236}">
              <a16:creationId xmlns:a16="http://schemas.microsoft.com/office/drawing/2014/main" id="{00000000-0008-0000-0200-000091020000}"/>
            </a:ext>
          </a:extLst>
        </xdr:cNvPr>
        <xdr:cNvSpPr/>
      </xdr:nvSpPr>
      <xdr:spPr>
        <a:xfrm>
          <a:off x="15430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658" name="フローチャート: 判断 657">
          <a:extLst>
            <a:ext uri="{FF2B5EF4-FFF2-40B4-BE49-F238E27FC236}">
              <a16:creationId xmlns:a16="http://schemas.microsoft.com/office/drawing/2014/main" id="{00000000-0008-0000-0200-000092020000}"/>
            </a:ext>
          </a:extLst>
        </xdr:cNvPr>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659" name="フローチャート: 判断 658">
          <a:extLst>
            <a:ext uri="{FF2B5EF4-FFF2-40B4-BE49-F238E27FC236}">
              <a16:creationId xmlns:a16="http://schemas.microsoft.com/office/drawing/2014/main" id="{00000000-0008-0000-0200-000093020000}"/>
            </a:ext>
          </a:extLst>
        </xdr:cNvPr>
        <xdr:cNvSpPr/>
      </xdr:nvSpPr>
      <xdr:spPr>
        <a:xfrm>
          <a:off x="13652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59689</xdr:rowOff>
    </xdr:from>
    <xdr:to>
      <xdr:col>67</xdr:col>
      <xdr:colOff>101600</xdr:colOff>
      <xdr:row>81</xdr:row>
      <xdr:rowOff>161289</xdr:rowOff>
    </xdr:to>
    <xdr:sp macro="" textlink="">
      <xdr:nvSpPr>
        <xdr:cNvPr id="660" name="フローチャート: 判断 659">
          <a:extLst>
            <a:ext uri="{FF2B5EF4-FFF2-40B4-BE49-F238E27FC236}">
              <a16:creationId xmlns:a16="http://schemas.microsoft.com/office/drawing/2014/main" id="{00000000-0008-0000-0200-000094020000}"/>
            </a:ext>
          </a:extLst>
        </xdr:cNvPr>
        <xdr:cNvSpPr/>
      </xdr:nvSpPr>
      <xdr:spPr>
        <a:xfrm>
          <a:off x="12763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101600</xdr:rowOff>
    </xdr:from>
    <xdr:to>
      <xdr:col>76</xdr:col>
      <xdr:colOff>165100</xdr:colOff>
      <xdr:row>83</xdr:row>
      <xdr:rowOff>31750</xdr:rowOff>
    </xdr:to>
    <xdr:sp macro="" textlink="">
      <xdr:nvSpPr>
        <xdr:cNvPr id="666" name="楕円 665">
          <a:extLst>
            <a:ext uri="{FF2B5EF4-FFF2-40B4-BE49-F238E27FC236}">
              <a16:creationId xmlns:a16="http://schemas.microsoft.com/office/drawing/2014/main" id="{00000000-0008-0000-0200-00009A020000}"/>
            </a:ext>
          </a:extLst>
        </xdr:cNvPr>
        <xdr:cNvSpPr/>
      </xdr:nvSpPr>
      <xdr:spPr>
        <a:xfrm>
          <a:off x="14541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46355</xdr:rowOff>
    </xdr:from>
    <xdr:to>
      <xdr:col>72</xdr:col>
      <xdr:colOff>38100</xdr:colOff>
      <xdr:row>82</xdr:row>
      <xdr:rowOff>147955</xdr:rowOff>
    </xdr:to>
    <xdr:sp macro="" textlink="">
      <xdr:nvSpPr>
        <xdr:cNvPr id="667" name="楕円 666">
          <a:extLst>
            <a:ext uri="{FF2B5EF4-FFF2-40B4-BE49-F238E27FC236}">
              <a16:creationId xmlns:a16="http://schemas.microsoft.com/office/drawing/2014/main" id="{00000000-0008-0000-0200-00009B020000}"/>
            </a:ext>
          </a:extLst>
        </xdr:cNvPr>
        <xdr:cNvSpPr/>
      </xdr:nvSpPr>
      <xdr:spPr>
        <a:xfrm>
          <a:off x="13652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97155</xdr:rowOff>
    </xdr:from>
    <xdr:to>
      <xdr:col>76</xdr:col>
      <xdr:colOff>114300</xdr:colOff>
      <xdr:row>82</xdr:row>
      <xdr:rowOff>152400</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3703300" y="1415605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6366</xdr:rowOff>
    </xdr:from>
    <xdr:ext cx="405111" cy="259045"/>
    <xdr:sp macro="" textlink="">
      <xdr:nvSpPr>
        <xdr:cNvPr id="669" name="n_1aveValue【消防施設】&#10;有形固定資産減価償却率">
          <a:extLst>
            <a:ext uri="{FF2B5EF4-FFF2-40B4-BE49-F238E27FC236}">
              <a16:creationId xmlns:a16="http://schemas.microsoft.com/office/drawing/2014/main" id="{00000000-0008-0000-0200-00009D020000}"/>
            </a:ext>
          </a:extLst>
        </xdr:cNvPr>
        <xdr:cNvSpPr txBox="1"/>
      </xdr:nvSpPr>
      <xdr:spPr>
        <a:xfrm>
          <a:off x="152660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670" name="n_2aveValue【消防施設】&#10;有形固定資産減価償却率">
          <a:extLst>
            <a:ext uri="{FF2B5EF4-FFF2-40B4-BE49-F238E27FC236}">
              <a16:creationId xmlns:a16="http://schemas.microsoft.com/office/drawing/2014/main" id="{00000000-0008-0000-0200-00009E020000}"/>
            </a:ext>
          </a:extLst>
        </xdr:cNvPr>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33038</xdr:rowOff>
    </xdr:from>
    <xdr:ext cx="405111" cy="259045"/>
    <xdr:sp macro="" textlink="">
      <xdr:nvSpPr>
        <xdr:cNvPr id="671" name="n_3aveValue【消防施設】&#10;有形固定資産減価償却率">
          <a:extLst>
            <a:ext uri="{FF2B5EF4-FFF2-40B4-BE49-F238E27FC236}">
              <a16:creationId xmlns:a16="http://schemas.microsoft.com/office/drawing/2014/main" id="{00000000-0008-0000-0200-00009F020000}"/>
            </a:ext>
          </a:extLst>
        </xdr:cNvPr>
        <xdr:cNvSpPr txBox="1"/>
      </xdr:nvSpPr>
      <xdr:spPr>
        <a:xfrm>
          <a:off x="13500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6366</xdr:rowOff>
    </xdr:from>
    <xdr:ext cx="405111" cy="259045"/>
    <xdr:sp macro="" textlink="">
      <xdr:nvSpPr>
        <xdr:cNvPr id="672" name="n_4aveValue【消防施設】&#10;有形固定資産減価償却率">
          <a:extLst>
            <a:ext uri="{FF2B5EF4-FFF2-40B4-BE49-F238E27FC236}">
              <a16:creationId xmlns:a16="http://schemas.microsoft.com/office/drawing/2014/main" id="{00000000-0008-0000-0200-0000A0020000}"/>
            </a:ext>
          </a:extLst>
        </xdr:cNvPr>
        <xdr:cNvSpPr txBox="1"/>
      </xdr:nvSpPr>
      <xdr:spPr>
        <a:xfrm>
          <a:off x="12611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22877</xdr:rowOff>
    </xdr:from>
    <xdr:ext cx="405111" cy="259045"/>
    <xdr:sp macro="" textlink="">
      <xdr:nvSpPr>
        <xdr:cNvPr id="673" name="n_2mainValue【消防施設】&#10;有形固定資産減価償却率">
          <a:extLst>
            <a:ext uri="{FF2B5EF4-FFF2-40B4-BE49-F238E27FC236}">
              <a16:creationId xmlns:a16="http://schemas.microsoft.com/office/drawing/2014/main" id="{00000000-0008-0000-0200-0000A1020000}"/>
            </a:ext>
          </a:extLst>
        </xdr:cNvPr>
        <xdr:cNvSpPr txBox="1"/>
      </xdr:nvSpPr>
      <xdr:spPr>
        <a:xfrm>
          <a:off x="14389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139082</xdr:rowOff>
    </xdr:from>
    <xdr:ext cx="405111" cy="259045"/>
    <xdr:sp macro="" textlink="">
      <xdr:nvSpPr>
        <xdr:cNvPr id="674" name="n_3mainValue【消防施設】&#10;有形固定資産減価償却率">
          <a:extLst>
            <a:ext uri="{FF2B5EF4-FFF2-40B4-BE49-F238E27FC236}">
              <a16:creationId xmlns:a16="http://schemas.microsoft.com/office/drawing/2014/main" id="{00000000-0008-0000-0200-0000A2020000}"/>
            </a:ext>
          </a:extLst>
        </xdr:cNvPr>
        <xdr:cNvSpPr txBox="1"/>
      </xdr:nvSpPr>
      <xdr:spPr>
        <a:xfrm>
          <a:off x="13500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id="{00000000-0008-0000-0200-0000A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id="{00000000-0008-0000-0200-0000A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a:extLst>
            <a:ext uri="{FF2B5EF4-FFF2-40B4-BE49-F238E27FC236}">
              <a16:creationId xmlns:a16="http://schemas.microsoft.com/office/drawing/2014/main" id="{00000000-0008-0000-0200-0000B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flipV="1">
          <a:off x="22160864" y="132308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99" name="【消防施設】&#10;一人当たり面積最小値テキスト">
          <a:extLst>
            <a:ext uri="{FF2B5EF4-FFF2-40B4-BE49-F238E27FC236}">
              <a16:creationId xmlns:a16="http://schemas.microsoft.com/office/drawing/2014/main" id="{00000000-0008-0000-0200-0000BB020000}"/>
            </a:ext>
          </a:extLst>
        </xdr:cNvPr>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701" name="【消防施設】&#10;一人当たり面積最大値テキスト">
          <a:extLst>
            <a:ext uri="{FF2B5EF4-FFF2-40B4-BE49-F238E27FC236}">
              <a16:creationId xmlns:a16="http://schemas.microsoft.com/office/drawing/2014/main" id="{00000000-0008-0000-0200-0000BD020000}"/>
            </a:ext>
          </a:extLst>
        </xdr:cNvPr>
        <xdr:cNvSpPr txBox="1"/>
      </xdr:nvSpPr>
      <xdr:spPr>
        <a:xfrm>
          <a:off x="22199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22072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59707</xdr:rowOff>
    </xdr:from>
    <xdr:ext cx="469744" cy="259045"/>
    <xdr:sp macro="" textlink="">
      <xdr:nvSpPr>
        <xdr:cNvPr id="703" name="【消防施設】&#10;一人当たり面積平均値テキスト">
          <a:extLst>
            <a:ext uri="{FF2B5EF4-FFF2-40B4-BE49-F238E27FC236}">
              <a16:creationId xmlns:a16="http://schemas.microsoft.com/office/drawing/2014/main" id="{00000000-0008-0000-0200-0000BF020000}"/>
            </a:ext>
          </a:extLst>
        </xdr:cNvPr>
        <xdr:cNvSpPr txBox="1"/>
      </xdr:nvSpPr>
      <xdr:spPr>
        <a:xfrm>
          <a:off x="22199600" y="14632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704" name="フローチャート: 判断 703">
          <a:extLst>
            <a:ext uri="{FF2B5EF4-FFF2-40B4-BE49-F238E27FC236}">
              <a16:creationId xmlns:a16="http://schemas.microsoft.com/office/drawing/2014/main" id="{00000000-0008-0000-0200-0000C0020000}"/>
            </a:ext>
          </a:extLst>
        </xdr:cNvPr>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705" name="フローチャート: 判断 704">
          <a:extLst>
            <a:ext uri="{FF2B5EF4-FFF2-40B4-BE49-F238E27FC236}">
              <a16:creationId xmlns:a16="http://schemas.microsoft.com/office/drawing/2014/main" id="{00000000-0008-0000-0200-0000C1020000}"/>
            </a:ext>
          </a:extLst>
        </xdr:cNvPr>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706" name="フローチャート: 判断 705">
          <a:extLst>
            <a:ext uri="{FF2B5EF4-FFF2-40B4-BE49-F238E27FC236}">
              <a16:creationId xmlns:a16="http://schemas.microsoft.com/office/drawing/2014/main" id="{00000000-0008-0000-0200-0000C2020000}"/>
            </a:ext>
          </a:extLst>
        </xdr:cNvPr>
        <xdr:cNvSpPr/>
      </xdr:nvSpPr>
      <xdr:spPr>
        <a:xfrm>
          <a:off x="20383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707" name="フローチャート: 判断 706">
          <a:extLst>
            <a:ext uri="{FF2B5EF4-FFF2-40B4-BE49-F238E27FC236}">
              <a16:creationId xmlns:a16="http://schemas.microsoft.com/office/drawing/2014/main" id="{00000000-0008-0000-0200-0000C3020000}"/>
            </a:ext>
          </a:extLst>
        </xdr:cNvPr>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138430</xdr:rowOff>
    </xdr:from>
    <xdr:to>
      <xdr:col>98</xdr:col>
      <xdr:colOff>38100</xdr:colOff>
      <xdr:row>86</xdr:row>
      <xdr:rowOff>68580</xdr:rowOff>
    </xdr:to>
    <xdr:sp macro="" textlink="">
      <xdr:nvSpPr>
        <xdr:cNvPr id="708" name="フローチャート: 判断 707">
          <a:extLst>
            <a:ext uri="{FF2B5EF4-FFF2-40B4-BE49-F238E27FC236}">
              <a16:creationId xmlns:a16="http://schemas.microsoft.com/office/drawing/2014/main" id="{00000000-0008-0000-0200-0000C4020000}"/>
            </a:ext>
          </a:extLst>
        </xdr:cNvPr>
        <xdr:cNvSpPr/>
      </xdr:nvSpPr>
      <xdr:spPr>
        <a:xfrm>
          <a:off x="18605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123189</xdr:rowOff>
    </xdr:from>
    <xdr:to>
      <xdr:col>107</xdr:col>
      <xdr:colOff>101600</xdr:colOff>
      <xdr:row>86</xdr:row>
      <xdr:rowOff>53339</xdr:rowOff>
    </xdr:to>
    <xdr:sp macro="" textlink="">
      <xdr:nvSpPr>
        <xdr:cNvPr id="714" name="楕円 713">
          <a:extLst>
            <a:ext uri="{FF2B5EF4-FFF2-40B4-BE49-F238E27FC236}">
              <a16:creationId xmlns:a16="http://schemas.microsoft.com/office/drawing/2014/main" id="{00000000-0008-0000-0200-0000CA020000}"/>
            </a:ext>
          </a:extLst>
        </xdr:cNvPr>
        <xdr:cNvSpPr/>
      </xdr:nvSpPr>
      <xdr:spPr>
        <a:xfrm>
          <a:off x="20383500" y="1469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125730</xdr:rowOff>
    </xdr:from>
    <xdr:to>
      <xdr:col>102</xdr:col>
      <xdr:colOff>165100</xdr:colOff>
      <xdr:row>86</xdr:row>
      <xdr:rowOff>55880</xdr:rowOff>
    </xdr:to>
    <xdr:sp macro="" textlink="">
      <xdr:nvSpPr>
        <xdr:cNvPr id="715" name="楕円 714">
          <a:extLst>
            <a:ext uri="{FF2B5EF4-FFF2-40B4-BE49-F238E27FC236}">
              <a16:creationId xmlns:a16="http://schemas.microsoft.com/office/drawing/2014/main" id="{00000000-0008-0000-0200-0000CB020000}"/>
            </a:ext>
          </a:extLst>
        </xdr:cNvPr>
        <xdr:cNvSpPr/>
      </xdr:nvSpPr>
      <xdr:spPr>
        <a:xfrm>
          <a:off x="194945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2539</xdr:rowOff>
    </xdr:from>
    <xdr:to>
      <xdr:col>107</xdr:col>
      <xdr:colOff>50800</xdr:colOff>
      <xdr:row>86</xdr:row>
      <xdr:rowOff>5080</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flipV="1">
          <a:off x="19545300" y="1474723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717" name="n_1aveValue【消防施設】&#10;一人当たり面積">
          <a:extLst>
            <a:ext uri="{FF2B5EF4-FFF2-40B4-BE49-F238E27FC236}">
              <a16:creationId xmlns:a16="http://schemas.microsoft.com/office/drawing/2014/main" id="{00000000-0008-0000-0200-0000CD020000}"/>
            </a:ext>
          </a:extLst>
        </xdr:cNvPr>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31766</xdr:rowOff>
    </xdr:from>
    <xdr:ext cx="469744" cy="259045"/>
    <xdr:sp macro="" textlink="">
      <xdr:nvSpPr>
        <xdr:cNvPr id="718" name="n_2aveValue【消防施設】&#10;一人当たり面積">
          <a:extLst>
            <a:ext uri="{FF2B5EF4-FFF2-40B4-BE49-F238E27FC236}">
              <a16:creationId xmlns:a16="http://schemas.microsoft.com/office/drawing/2014/main" id="{00000000-0008-0000-0200-0000CE020000}"/>
            </a:ext>
          </a:extLst>
        </xdr:cNvPr>
        <xdr:cNvSpPr txBox="1"/>
      </xdr:nvSpPr>
      <xdr:spPr>
        <a:xfrm>
          <a:off x="201994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719" name="n_3aveValue【消防施設】&#10;一人当たり面積">
          <a:extLst>
            <a:ext uri="{FF2B5EF4-FFF2-40B4-BE49-F238E27FC236}">
              <a16:creationId xmlns:a16="http://schemas.microsoft.com/office/drawing/2014/main" id="{00000000-0008-0000-0200-0000CF020000}"/>
            </a:ext>
          </a:extLst>
        </xdr:cNvPr>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85107</xdr:rowOff>
    </xdr:from>
    <xdr:ext cx="469744" cy="259045"/>
    <xdr:sp macro="" textlink="">
      <xdr:nvSpPr>
        <xdr:cNvPr id="720" name="n_4aveValue【消防施設】&#10;一人当たり面積">
          <a:extLst>
            <a:ext uri="{FF2B5EF4-FFF2-40B4-BE49-F238E27FC236}">
              <a16:creationId xmlns:a16="http://schemas.microsoft.com/office/drawing/2014/main" id="{00000000-0008-0000-0200-0000D0020000}"/>
            </a:ext>
          </a:extLst>
        </xdr:cNvPr>
        <xdr:cNvSpPr txBox="1"/>
      </xdr:nvSpPr>
      <xdr:spPr>
        <a:xfrm>
          <a:off x="18421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44466</xdr:rowOff>
    </xdr:from>
    <xdr:ext cx="469744" cy="259045"/>
    <xdr:sp macro="" textlink="">
      <xdr:nvSpPr>
        <xdr:cNvPr id="721" name="n_2mainValue【消防施設】&#10;一人当たり面積">
          <a:extLst>
            <a:ext uri="{FF2B5EF4-FFF2-40B4-BE49-F238E27FC236}">
              <a16:creationId xmlns:a16="http://schemas.microsoft.com/office/drawing/2014/main" id="{00000000-0008-0000-0200-0000D1020000}"/>
            </a:ext>
          </a:extLst>
        </xdr:cNvPr>
        <xdr:cNvSpPr txBox="1"/>
      </xdr:nvSpPr>
      <xdr:spPr>
        <a:xfrm>
          <a:off x="20199427" y="1478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47007</xdr:rowOff>
    </xdr:from>
    <xdr:ext cx="469744" cy="259045"/>
    <xdr:sp macro="" textlink="">
      <xdr:nvSpPr>
        <xdr:cNvPr id="722" name="n_3mainValue【消防施設】&#10;一人当たり面積">
          <a:extLst>
            <a:ext uri="{FF2B5EF4-FFF2-40B4-BE49-F238E27FC236}">
              <a16:creationId xmlns:a16="http://schemas.microsoft.com/office/drawing/2014/main" id="{00000000-0008-0000-0200-0000D2020000}"/>
            </a:ext>
          </a:extLst>
        </xdr:cNvPr>
        <xdr:cNvSpPr txBox="1"/>
      </xdr:nvSpPr>
      <xdr:spPr>
        <a:xfrm>
          <a:off x="19310427" y="1479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4" name="正方形/長方形 723">
          <a:extLst>
            <a:ext uri="{FF2B5EF4-FFF2-40B4-BE49-F238E27FC236}">
              <a16:creationId xmlns:a16="http://schemas.microsoft.com/office/drawing/2014/main" id="{00000000-0008-0000-0200-0000D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庁舎】&#10;有形固定資産減価償却率グラフ枠">
          <a:extLst>
            <a:ext uri="{FF2B5EF4-FFF2-40B4-BE49-F238E27FC236}">
              <a16:creationId xmlns:a16="http://schemas.microsoft.com/office/drawing/2014/main" id="{00000000-0008-0000-0200-0000E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749" name="【庁舎】&#10;有形固定資産減価償却率最小値テキスト">
          <a:extLst>
            <a:ext uri="{FF2B5EF4-FFF2-40B4-BE49-F238E27FC236}">
              <a16:creationId xmlns:a16="http://schemas.microsoft.com/office/drawing/2014/main" id="{00000000-0008-0000-0200-0000ED020000}"/>
            </a:ext>
          </a:extLst>
        </xdr:cNvPr>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51" name="【庁舎】&#10;有形固定資産減価償却率最大値テキスト">
          <a:extLst>
            <a:ext uri="{FF2B5EF4-FFF2-40B4-BE49-F238E27FC236}">
              <a16:creationId xmlns:a16="http://schemas.microsoft.com/office/drawing/2014/main" id="{00000000-0008-0000-0200-0000EF020000}"/>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753" name="【庁舎】&#10;有形固定資産減価償却率平均値テキスト">
          <a:extLst>
            <a:ext uri="{FF2B5EF4-FFF2-40B4-BE49-F238E27FC236}">
              <a16:creationId xmlns:a16="http://schemas.microsoft.com/office/drawing/2014/main" id="{00000000-0008-0000-0200-0000F1020000}"/>
            </a:ext>
          </a:extLst>
        </xdr:cNvPr>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54" name="フローチャート: 判断 753">
          <a:extLst>
            <a:ext uri="{FF2B5EF4-FFF2-40B4-BE49-F238E27FC236}">
              <a16:creationId xmlns:a16="http://schemas.microsoft.com/office/drawing/2014/main" id="{00000000-0008-0000-0200-0000F2020000}"/>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755" name="フローチャート: 判断 754">
          <a:extLst>
            <a:ext uri="{FF2B5EF4-FFF2-40B4-BE49-F238E27FC236}">
              <a16:creationId xmlns:a16="http://schemas.microsoft.com/office/drawing/2014/main" id="{00000000-0008-0000-0200-0000F3020000}"/>
            </a:ext>
          </a:extLst>
        </xdr:cNvPr>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756" name="フローチャート: 判断 755">
          <a:extLst>
            <a:ext uri="{FF2B5EF4-FFF2-40B4-BE49-F238E27FC236}">
              <a16:creationId xmlns:a16="http://schemas.microsoft.com/office/drawing/2014/main" id="{00000000-0008-0000-0200-0000F4020000}"/>
            </a:ext>
          </a:extLst>
        </xdr:cNvPr>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757" name="フローチャート: 判断 756">
          <a:extLst>
            <a:ext uri="{FF2B5EF4-FFF2-40B4-BE49-F238E27FC236}">
              <a16:creationId xmlns:a16="http://schemas.microsoft.com/office/drawing/2014/main" id="{00000000-0008-0000-0200-0000F5020000}"/>
            </a:ext>
          </a:extLst>
        </xdr:cNvPr>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154395</xdr:rowOff>
    </xdr:from>
    <xdr:to>
      <xdr:col>67</xdr:col>
      <xdr:colOff>101600</xdr:colOff>
      <xdr:row>105</xdr:row>
      <xdr:rowOff>84545</xdr:rowOff>
    </xdr:to>
    <xdr:sp macro="" textlink="">
      <xdr:nvSpPr>
        <xdr:cNvPr id="758" name="フローチャート: 判断 757">
          <a:extLst>
            <a:ext uri="{FF2B5EF4-FFF2-40B4-BE49-F238E27FC236}">
              <a16:creationId xmlns:a16="http://schemas.microsoft.com/office/drawing/2014/main" id="{00000000-0008-0000-0200-0000F6020000}"/>
            </a:ext>
          </a:extLst>
        </xdr:cNvPr>
        <xdr:cNvSpPr/>
      </xdr:nvSpPr>
      <xdr:spPr>
        <a:xfrm>
          <a:off x="12763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152763</xdr:rowOff>
    </xdr:from>
    <xdr:to>
      <xdr:col>76</xdr:col>
      <xdr:colOff>165100</xdr:colOff>
      <xdr:row>106</xdr:row>
      <xdr:rowOff>82913</xdr:rowOff>
    </xdr:to>
    <xdr:sp macro="" textlink="">
      <xdr:nvSpPr>
        <xdr:cNvPr id="764" name="楕円 763">
          <a:extLst>
            <a:ext uri="{FF2B5EF4-FFF2-40B4-BE49-F238E27FC236}">
              <a16:creationId xmlns:a16="http://schemas.microsoft.com/office/drawing/2014/main" id="{00000000-0008-0000-0200-0000FC020000}"/>
            </a:ext>
          </a:extLst>
        </xdr:cNvPr>
        <xdr:cNvSpPr/>
      </xdr:nvSpPr>
      <xdr:spPr>
        <a:xfrm>
          <a:off x="145415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129902</xdr:rowOff>
    </xdr:from>
    <xdr:to>
      <xdr:col>72</xdr:col>
      <xdr:colOff>38100</xdr:colOff>
      <xdr:row>106</xdr:row>
      <xdr:rowOff>60052</xdr:rowOff>
    </xdr:to>
    <xdr:sp macro="" textlink="">
      <xdr:nvSpPr>
        <xdr:cNvPr id="765" name="楕円 764">
          <a:extLst>
            <a:ext uri="{FF2B5EF4-FFF2-40B4-BE49-F238E27FC236}">
              <a16:creationId xmlns:a16="http://schemas.microsoft.com/office/drawing/2014/main" id="{00000000-0008-0000-0200-0000FD020000}"/>
            </a:ext>
          </a:extLst>
        </xdr:cNvPr>
        <xdr:cNvSpPr/>
      </xdr:nvSpPr>
      <xdr:spPr>
        <a:xfrm>
          <a:off x="13652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9252</xdr:rowOff>
    </xdr:from>
    <xdr:to>
      <xdr:col>76</xdr:col>
      <xdr:colOff>114300</xdr:colOff>
      <xdr:row>106</xdr:row>
      <xdr:rowOff>32113</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a:off x="13703300" y="181829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145159</xdr:rowOff>
    </xdr:from>
    <xdr:ext cx="405111" cy="259045"/>
    <xdr:sp macro="" textlink="">
      <xdr:nvSpPr>
        <xdr:cNvPr id="767" name="n_1aveValue【庁舎】&#10;有形固定資産減価償却率">
          <a:extLst>
            <a:ext uri="{FF2B5EF4-FFF2-40B4-BE49-F238E27FC236}">
              <a16:creationId xmlns:a16="http://schemas.microsoft.com/office/drawing/2014/main" id="{00000000-0008-0000-0200-0000FF020000}"/>
            </a:ext>
          </a:extLst>
        </xdr:cNvPr>
        <xdr:cNvSpPr txBox="1"/>
      </xdr:nvSpPr>
      <xdr:spPr>
        <a:xfrm>
          <a:off x="152660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123933</xdr:rowOff>
    </xdr:from>
    <xdr:ext cx="405111" cy="259045"/>
    <xdr:sp macro="" textlink="">
      <xdr:nvSpPr>
        <xdr:cNvPr id="768" name="n_2aveValue【庁舎】&#10;有形固定資産減価償却率">
          <a:extLst>
            <a:ext uri="{FF2B5EF4-FFF2-40B4-BE49-F238E27FC236}">
              <a16:creationId xmlns:a16="http://schemas.microsoft.com/office/drawing/2014/main" id="{00000000-0008-0000-0200-000000030000}"/>
            </a:ext>
          </a:extLst>
        </xdr:cNvPr>
        <xdr:cNvSpPr txBox="1"/>
      </xdr:nvSpPr>
      <xdr:spPr>
        <a:xfrm>
          <a:off x="14389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158222</xdr:rowOff>
    </xdr:from>
    <xdr:ext cx="405111" cy="259045"/>
    <xdr:sp macro="" textlink="">
      <xdr:nvSpPr>
        <xdr:cNvPr id="769" name="n_3aveValue【庁舎】&#10;有形固定資産減価償却率">
          <a:extLst>
            <a:ext uri="{FF2B5EF4-FFF2-40B4-BE49-F238E27FC236}">
              <a16:creationId xmlns:a16="http://schemas.microsoft.com/office/drawing/2014/main" id="{00000000-0008-0000-0200-000001030000}"/>
            </a:ext>
          </a:extLst>
        </xdr:cNvPr>
        <xdr:cNvSpPr txBox="1"/>
      </xdr:nvSpPr>
      <xdr:spPr>
        <a:xfrm>
          <a:off x="13500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101072</xdr:rowOff>
    </xdr:from>
    <xdr:ext cx="405111" cy="259045"/>
    <xdr:sp macro="" textlink="">
      <xdr:nvSpPr>
        <xdr:cNvPr id="770" name="n_4aveValue【庁舎】&#10;有形固定資産減価償却率">
          <a:extLst>
            <a:ext uri="{FF2B5EF4-FFF2-40B4-BE49-F238E27FC236}">
              <a16:creationId xmlns:a16="http://schemas.microsoft.com/office/drawing/2014/main" id="{00000000-0008-0000-0200-000002030000}"/>
            </a:ext>
          </a:extLst>
        </xdr:cNvPr>
        <xdr:cNvSpPr txBox="1"/>
      </xdr:nvSpPr>
      <xdr:spPr>
        <a:xfrm>
          <a:off x="12611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74040</xdr:rowOff>
    </xdr:from>
    <xdr:ext cx="405111" cy="259045"/>
    <xdr:sp macro="" textlink="">
      <xdr:nvSpPr>
        <xdr:cNvPr id="771" name="n_2mainValue【庁舎】&#10;有形固定資産減価償却率">
          <a:extLst>
            <a:ext uri="{FF2B5EF4-FFF2-40B4-BE49-F238E27FC236}">
              <a16:creationId xmlns:a16="http://schemas.microsoft.com/office/drawing/2014/main" id="{00000000-0008-0000-0200-000003030000}"/>
            </a:ext>
          </a:extLst>
        </xdr:cNvPr>
        <xdr:cNvSpPr txBox="1"/>
      </xdr:nvSpPr>
      <xdr:spPr>
        <a:xfrm>
          <a:off x="14389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51179</xdr:rowOff>
    </xdr:from>
    <xdr:ext cx="405111" cy="259045"/>
    <xdr:sp macro="" textlink="">
      <xdr:nvSpPr>
        <xdr:cNvPr id="772" name="n_3mainValue【庁舎】&#10;有形固定資産減価償却率">
          <a:extLst>
            <a:ext uri="{FF2B5EF4-FFF2-40B4-BE49-F238E27FC236}">
              <a16:creationId xmlns:a16="http://schemas.microsoft.com/office/drawing/2014/main" id="{00000000-0008-0000-0200-000004030000}"/>
            </a:ext>
          </a:extLst>
        </xdr:cNvPr>
        <xdr:cNvSpPr txBox="1"/>
      </xdr:nvSpPr>
      <xdr:spPr>
        <a:xfrm>
          <a:off x="13500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3" name="正方形/長方形 772">
          <a:extLst>
            <a:ext uri="{FF2B5EF4-FFF2-40B4-BE49-F238E27FC236}">
              <a16:creationId xmlns:a16="http://schemas.microsoft.com/office/drawing/2014/main" id="{00000000-0008-0000-0200-000005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4" name="正方形/長方形 773">
          <a:extLst>
            <a:ext uri="{FF2B5EF4-FFF2-40B4-BE49-F238E27FC236}">
              <a16:creationId xmlns:a16="http://schemas.microsoft.com/office/drawing/2014/main" id="{00000000-0008-0000-0200-000006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5" name="正方形/長方形 774">
          <a:extLst>
            <a:ext uri="{FF2B5EF4-FFF2-40B4-BE49-F238E27FC236}">
              <a16:creationId xmlns:a16="http://schemas.microsoft.com/office/drawing/2014/main" id="{00000000-0008-0000-0200-000007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6" name="正方形/長方形 775">
          <a:extLst>
            <a:ext uri="{FF2B5EF4-FFF2-40B4-BE49-F238E27FC236}">
              <a16:creationId xmlns:a16="http://schemas.microsoft.com/office/drawing/2014/main" id="{00000000-0008-0000-0200-000008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8" name="正方形/長方形 777">
          <a:extLst>
            <a:ext uri="{FF2B5EF4-FFF2-40B4-BE49-F238E27FC236}">
              <a16:creationId xmlns:a16="http://schemas.microsoft.com/office/drawing/2014/main" id="{00000000-0008-0000-0200-00000A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9" name="正方形/長方形 778">
          <a:extLst>
            <a:ext uri="{FF2B5EF4-FFF2-40B4-BE49-F238E27FC236}">
              <a16:creationId xmlns:a16="http://schemas.microsoft.com/office/drawing/2014/main" id="{00000000-0008-0000-0200-00000B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0" name="正方形/長方形 779">
          <a:extLst>
            <a:ext uri="{FF2B5EF4-FFF2-40B4-BE49-F238E27FC236}">
              <a16:creationId xmlns:a16="http://schemas.microsoft.com/office/drawing/2014/main" id="{00000000-0008-0000-0200-00000C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1" name="テキスト ボックス 780">
          <a:extLst>
            <a:ext uri="{FF2B5EF4-FFF2-40B4-BE49-F238E27FC236}">
              <a16:creationId xmlns:a16="http://schemas.microsoft.com/office/drawing/2014/main" id="{00000000-0008-0000-0200-00000D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4" name="テキスト ボックス 783">
          <a:extLst>
            <a:ext uri="{FF2B5EF4-FFF2-40B4-BE49-F238E27FC236}">
              <a16:creationId xmlns:a16="http://schemas.microsoft.com/office/drawing/2014/main" id="{00000000-0008-0000-0200-000010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6" name="テキスト ボックス 785">
          <a:extLst>
            <a:ext uri="{FF2B5EF4-FFF2-40B4-BE49-F238E27FC236}">
              <a16:creationId xmlns:a16="http://schemas.microsoft.com/office/drawing/2014/main" id="{00000000-0008-0000-0200-000012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3" name="【庁舎】&#10;一人当たり面積グラフ枠">
          <a:extLst>
            <a:ext uri="{FF2B5EF4-FFF2-40B4-BE49-F238E27FC236}">
              <a16:creationId xmlns:a16="http://schemas.microsoft.com/office/drawing/2014/main" id="{00000000-0008-0000-0200-00001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flipV="1">
          <a:off x="221608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795" name="【庁舎】&#10;一人当たり面積最小値テキスト">
          <a:extLst>
            <a:ext uri="{FF2B5EF4-FFF2-40B4-BE49-F238E27FC236}">
              <a16:creationId xmlns:a16="http://schemas.microsoft.com/office/drawing/2014/main" id="{00000000-0008-0000-0200-00001B030000}"/>
            </a:ext>
          </a:extLst>
        </xdr:cNvPr>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797" name="【庁舎】&#10;一人当たり面積最大値テキスト">
          <a:extLst>
            <a:ext uri="{FF2B5EF4-FFF2-40B4-BE49-F238E27FC236}">
              <a16:creationId xmlns:a16="http://schemas.microsoft.com/office/drawing/2014/main" id="{00000000-0008-0000-0200-00001D030000}"/>
            </a:ext>
          </a:extLst>
        </xdr:cNvPr>
        <xdr:cNvSpPr txBox="1"/>
      </xdr:nvSpPr>
      <xdr:spPr>
        <a:xfrm>
          <a:off x="221996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799" name="【庁舎】&#10;一人当たり面積平均値テキスト">
          <a:extLst>
            <a:ext uri="{FF2B5EF4-FFF2-40B4-BE49-F238E27FC236}">
              <a16:creationId xmlns:a16="http://schemas.microsoft.com/office/drawing/2014/main" id="{00000000-0008-0000-0200-00001F030000}"/>
            </a:ext>
          </a:extLst>
        </xdr:cNvPr>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800" name="フローチャート: 判断 799">
          <a:extLst>
            <a:ext uri="{FF2B5EF4-FFF2-40B4-BE49-F238E27FC236}">
              <a16:creationId xmlns:a16="http://schemas.microsoft.com/office/drawing/2014/main" id="{00000000-0008-0000-0200-000020030000}"/>
            </a:ext>
          </a:extLst>
        </xdr:cNvPr>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801" name="フローチャート: 判断 800">
          <a:extLst>
            <a:ext uri="{FF2B5EF4-FFF2-40B4-BE49-F238E27FC236}">
              <a16:creationId xmlns:a16="http://schemas.microsoft.com/office/drawing/2014/main" id="{00000000-0008-0000-0200-000021030000}"/>
            </a:ext>
          </a:extLst>
        </xdr:cNvPr>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802" name="フローチャート: 判断 801">
          <a:extLst>
            <a:ext uri="{FF2B5EF4-FFF2-40B4-BE49-F238E27FC236}">
              <a16:creationId xmlns:a16="http://schemas.microsoft.com/office/drawing/2014/main" id="{00000000-0008-0000-0200-000022030000}"/>
            </a:ext>
          </a:extLst>
        </xdr:cNvPr>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803" name="フローチャート: 判断 802">
          <a:extLst>
            <a:ext uri="{FF2B5EF4-FFF2-40B4-BE49-F238E27FC236}">
              <a16:creationId xmlns:a16="http://schemas.microsoft.com/office/drawing/2014/main" id="{00000000-0008-0000-0200-000023030000}"/>
            </a:ext>
          </a:extLst>
        </xdr:cNvPr>
        <xdr:cNvSpPr/>
      </xdr:nvSpPr>
      <xdr:spPr>
        <a:xfrm>
          <a:off x="19494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87122</xdr:rowOff>
    </xdr:from>
    <xdr:to>
      <xdr:col>98</xdr:col>
      <xdr:colOff>38100</xdr:colOff>
      <xdr:row>105</xdr:row>
      <xdr:rowOff>17272</xdr:rowOff>
    </xdr:to>
    <xdr:sp macro="" textlink="">
      <xdr:nvSpPr>
        <xdr:cNvPr id="804" name="フローチャート: 判断 803">
          <a:extLst>
            <a:ext uri="{FF2B5EF4-FFF2-40B4-BE49-F238E27FC236}">
              <a16:creationId xmlns:a16="http://schemas.microsoft.com/office/drawing/2014/main" id="{00000000-0008-0000-0200-000024030000}"/>
            </a:ext>
          </a:extLst>
        </xdr:cNvPr>
        <xdr:cNvSpPr/>
      </xdr:nvSpPr>
      <xdr:spPr>
        <a:xfrm>
          <a:off x="18605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59689</xdr:rowOff>
    </xdr:from>
    <xdr:to>
      <xdr:col>107</xdr:col>
      <xdr:colOff>101600</xdr:colOff>
      <xdr:row>105</xdr:row>
      <xdr:rowOff>161289</xdr:rowOff>
    </xdr:to>
    <xdr:sp macro="" textlink="">
      <xdr:nvSpPr>
        <xdr:cNvPr id="810" name="楕円 809">
          <a:extLst>
            <a:ext uri="{FF2B5EF4-FFF2-40B4-BE49-F238E27FC236}">
              <a16:creationId xmlns:a16="http://schemas.microsoft.com/office/drawing/2014/main" id="{00000000-0008-0000-0200-00002A030000}"/>
            </a:ext>
          </a:extLst>
        </xdr:cNvPr>
        <xdr:cNvSpPr/>
      </xdr:nvSpPr>
      <xdr:spPr>
        <a:xfrm>
          <a:off x="20383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66548</xdr:rowOff>
    </xdr:from>
    <xdr:to>
      <xdr:col>102</xdr:col>
      <xdr:colOff>165100</xdr:colOff>
      <xdr:row>105</xdr:row>
      <xdr:rowOff>168148</xdr:rowOff>
    </xdr:to>
    <xdr:sp macro="" textlink="">
      <xdr:nvSpPr>
        <xdr:cNvPr id="811" name="楕円 810">
          <a:extLst>
            <a:ext uri="{FF2B5EF4-FFF2-40B4-BE49-F238E27FC236}">
              <a16:creationId xmlns:a16="http://schemas.microsoft.com/office/drawing/2014/main" id="{00000000-0008-0000-0200-00002B030000}"/>
            </a:ext>
          </a:extLst>
        </xdr:cNvPr>
        <xdr:cNvSpPr/>
      </xdr:nvSpPr>
      <xdr:spPr>
        <a:xfrm>
          <a:off x="19494500" y="1806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110489</xdr:rowOff>
    </xdr:from>
    <xdr:to>
      <xdr:col>107</xdr:col>
      <xdr:colOff>50800</xdr:colOff>
      <xdr:row>105</xdr:row>
      <xdr:rowOff>117348</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flipV="1">
          <a:off x="19545300" y="18112739"/>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93235</xdr:rowOff>
    </xdr:from>
    <xdr:ext cx="469744" cy="259045"/>
    <xdr:sp macro="" textlink="">
      <xdr:nvSpPr>
        <xdr:cNvPr id="813" name="n_1aveValue【庁舎】&#10;一人当たり面積">
          <a:extLst>
            <a:ext uri="{FF2B5EF4-FFF2-40B4-BE49-F238E27FC236}">
              <a16:creationId xmlns:a16="http://schemas.microsoft.com/office/drawing/2014/main" id="{00000000-0008-0000-0200-00002D030000}"/>
            </a:ext>
          </a:extLst>
        </xdr:cNvPr>
        <xdr:cNvSpPr txBox="1"/>
      </xdr:nvSpPr>
      <xdr:spPr>
        <a:xfrm>
          <a:off x="21075727" y="1775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100092</xdr:rowOff>
    </xdr:from>
    <xdr:ext cx="469744" cy="259045"/>
    <xdr:sp macro="" textlink="">
      <xdr:nvSpPr>
        <xdr:cNvPr id="814" name="n_2aveValue【庁舎】&#10;一人当たり面積">
          <a:extLst>
            <a:ext uri="{FF2B5EF4-FFF2-40B4-BE49-F238E27FC236}">
              <a16:creationId xmlns:a16="http://schemas.microsoft.com/office/drawing/2014/main" id="{00000000-0008-0000-0200-00002E030000}"/>
            </a:ext>
          </a:extLst>
        </xdr:cNvPr>
        <xdr:cNvSpPr txBox="1"/>
      </xdr:nvSpPr>
      <xdr:spPr>
        <a:xfrm>
          <a:off x="20199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159529</xdr:rowOff>
    </xdr:from>
    <xdr:ext cx="469744" cy="259045"/>
    <xdr:sp macro="" textlink="">
      <xdr:nvSpPr>
        <xdr:cNvPr id="815" name="n_3aveValue【庁舎】&#10;一人当たり面積">
          <a:extLst>
            <a:ext uri="{FF2B5EF4-FFF2-40B4-BE49-F238E27FC236}">
              <a16:creationId xmlns:a16="http://schemas.microsoft.com/office/drawing/2014/main" id="{00000000-0008-0000-0200-00002F030000}"/>
            </a:ext>
          </a:extLst>
        </xdr:cNvPr>
        <xdr:cNvSpPr txBox="1"/>
      </xdr:nvSpPr>
      <xdr:spPr>
        <a:xfrm>
          <a:off x="19310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33799</xdr:rowOff>
    </xdr:from>
    <xdr:ext cx="469744" cy="259045"/>
    <xdr:sp macro="" textlink="">
      <xdr:nvSpPr>
        <xdr:cNvPr id="816" name="n_4aveValue【庁舎】&#10;一人当たり面積">
          <a:extLst>
            <a:ext uri="{FF2B5EF4-FFF2-40B4-BE49-F238E27FC236}">
              <a16:creationId xmlns:a16="http://schemas.microsoft.com/office/drawing/2014/main" id="{00000000-0008-0000-0200-000030030000}"/>
            </a:ext>
          </a:extLst>
        </xdr:cNvPr>
        <xdr:cNvSpPr txBox="1"/>
      </xdr:nvSpPr>
      <xdr:spPr>
        <a:xfrm>
          <a:off x="18421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152416</xdr:rowOff>
    </xdr:from>
    <xdr:ext cx="469744" cy="259045"/>
    <xdr:sp macro="" textlink="">
      <xdr:nvSpPr>
        <xdr:cNvPr id="817" name="n_2mainValue【庁舎】&#10;一人当たり面積">
          <a:extLst>
            <a:ext uri="{FF2B5EF4-FFF2-40B4-BE49-F238E27FC236}">
              <a16:creationId xmlns:a16="http://schemas.microsoft.com/office/drawing/2014/main" id="{00000000-0008-0000-0200-000031030000}"/>
            </a:ext>
          </a:extLst>
        </xdr:cNvPr>
        <xdr:cNvSpPr txBox="1"/>
      </xdr:nvSpPr>
      <xdr:spPr>
        <a:xfrm>
          <a:off x="20199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159275</xdr:rowOff>
    </xdr:from>
    <xdr:ext cx="469744" cy="259045"/>
    <xdr:sp macro="" textlink="">
      <xdr:nvSpPr>
        <xdr:cNvPr id="818" name="n_3mainValue【庁舎】&#10;一人当たり面積">
          <a:extLst>
            <a:ext uri="{FF2B5EF4-FFF2-40B4-BE49-F238E27FC236}">
              <a16:creationId xmlns:a16="http://schemas.microsoft.com/office/drawing/2014/main" id="{00000000-0008-0000-0200-000032030000}"/>
            </a:ext>
          </a:extLst>
        </xdr:cNvPr>
        <xdr:cNvSpPr txBox="1"/>
      </xdr:nvSpPr>
      <xdr:spPr>
        <a:xfrm>
          <a:off x="19310427" y="1816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9" name="正方形/長方形 818">
          <a:extLst>
            <a:ext uri="{FF2B5EF4-FFF2-40B4-BE49-F238E27FC236}">
              <a16:creationId xmlns:a16="http://schemas.microsoft.com/office/drawing/2014/main" id="{00000000-0008-0000-0200-00003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0" name="正方形/長方形 819">
          <a:extLst>
            <a:ext uri="{FF2B5EF4-FFF2-40B4-BE49-F238E27FC236}">
              <a16:creationId xmlns:a16="http://schemas.microsoft.com/office/drawing/2014/main" id="{00000000-0008-0000-0200-000034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図書館などの社会教育施設や福祉施設などでは、有形固定資産減価償却率は類似団体平均値に比べて高く、老朽化が進んでいる状況にあるが、一般廃棄物処理施設や体育館などのスポーツ施設においては、類似団体内平均値に比べて低く、更新等を進めている状態に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富山県氷見市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46,732
46,224
230.54
24,159,293
23,142,263
793,125
12,166,568
22,968,094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財政力指数は徐々に上昇してきているが、少子高齢化の進行及び労働力人口の流出に伴い、類似団体と比較して財政基盤が弱い状態である。</a:t>
          </a:r>
        </a:p>
        <a:p>
          <a:r>
            <a:rPr kumimoji="1" lang="ja-JP" altLang="en-US" sz="1300">
              <a:latin typeface="ＭＳ Ｐゴシック" panose="020B0600070205080204" pitchFamily="50" charset="-128"/>
              <a:ea typeface="ＭＳ Ｐゴシック" panose="020B0600070205080204" pitchFamily="50" charset="-128"/>
            </a:rPr>
            <a:t>　「氷見市行政改革プラン（平成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年度）」に基づき、財政基盤の強化を図る。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45508</xdr:rowOff>
    </xdr:from>
    <xdr:to>
      <xdr:col>23</xdr:col>
      <xdr:colOff>133350</xdr:colOff>
      <xdr:row>42</xdr:row>
      <xdr:rowOff>65617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2464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85725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105833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105833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166158</xdr:rowOff>
    </xdr:from>
    <xdr:to>
      <xdr:col>23</xdr:col>
      <xdr:colOff>184150</xdr:colOff>
      <xdr:row>42</xdr:row>
      <xdr:rowOff>96308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138235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6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121302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ここ数年、経常収支比率は類似団体内平均値を下回っているものの、平成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年度には、下水道特別会計への繰出基準額の算出方法が全国的に統一されたことや地方交付税などの減により数値が大きく悪化した。平成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年度以降は、普通交付税の減や、労務単価、資材単価の上昇により、経常的な維持管理費が上昇していることから比率が上昇してきている。</a:t>
          </a:r>
        </a:p>
        <a:p>
          <a:r>
            <a:rPr kumimoji="1" lang="ja-JP" altLang="en-US" sz="1300">
              <a:latin typeface="ＭＳ Ｐゴシック" panose="020B0600070205080204" pitchFamily="50" charset="-128"/>
              <a:ea typeface="ＭＳ Ｐゴシック" panose="020B0600070205080204" pitchFamily="50" charset="-128"/>
            </a:rPr>
            <a:t>　今後も引き続き定員管理の適正化や経常的経費の抑制などにより、経常経費等の適正化を図る。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42164</xdr:rowOff>
    </xdr:from>
    <xdr:to>
      <xdr:col>23</xdr:col>
      <xdr:colOff>133350</xdr:colOff>
      <xdr:row>61</xdr:row>
      <xdr:rowOff>75946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50061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132351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170180</xdr:rowOff>
    </xdr:from>
    <xdr:to>
      <xdr:col>19</xdr:col>
      <xdr:colOff>133350</xdr:colOff>
      <xdr:row>61</xdr:row>
      <xdr:rowOff>75946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45718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41419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102616</xdr:rowOff>
    </xdr:from>
    <xdr:to>
      <xdr:col>15</xdr:col>
      <xdr:colOff>82550</xdr:colOff>
      <xdr:row>60</xdr:row>
      <xdr:rowOff>170180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38961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46245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141478</xdr:rowOff>
    </xdr:from>
    <xdr:to>
      <xdr:col>11</xdr:col>
      <xdr:colOff>31750</xdr:colOff>
      <xdr:row>60</xdr:row>
      <xdr:rowOff>102616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085578"/>
          <a:ext cx="8890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48785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162814</xdr:rowOff>
    </xdr:from>
    <xdr:to>
      <xdr:col>23</xdr:col>
      <xdr:colOff>184150</xdr:colOff>
      <xdr:row>61</xdr:row>
      <xdr:rowOff>92964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7891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2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25146</xdr:rowOff>
    </xdr:from>
    <xdr:to>
      <xdr:col>19</xdr:col>
      <xdr:colOff>184150</xdr:colOff>
      <xdr:row>61</xdr:row>
      <xdr:rowOff>126746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136923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119380</xdr:rowOff>
    </xdr:from>
    <xdr:to>
      <xdr:col>15</xdr:col>
      <xdr:colOff>133350</xdr:colOff>
      <xdr:row>61</xdr:row>
      <xdr:rowOff>49530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59707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51816</xdr:rowOff>
    </xdr:from>
    <xdr:to>
      <xdr:col>11</xdr:col>
      <xdr:colOff>82550</xdr:colOff>
      <xdr:row>60</xdr:row>
      <xdr:rowOff>153416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163593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10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90678</xdr:rowOff>
    </xdr:from>
    <xdr:to>
      <xdr:col>7</xdr:col>
      <xdr:colOff>31750</xdr:colOff>
      <xdr:row>59</xdr:row>
      <xdr:rowOff>20828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03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31005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9803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[131,384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人件費は前年度と比べて減となったが、物件費については、市会館解体費の増などにより前年度と比べて増となったことで、人口１人あたりの決算額も上昇した。</a:t>
          </a:r>
        </a:p>
        <a:p>
          <a:r>
            <a:rPr kumimoji="1" lang="ja-JP" altLang="en-US" sz="1300">
              <a:latin typeface="ＭＳ Ｐゴシック" panose="020B0600070205080204" pitchFamily="50" charset="-128"/>
              <a:ea typeface="ＭＳ Ｐゴシック" panose="020B0600070205080204" pitchFamily="50" charset="-128"/>
            </a:rPr>
            <a:t>　労務単価、資材単価の上昇により、経常的な維持管理費も増加してきていることから、物件費のコスト適正化を図り、抑制に努める。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55673</xdr:rowOff>
    </xdr:from>
    <xdr:to>
      <xdr:col>23</xdr:col>
      <xdr:colOff>133350</xdr:colOff>
      <xdr:row>82</xdr:row>
      <xdr:rowOff>125118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14573"/>
          <a:ext cx="838200" cy="6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1812</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32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26253</xdr:rowOff>
    </xdr:from>
    <xdr:to>
      <xdr:col>19</xdr:col>
      <xdr:colOff>133350</xdr:colOff>
      <xdr:row>82</xdr:row>
      <xdr:rowOff>55673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85153"/>
          <a:ext cx="889000" cy="2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65284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9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386</xdr:rowOff>
    </xdr:from>
    <xdr:to>
      <xdr:col>15</xdr:col>
      <xdr:colOff>82550</xdr:colOff>
      <xdr:row>82</xdr:row>
      <xdr:rowOff>26253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59286"/>
          <a:ext cx="889000" cy="2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90543</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2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126732</xdr:rowOff>
    </xdr:from>
    <xdr:to>
      <xdr:col>11</xdr:col>
      <xdr:colOff>31750</xdr:colOff>
      <xdr:row>82</xdr:row>
      <xdr:rowOff>386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14182"/>
          <a:ext cx="889000" cy="4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55602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28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90012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74318</xdr:rowOff>
    </xdr:from>
    <xdr:to>
      <xdr:col>23</xdr:col>
      <xdr:colOff>184150</xdr:colOff>
      <xdr:row>83</xdr:row>
      <xdr:rowOff>4468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3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90845</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7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4873</xdr:rowOff>
    </xdr:from>
    <xdr:to>
      <xdr:col>19</xdr:col>
      <xdr:colOff>184150</xdr:colOff>
      <xdr:row>82</xdr:row>
      <xdr:rowOff>106473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6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116650</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32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146903</xdr:rowOff>
    </xdr:from>
    <xdr:to>
      <xdr:col>15</xdr:col>
      <xdr:colOff>133350</xdr:colOff>
      <xdr:row>82</xdr:row>
      <xdr:rowOff>77053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3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87230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80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121036</xdr:rowOff>
    </xdr:from>
    <xdr:to>
      <xdr:col>11</xdr:col>
      <xdr:colOff>82550</xdr:colOff>
      <xdr:row>82</xdr:row>
      <xdr:rowOff>51186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0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61363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77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75932</xdr:rowOff>
    </xdr:from>
    <xdr:to>
      <xdr:col>7</xdr:col>
      <xdr:colOff>31750</xdr:colOff>
      <xdr:row>82</xdr:row>
      <xdr:rowOff>6082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6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16259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3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職員構成の変動に伴い、ラスパイレス指数が変動している。令和元年度は類似団体平均と同率となった。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32657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725650"/>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86</xdr:row>
      <xdr:rowOff>32657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6567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14514</xdr:rowOff>
    </xdr:from>
    <xdr:to>
      <xdr:col>72</xdr:col>
      <xdr:colOff>203200</xdr:colOff>
      <xdr:row>85</xdr:row>
      <xdr:rowOff>83457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58776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14514</xdr:rowOff>
    </xdr:from>
    <xdr:to>
      <xdr:col>68</xdr:col>
      <xdr:colOff>152400</xdr:colOff>
      <xdr:row>85</xdr:row>
      <xdr:rowOff>117929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58776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32657</xdr:rowOff>
    </xdr:from>
    <xdr:to>
      <xdr:col>73</xdr:col>
      <xdr:colOff>44450</xdr:colOff>
      <xdr:row>85</xdr:row>
      <xdr:rowOff>134257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135164</xdr:rowOff>
    </xdr:from>
    <xdr:to>
      <xdr:col>68</xdr:col>
      <xdr:colOff>203200</xdr:colOff>
      <xdr:row>85</xdr:row>
      <xdr:rowOff>65314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75491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67129</xdr:rowOff>
    </xdr:from>
    <xdr:to>
      <xdr:col>64</xdr:col>
      <xdr:colOff>152400</xdr:colOff>
      <xdr:row>85</xdr:row>
      <xdr:rowOff>168729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153506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正規職員についてはこれまで減員に努めてきたところであるが、類似団体と比較して正規職員数が少ない状況であり、恒常的な時間外勤務が生じている状況である。そのため、氷見市行政改革プランにおいて、計画期間中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年度は、非正規職員も含めた職員数について平成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a:t>
          </a:r>
          <a:r>
            <a:rPr kumimoji="1" lang="en-US" altLang="ja-JP" sz="1300">
              <a:latin typeface="ＭＳ Ｐゴシック" panose="020B0600070205080204" pitchFamily="50" charset="-128"/>
              <a:ea typeface="ＭＳ Ｐゴシック" panose="020B0600070205080204" pitchFamily="50" charset="-128"/>
            </a:rPr>
            <a:t>542</a:t>
          </a:r>
          <a:r>
            <a:rPr kumimoji="1" lang="ja-JP" altLang="en-US" sz="1300">
              <a:latin typeface="ＭＳ Ｐゴシック" panose="020B0600070205080204" pitchFamily="50" charset="-128"/>
              <a:ea typeface="ＭＳ Ｐゴシック" panose="020B0600070205080204" pitchFamily="50" charset="-128"/>
            </a:rPr>
            <a:t>人を維持することとした。</a:t>
          </a:r>
        </a:p>
        <a:p>
          <a:r>
            <a:rPr kumimoji="1" lang="ja-JP" altLang="en-US" sz="1300">
              <a:latin typeface="ＭＳ Ｐゴシック" panose="020B0600070205080204" pitchFamily="50" charset="-128"/>
              <a:ea typeface="ＭＳ Ｐゴシック" panose="020B0600070205080204" pitchFamily="50" charset="-128"/>
            </a:rPr>
            <a:t>　計画期間の令和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年度までは、人口減少により人口千人当たり職員数が微増となる見込みである。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53884</xdr:rowOff>
    </xdr:from>
    <xdr:to>
      <xdr:col>81</xdr:col>
      <xdr:colOff>44450</xdr:colOff>
      <xdr:row>61</xdr:row>
      <xdr:rowOff>164193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12334"/>
          <a:ext cx="8382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137177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53884</xdr:rowOff>
    </xdr:from>
    <xdr:to>
      <xdr:col>77</xdr:col>
      <xdr:colOff>44450</xdr:colOff>
      <xdr:row>61</xdr:row>
      <xdr:rowOff>60778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51233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45266</xdr:rowOff>
    </xdr:from>
    <xdr:to>
      <xdr:col>72</xdr:col>
      <xdr:colOff>203200</xdr:colOff>
      <xdr:row>61</xdr:row>
      <xdr:rowOff>60778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03716"/>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45266</xdr:rowOff>
    </xdr:from>
    <xdr:to>
      <xdr:col>68</xdr:col>
      <xdr:colOff>152400</xdr:colOff>
      <xdr:row>61</xdr:row>
      <xdr:rowOff>46990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503716"/>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64515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113393</xdr:rowOff>
    </xdr:from>
    <xdr:to>
      <xdr:col>81</xdr:col>
      <xdr:colOff>95250</xdr:colOff>
      <xdr:row>62</xdr:row>
      <xdr:rowOff>43543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129920</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3084</xdr:rowOff>
    </xdr:from>
    <xdr:to>
      <xdr:col>77</xdr:col>
      <xdr:colOff>95250</xdr:colOff>
      <xdr:row>61</xdr:row>
      <xdr:rowOff>104684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114861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30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9978</xdr:rowOff>
    </xdr:from>
    <xdr:to>
      <xdr:col>73</xdr:col>
      <xdr:colOff>44450</xdr:colOff>
      <xdr:row>61</xdr:row>
      <xdr:rowOff>111578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121755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165916</xdr:rowOff>
    </xdr:from>
    <xdr:to>
      <xdr:col>68</xdr:col>
      <xdr:colOff>203200</xdr:colOff>
      <xdr:row>61</xdr:row>
      <xdr:rowOff>96066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106243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167640</xdr:rowOff>
    </xdr:from>
    <xdr:to>
      <xdr:col>64</xdr:col>
      <xdr:colOff>152400</xdr:colOff>
      <xdr:row>61</xdr:row>
      <xdr:rowOff>97790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107967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実質公債費比率は、前年度と同率となっているが類似団体平均を上回る状態が続いている。</a:t>
          </a:r>
        </a:p>
        <a:p>
          <a:r>
            <a:rPr kumimoji="1" lang="ja-JP" altLang="en-US" sz="1300">
              <a:latin typeface="ＭＳ Ｐゴシック" panose="020B0600070205080204" pitchFamily="50" charset="-128"/>
              <a:ea typeface="ＭＳ Ｐゴシック" panose="020B0600070205080204" pitchFamily="50" charset="-128"/>
            </a:rPr>
            <a:t>　今後は、整備を行っている新文化交流施設や学校給食センターの整備事業の償還が始まると実質公債費比率が上昇すると見込まれることから、主要事業以外の地方債の新規発行を抑制し、財政の健全化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52070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081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44027</xdr:rowOff>
    </xdr:from>
    <xdr:to>
      <xdr:col>77</xdr:col>
      <xdr:colOff>44450</xdr:colOff>
      <xdr:row>41</xdr:row>
      <xdr:rowOff>52070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0734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44027</xdr:rowOff>
    </xdr:from>
    <xdr:to>
      <xdr:col>72</xdr:col>
      <xdr:colOff>203200</xdr:colOff>
      <xdr:row>41</xdr:row>
      <xdr:rowOff>76200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0734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124460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1056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144797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164677</xdr:rowOff>
    </xdr:from>
    <xdr:to>
      <xdr:col>73</xdr:col>
      <xdr:colOff>44450</xdr:colOff>
      <xdr:row>41</xdr:row>
      <xdr:rowOff>94827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79604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令和元年度の将来負担比率は、基準財政需要額算入見込額の増や公営企業債等繰入見込額、退職手当負担見込額の減などにより、前年度と比べて改善した。</a:t>
          </a:r>
        </a:p>
        <a:p>
          <a:r>
            <a:rPr kumimoji="1" lang="ja-JP" altLang="en-US" sz="1300">
              <a:latin typeface="ＭＳ Ｐゴシック" panose="020B0600070205080204" pitchFamily="50" charset="-128"/>
              <a:ea typeface="ＭＳ Ｐゴシック" panose="020B0600070205080204" pitchFamily="50" charset="-128"/>
            </a:rPr>
            <a:t>　しかし、依然として類似団体平均と比較して上回っている状況であり、新文化交流施設や学校給食センターの整備を行っているため、繰上償還や主要事業以外での地方債の新規発行の抑制を行い、財政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93980</xdr:rowOff>
    </xdr:from>
    <xdr:to>
      <xdr:col>81</xdr:col>
      <xdr:colOff>44450</xdr:colOff>
      <xdr:row>16</xdr:row>
      <xdr:rowOff>157522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837180"/>
          <a:ext cx="838200" cy="6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164397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56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157522</xdr:rowOff>
    </xdr:from>
    <xdr:to>
      <xdr:col>77</xdr:col>
      <xdr:colOff>44450</xdr:colOff>
      <xdr:row>17</xdr:row>
      <xdr:rowOff>126026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290072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112327</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51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126026</xdr:rowOff>
    </xdr:from>
    <xdr:to>
      <xdr:col>72</xdr:col>
      <xdr:colOff>203200</xdr:colOff>
      <xdr:row>17</xdr:row>
      <xdr:rowOff>162221</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304067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134044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159004</xdr:rowOff>
    </xdr:from>
    <xdr:to>
      <xdr:col>68</xdr:col>
      <xdr:colOff>152400</xdr:colOff>
      <xdr:row>17</xdr:row>
      <xdr:rowOff>162221</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3512800" y="3073654"/>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168783</xdr:rowOff>
    </xdr:from>
    <xdr:to>
      <xdr:col>68</xdr:col>
      <xdr:colOff>203200</xdr:colOff>
      <xdr:row>16</xdr:row>
      <xdr:rowOff>98933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109110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145305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43180</xdr:rowOff>
    </xdr:from>
    <xdr:to>
      <xdr:col>81</xdr:col>
      <xdr:colOff>95250</xdr:colOff>
      <xdr:row>16</xdr:row>
      <xdr:rowOff>144780</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78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15257</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7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106722</xdr:rowOff>
    </xdr:from>
    <xdr:to>
      <xdr:col>77</xdr:col>
      <xdr:colOff>95250</xdr:colOff>
      <xdr:row>17</xdr:row>
      <xdr:rowOff>36872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84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21649</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936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75226</xdr:rowOff>
    </xdr:from>
    <xdr:to>
      <xdr:col>73</xdr:col>
      <xdr:colOff>44450</xdr:colOff>
      <xdr:row>18</xdr:row>
      <xdr:rowOff>5376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98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161603</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307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111421</xdr:rowOff>
    </xdr:from>
    <xdr:to>
      <xdr:col>68</xdr:col>
      <xdr:colOff>203200</xdr:colOff>
      <xdr:row>18</xdr:row>
      <xdr:rowOff>41571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302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26348</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11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108204</xdr:rowOff>
    </xdr:from>
    <xdr:to>
      <xdr:col>64</xdr:col>
      <xdr:colOff>152400</xdr:colOff>
      <xdr:row>18</xdr:row>
      <xdr:rowOff>38354</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302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23131</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10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富山県氷見市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46,732
46,224
230.54
24,159,293
23,142,263
793,125
12,166,568
22,968,094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人件費は定年退職者が多いことなどから前年度と比べて下がり、類似団体平均と同程度となっている。</a:t>
          </a:r>
        </a:p>
        <a:p>
          <a:r>
            <a:rPr kumimoji="1" lang="ja-JP" altLang="en-US" sz="1300">
              <a:latin typeface="ＭＳ Ｐゴシック" panose="020B0600070205080204" pitchFamily="50" charset="-128"/>
              <a:ea typeface="ＭＳ Ｐゴシック" panose="020B0600070205080204" pitchFamily="50" charset="-128"/>
            </a:rPr>
            <a:t>　今後数年は、氷見市行政改革プラン（平成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年度）において、計画期間中は非正規職員も含めた職員数を維持することとしているため、類似団体との差は小さくなっており、類似団体を上回る見込みである。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36</xdr:row>
      <xdr:rowOff>127000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458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36</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36</xdr:row>
      <xdr:rowOff>149860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2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36</xdr:row>
      <xdr:rowOff>149860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68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166387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132097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令和元年度の比率が上昇した主な要因は、市民会館解体事業費やため池耐震性調査事業費の皆増によるものである。</a:t>
          </a:r>
        </a:p>
        <a:p>
          <a:r>
            <a:rPr kumimoji="1" lang="ja-JP" altLang="en-US" sz="1300">
              <a:latin typeface="ＭＳ Ｐゴシック" panose="020B0600070205080204" pitchFamily="50" charset="-128"/>
              <a:ea typeface="ＭＳ Ｐゴシック" panose="020B0600070205080204" pitchFamily="50" charset="-128"/>
            </a:rPr>
            <a:t>　今後も引き続き事務事業の見直しを行い、適正化を図る。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75293</xdr:rowOff>
    </xdr:from>
    <xdr:to>
      <xdr:col>82</xdr:col>
      <xdr:colOff>107950</xdr:colOff>
      <xdr:row>15</xdr:row>
      <xdr:rowOff>118836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470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137886</xdr:rowOff>
    </xdr:from>
    <xdr:to>
      <xdr:col>78</xdr:col>
      <xdr:colOff>69850</xdr:colOff>
      <xdr:row>15</xdr:row>
      <xdr:rowOff>75293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5381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102706</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14</xdr:row>
      <xdr:rowOff>137886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5273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70048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102507</xdr:rowOff>
    </xdr:from>
    <xdr:to>
      <xdr:col>69</xdr:col>
      <xdr:colOff>92075</xdr:colOff>
      <xdr:row>14</xdr:row>
      <xdr:rowOff>127000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3313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26506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68036</xdr:rowOff>
    </xdr:from>
    <xdr:to>
      <xdr:col>82</xdr:col>
      <xdr:colOff>158750</xdr:colOff>
      <xdr:row>15</xdr:row>
      <xdr:rowOff>169636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84563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24493</xdr:rowOff>
    </xdr:from>
    <xdr:to>
      <xdr:col>78</xdr:col>
      <xdr:colOff>120650</xdr:colOff>
      <xdr:row>15</xdr:row>
      <xdr:rowOff>126093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136270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65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87086</xdr:rowOff>
    </xdr:from>
    <xdr:to>
      <xdr:col>74</xdr:col>
      <xdr:colOff>31750</xdr:colOff>
      <xdr:row>15</xdr:row>
      <xdr:rowOff>17236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27413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51707</xdr:rowOff>
    </xdr:from>
    <xdr:to>
      <xdr:col>65</xdr:col>
      <xdr:colOff>53975</xdr:colOff>
      <xdr:row>13</xdr:row>
      <xdr:rowOff>153307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163484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民間保育所等施設給付事業費の増や平成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年度から出生祝いとして地域商品券を贈呈する出生祝い事業費を開始したことにより扶助費は増加しているが、令和元年度は児童手当や生活保護扶助費が減となったことで、前年度と比べやや下がった。</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45357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6139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167822</xdr:rowOff>
    </xdr:from>
    <xdr:to>
      <xdr:col>19</xdr:col>
      <xdr:colOff>187325</xdr:colOff>
      <xdr:row>56</xdr:row>
      <xdr:rowOff>45357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5975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37193</xdr:rowOff>
    </xdr:from>
    <xdr:to>
      <xdr:col>15</xdr:col>
      <xdr:colOff>98425</xdr:colOff>
      <xdr:row>55</xdr:row>
      <xdr:rowOff>167822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4669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4535</xdr:rowOff>
    </xdr:from>
    <xdr:to>
      <xdr:col>11</xdr:col>
      <xdr:colOff>9525</xdr:colOff>
      <xdr:row>55</xdr:row>
      <xdr:rowOff>37193</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434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117022</xdr:rowOff>
    </xdr:from>
    <xdr:to>
      <xdr:col>15</xdr:col>
      <xdr:colOff>149225</xdr:colOff>
      <xdr:row>56</xdr:row>
      <xdr:rowOff>47172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31949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157843</xdr:rowOff>
    </xdr:from>
    <xdr:to>
      <xdr:col>11</xdr:col>
      <xdr:colOff>60325</xdr:colOff>
      <xdr:row>55</xdr:row>
      <xdr:rowOff>87993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72770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125185</xdr:rowOff>
    </xdr:from>
    <xdr:to>
      <xdr:col>6</xdr:col>
      <xdr:colOff>171450</xdr:colOff>
      <xdr:row>55</xdr:row>
      <xdr:rowOff>55335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40112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年度から大きな変化はないが、類似団体平均を上回っている状態が続いている。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年度に比率が大きく上昇しているのは、下水道特別会計への繰出基準が全国的に統一されたことにより基準内繰出金が増加したことによるものである。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今後は、事業の見直しや料金の適正化を図ることなどにより、繰出金の抑制に努める。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42091</xdr:rowOff>
    </xdr:from>
    <xdr:to>
      <xdr:col>82</xdr:col>
      <xdr:colOff>107950</xdr:colOff>
      <xdr:row>58</xdr:row>
      <xdr:rowOff>48623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98619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17615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47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9434</xdr:rowOff>
    </xdr:from>
    <xdr:to>
      <xdr:col>78</xdr:col>
      <xdr:colOff>69850</xdr:colOff>
      <xdr:row>58</xdr:row>
      <xdr:rowOff>48623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9535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58</xdr:row>
      <xdr:rowOff>9434</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88822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13261</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44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38826</xdr:rowOff>
    </xdr:from>
    <xdr:to>
      <xdr:col>69</xdr:col>
      <xdr:colOff>92075</xdr:colOff>
      <xdr:row>57</xdr:row>
      <xdr:rowOff>115570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640026"/>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162741</xdr:rowOff>
    </xdr:from>
    <xdr:to>
      <xdr:col>82</xdr:col>
      <xdr:colOff>158750</xdr:colOff>
      <xdr:row>58</xdr:row>
      <xdr:rowOff>92891</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93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134818</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90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169273</xdr:rowOff>
    </xdr:from>
    <xdr:to>
      <xdr:col>78</xdr:col>
      <xdr:colOff>120650</xdr:colOff>
      <xdr:row>58</xdr:row>
      <xdr:rowOff>99423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94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84200</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028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130084</xdr:rowOff>
    </xdr:from>
    <xdr:to>
      <xdr:col>74</xdr:col>
      <xdr:colOff>31750</xdr:colOff>
      <xdr:row>58</xdr:row>
      <xdr:rowOff>60234</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90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45011</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159476</xdr:rowOff>
    </xdr:from>
    <xdr:to>
      <xdr:col>65</xdr:col>
      <xdr:colOff>53975</xdr:colOff>
      <xdr:row>56</xdr:row>
      <xdr:rowOff>89626</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99803</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類似団体平均と比べ比率が低い状態であるが、補助金等交付基準に基づきながら更なる見直しを行い、今後も引き続き適正化を図る。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104140</xdr:rowOff>
    </xdr:from>
    <xdr:to>
      <xdr:col>82</xdr:col>
      <xdr:colOff>107950</xdr:colOff>
      <xdr:row>34</xdr:row>
      <xdr:rowOff>117856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59334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81280</xdr:rowOff>
    </xdr:from>
    <xdr:to>
      <xdr:col>78</xdr:col>
      <xdr:colOff>69850</xdr:colOff>
      <xdr:row>34</xdr:row>
      <xdr:rowOff>117856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59105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76708</xdr:rowOff>
    </xdr:from>
    <xdr:to>
      <xdr:col>73</xdr:col>
      <xdr:colOff>180975</xdr:colOff>
      <xdr:row>34</xdr:row>
      <xdr:rowOff>81280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59060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76708</xdr:rowOff>
    </xdr:from>
    <xdr:to>
      <xdr:col>69</xdr:col>
      <xdr:colOff>92075</xdr:colOff>
      <xdr:row>34</xdr:row>
      <xdr:rowOff>127000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59060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133367</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79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67056</xdr:rowOff>
    </xdr:from>
    <xdr:to>
      <xdr:col>78</xdr:col>
      <xdr:colOff>120650</xdr:colOff>
      <xdr:row>34</xdr:row>
      <xdr:rowOff>168656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7383</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665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30480</xdr:rowOff>
    </xdr:from>
    <xdr:to>
      <xdr:col>74</xdr:col>
      <xdr:colOff>31750</xdr:colOff>
      <xdr:row>34</xdr:row>
      <xdr:rowOff>132080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142257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25908</xdr:rowOff>
    </xdr:from>
    <xdr:to>
      <xdr:col>69</xdr:col>
      <xdr:colOff>142875</xdr:colOff>
      <xdr:row>34</xdr:row>
      <xdr:rowOff>127508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137685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16527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年度から大きな変化はないが、今後、新文化交流施設や学校給食センターの償還が開始すると比率が上昇すると考えられることから、主要事業以外の市債の発行抑制に努める。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a:extLst>
            <a:ext uri="{FF2B5EF4-FFF2-40B4-BE49-F238E27FC236}">
              <a16:creationId xmlns:a16="http://schemas.microsoft.com/office/drawing/2014/main" id="{00000000-0008-0000-0400-000074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a:extLst>
            <a:ext uri="{FF2B5EF4-FFF2-40B4-BE49-F238E27FC236}">
              <a16:creationId xmlns:a16="http://schemas.microsoft.com/office/drawing/2014/main" id="{00000000-0008-0000-0400-000076010000}"/>
            </a:ext>
          </a:extLst>
        </xdr:cNvPr>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122101</xdr:rowOff>
    </xdr:from>
    <xdr:to>
      <xdr:col>24</xdr:col>
      <xdr:colOff>25400</xdr:colOff>
      <xdr:row>77</xdr:row>
      <xdr:rowOff>135164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987800" y="1332375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15983</xdr:rowOff>
    </xdr:from>
    <xdr:ext cx="762000" cy="259045"/>
    <xdr:sp macro="" textlink="">
      <xdr:nvSpPr>
        <xdr:cNvPr id="377" name="公債費平均値テキスト">
          <a:extLst>
            <a:ext uri="{FF2B5EF4-FFF2-40B4-BE49-F238E27FC236}">
              <a16:creationId xmlns:a16="http://schemas.microsoft.com/office/drawing/2014/main" id="{00000000-0008-0000-0400-000079010000}"/>
            </a:ext>
          </a:extLst>
        </xdr:cNvPr>
        <xdr:cNvSpPr txBox="1"/>
      </xdr:nvSpPr>
      <xdr:spPr>
        <a:xfrm>
          <a:off x="4914900" y="13046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122101</xdr:rowOff>
    </xdr:from>
    <xdr:to>
      <xdr:col>19</xdr:col>
      <xdr:colOff>187325</xdr:colOff>
      <xdr:row>78</xdr:row>
      <xdr:rowOff>2902</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098800" y="13323751"/>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98170</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95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2902</xdr:rowOff>
    </xdr:from>
    <xdr:to>
      <xdr:col>15</xdr:col>
      <xdr:colOff>98425</xdr:colOff>
      <xdr:row>78</xdr:row>
      <xdr:rowOff>42092</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2209800" y="13376002"/>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117764</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154758</xdr:rowOff>
    </xdr:from>
    <xdr:to>
      <xdr:col>11</xdr:col>
      <xdr:colOff>9525</xdr:colOff>
      <xdr:row>78</xdr:row>
      <xdr:rowOff>42092</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1320800" y="13356408"/>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124296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117764</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47752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56441</xdr:rowOff>
    </xdr:from>
    <xdr:ext cx="762000" cy="259045"/>
    <xdr:sp macro="" textlink="">
      <xdr:nvSpPr>
        <xdr:cNvPr id="396" name="公債費該当値テキスト">
          <a:extLst>
            <a:ext uri="{FF2B5EF4-FFF2-40B4-BE49-F238E27FC236}">
              <a16:creationId xmlns:a16="http://schemas.microsoft.com/office/drawing/2014/main" id="{00000000-0008-0000-0400-00008C010000}"/>
            </a:ext>
          </a:extLst>
        </xdr:cNvPr>
        <xdr:cNvSpPr txBox="1"/>
      </xdr:nvSpPr>
      <xdr:spPr>
        <a:xfrm>
          <a:off x="4914900" y="1325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71301</xdr:rowOff>
    </xdr:from>
    <xdr:to>
      <xdr:col>20</xdr:col>
      <xdr:colOff>38100</xdr:colOff>
      <xdr:row>78</xdr:row>
      <xdr:rowOff>1451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937000" y="132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157678</xdr:rowOff>
    </xdr:from>
    <xdr:ext cx="7366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606800" y="1335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123552</xdr:rowOff>
    </xdr:from>
    <xdr:to>
      <xdr:col>15</xdr:col>
      <xdr:colOff>149225</xdr:colOff>
      <xdr:row>78</xdr:row>
      <xdr:rowOff>53702</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0480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38479</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2717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162742</xdr:rowOff>
    </xdr:from>
    <xdr:to>
      <xdr:col>11</xdr:col>
      <xdr:colOff>60325</xdr:colOff>
      <xdr:row>78</xdr:row>
      <xdr:rowOff>92892</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2159000" y="133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77669</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828800" y="1345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103958</xdr:rowOff>
    </xdr:from>
    <xdr:to>
      <xdr:col>6</xdr:col>
      <xdr:colOff>171450</xdr:colOff>
      <xdr:row>78</xdr:row>
      <xdr:rowOff>34108</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1270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18885</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939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ここ数年、公債費を除く経常収支比率は類似団体平均を下回っているが、経常的経費の圧縮に努める。</a:t>
          </a: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30987</xdr:rowOff>
    </xdr:from>
    <xdr:to>
      <xdr:col>82</xdr:col>
      <xdr:colOff>107950</xdr:colOff>
      <xdr:row>76</xdr:row>
      <xdr:rowOff>72137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5671800" y="13061187"/>
          <a:ext cx="8382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271</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133858</xdr:rowOff>
    </xdr:from>
    <xdr:to>
      <xdr:col>78</xdr:col>
      <xdr:colOff>69850</xdr:colOff>
      <xdr:row>76</xdr:row>
      <xdr:rowOff>72137</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4782800" y="12992608"/>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42418</xdr:rowOff>
    </xdr:from>
    <xdr:to>
      <xdr:col>73</xdr:col>
      <xdr:colOff>180975</xdr:colOff>
      <xdr:row>75</xdr:row>
      <xdr:rowOff>133858</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29011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138430</xdr:rowOff>
    </xdr:from>
    <xdr:to>
      <xdr:col>69</xdr:col>
      <xdr:colOff>92075</xdr:colOff>
      <xdr:row>75</xdr:row>
      <xdr:rowOff>42418</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2654280"/>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151637</xdr:rowOff>
    </xdr:from>
    <xdr:to>
      <xdr:col>82</xdr:col>
      <xdr:colOff>158750</xdr:colOff>
      <xdr:row>76</xdr:row>
      <xdr:rowOff>81787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168165</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21337</xdr:rowOff>
    </xdr:from>
    <xdr:to>
      <xdr:col>78</xdr:col>
      <xdr:colOff>120650</xdr:colOff>
      <xdr:row>76</xdr:row>
      <xdr:rowOff>122937</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133113</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83058</xdr:rowOff>
    </xdr:from>
    <xdr:to>
      <xdr:col>74</xdr:col>
      <xdr:colOff>31750</xdr:colOff>
      <xdr:row>76</xdr:row>
      <xdr:rowOff>13208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23385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163068</xdr:rowOff>
    </xdr:from>
    <xdr:to>
      <xdr:col>69</xdr:col>
      <xdr:colOff>142875</xdr:colOff>
      <xdr:row>75</xdr:row>
      <xdr:rowOff>93218</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103395</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87630</xdr:rowOff>
    </xdr:from>
    <xdr:to>
      <xdr:col>65</xdr:col>
      <xdr:colOff>53975</xdr:colOff>
      <xdr:row>74</xdr:row>
      <xdr:rowOff>17780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27957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富山県氷見市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150916</xdr:rowOff>
    </xdr:from>
    <xdr:to>
      <xdr:col>29</xdr:col>
      <xdr:colOff>127000</xdr:colOff>
      <xdr:row>17</xdr:row>
      <xdr:rowOff>151292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113191"/>
          <a:ext cx="647700" cy="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17382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149071</xdr:rowOff>
    </xdr:from>
    <xdr:to>
      <xdr:col>26</xdr:col>
      <xdr:colOff>50800</xdr:colOff>
      <xdr:row>17</xdr:row>
      <xdr:rowOff>150916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111346"/>
          <a:ext cx="698500" cy="1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137190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85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149071</xdr:rowOff>
    </xdr:from>
    <xdr:to>
      <xdr:col>22</xdr:col>
      <xdr:colOff>114300</xdr:colOff>
      <xdr:row>18</xdr:row>
      <xdr:rowOff>9053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11346"/>
          <a:ext cx="698500" cy="31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151983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169612</xdr:rowOff>
    </xdr:from>
    <xdr:to>
      <xdr:col>18</xdr:col>
      <xdr:colOff>177800</xdr:colOff>
      <xdr:row>18</xdr:row>
      <xdr:rowOff>9053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131887"/>
          <a:ext cx="698500" cy="10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169504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133075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100492</xdr:rowOff>
    </xdr:from>
    <xdr:to>
      <xdr:col>29</xdr:col>
      <xdr:colOff>177800</xdr:colOff>
      <xdr:row>18</xdr:row>
      <xdr:rowOff>30642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62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72569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34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100116</xdr:rowOff>
    </xdr:from>
    <xdr:to>
      <xdr:col>26</xdr:col>
      <xdr:colOff>101600</xdr:colOff>
      <xdr:row>18</xdr:row>
      <xdr:rowOff>30266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62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15043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48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98271</xdr:rowOff>
    </xdr:from>
    <xdr:to>
      <xdr:col>22</xdr:col>
      <xdr:colOff>165100</xdr:colOff>
      <xdr:row>18</xdr:row>
      <xdr:rowOff>28421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60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13198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46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129703</xdr:rowOff>
    </xdr:from>
    <xdr:to>
      <xdr:col>19</xdr:col>
      <xdr:colOff>38100</xdr:colOff>
      <xdr:row>18</xdr:row>
      <xdr:rowOff>59853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91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44630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78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118812</xdr:rowOff>
    </xdr:from>
    <xdr:to>
      <xdr:col>15</xdr:col>
      <xdr:colOff>101600</xdr:colOff>
      <xdr:row>18</xdr:row>
      <xdr:rowOff>48962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81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33739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6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a:extLst>
            <a:ext uri="{FF2B5EF4-FFF2-40B4-BE49-F238E27FC236}">
              <a16:creationId xmlns:a16="http://schemas.microsoft.com/office/drawing/2014/main" id="{00000000-0008-0000-0500-00006E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a:extLst>
            <a:ext uri="{FF2B5EF4-FFF2-40B4-BE49-F238E27FC236}">
              <a16:creationId xmlns:a16="http://schemas.microsoft.com/office/drawing/2014/main" id="{00000000-0008-0000-0500-000070000000}"/>
            </a:ext>
          </a:extLst>
        </xdr:cNvPr>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a:extLst>
            <a:ext uri="{FF2B5EF4-FFF2-40B4-BE49-F238E27FC236}">
              <a16:creationId xmlns:a16="http://schemas.microsoft.com/office/drawing/2014/main" id="{00000000-0008-0000-0500-000072000000}"/>
            </a:ext>
          </a:extLst>
        </xdr:cNvPr>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135230</xdr:rowOff>
    </xdr:from>
    <xdr:to>
      <xdr:col>29</xdr:col>
      <xdr:colOff>127000</xdr:colOff>
      <xdr:row>35</xdr:row>
      <xdr:rowOff>295674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5003800" y="6745580"/>
          <a:ext cx="647700" cy="160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227630</xdr:rowOff>
    </xdr:from>
    <xdr:ext cx="762000" cy="259045"/>
    <xdr:sp macro="" textlink="">
      <xdr:nvSpPr>
        <xdr:cNvPr id="117" name="人口1人当たり決算額の推移平均値テキスト445">
          <a:extLst>
            <a:ext uri="{FF2B5EF4-FFF2-40B4-BE49-F238E27FC236}">
              <a16:creationId xmlns:a16="http://schemas.microsoft.com/office/drawing/2014/main" id="{00000000-0008-0000-0500-000075000000}"/>
            </a:ext>
          </a:extLst>
        </xdr:cNvPr>
        <xdr:cNvSpPr txBox="1"/>
      </xdr:nvSpPr>
      <xdr:spPr>
        <a:xfrm>
          <a:off x="5740400" y="6837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240680</xdr:rowOff>
    </xdr:from>
    <xdr:to>
      <xdr:col>26</xdr:col>
      <xdr:colOff>50800</xdr:colOff>
      <xdr:row>35</xdr:row>
      <xdr:rowOff>295674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4305300" y="6851030"/>
          <a:ext cx="698500" cy="54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4876</xdr:rowOff>
    </xdr:from>
    <xdr:ext cx="7366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622800" y="6958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155183</xdr:rowOff>
    </xdr:from>
    <xdr:to>
      <xdr:col>22</xdr:col>
      <xdr:colOff>114300</xdr:colOff>
      <xdr:row>35</xdr:row>
      <xdr:rowOff>240680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3606800" y="6765533"/>
          <a:ext cx="698500" cy="85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323675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924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155183</xdr:rowOff>
    </xdr:from>
    <xdr:to>
      <xdr:col>18</xdr:col>
      <xdr:colOff>177800</xdr:colOff>
      <xdr:row>35</xdr:row>
      <xdr:rowOff>314909</xdr:rowOff>
    </xdr:to>
    <xdr:cxnSp macro="">
      <xdr:nvCxnSpPr>
        <xdr:cNvPr id="125" name="直線コネクタ 124">
          <a:extLst>
            <a:ext uri="{FF2B5EF4-FFF2-40B4-BE49-F238E27FC236}">
              <a16:creationId xmlns:a16="http://schemas.microsoft.com/office/drawing/2014/main" id="{00000000-0008-0000-0500-00007D000000}"/>
            </a:ext>
          </a:extLst>
        </xdr:cNvPr>
        <xdr:cNvCxnSpPr/>
      </xdr:nvCxnSpPr>
      <xdr:spPr bwMode="auto">
        <a:xfrm flipV="1">
          <a:off x="2908300" y="6765533"/>
          <a:ext cx="698500" cy="159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293140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2258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322263</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5273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84430</xdr:rowOff>
    </xdr:from>
    <xdr:to>
      <xdr:col>29</xdr:col>
      <xdr:colOff>177800</xdr:colOff>
      <xdr:row>35</xdr:row>
      <xdr:rowOff>186030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5600700" y="6694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272407</xdr:rowOff>
    </xdr:from>
    <xdr:ext cx="762000" cy="259045"/>
    <xdr:sp macro="" textlink="">
      <xdr:nvSpPr>
        <xdr:cNvPr id="136" name="人口1人当たり決算額の推移該当値テキスト445">
          <a:extLst>
            <a:ext uri="{FF2B5EF4-FFF2-40B4-BE49-F238E27FC236}">
              <a16:creationId xmlns:a16="http://schemas.microsoft.com/office/drawing/2014/main" id="{00000000-0008-0000-0500-000088000000}"/>
            </a:ext>
          </a:extLst>
        </xdr:cNvPr>
        <xdr:cNvSpPr txBox="1"/>
      </xdr:nvSpPr>
      <xdr:spPr>
        <a:xfrm>
          <a:off x="5740400" y="653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244874</xdr:rowOff>
    </xdr:from>
    <xdr:to>
      <xdr:col>26</xdr:col>
      <xdr:colOff>101600</xdr:colOff>
      <xdr:row>36</xdr:row>
      <xdr:rowOff>3574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953000" y="6855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13751</xdr:rowOff>
    </xdr:from>
    <xdr:ext cx="7366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4622800" y="6624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189880</xdr:rowOff>
    </xdr:from>
    <xdr:to>
      <xdr:col>22</xdr:col>
      <xdr:colOff>165100</xdr:colOff>
      <xdr:row>35</xdr:row>
      <xdr:rowOff>291480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254500" y="6800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301657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924300" y="656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104383</xdr:rowOff>
    </xdr:from>
    <xdr:to>
      <xdr:col>19</xdr:col>
      <xdr:colOff>38100</xdr:colOff>
      <xdr:row>35</xdr:row>
      <xdr:rowOff>205983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3556000" y="6714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216160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225800" y="64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264109</xdr:rowOff>
    </xdr:from>
    <xdr:to>
      <xdr:col>15</xdr:col>
      <xdr:colOff>101600</xdr:colOff>
      <xdr:row>36</xdr:row>
      <xdr:rowOff>22809</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2857500" y="6874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7586</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2527300" y="696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富山県氷見市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46,732
46,224
230.54
24,159,293
23,142,263
793,125
12,166,568
22,968,094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2502</xdr:rowOff>
    </xdr:from>
    <xdr:to>
      <xdr:col>24</xdr:col>
      <xdr:colOff>63500</xdr:colOff>
      <xdr:row>36</xdr:row>
      <xdr:rowOff>44907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174702"/>
          <a:ext cx="838200" cy="4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118825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4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2502</xdr:rowOff>
    </xdr:from>
    <xdr:to>
      <xdr:col>19</xdr:col>
      <xdr:colOff>177800</xdr:colOff>
      <xdr:row>36</xdr:row>
      <xdr:rowOff>17590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74702"/>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63238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9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17590</xdr:rowOff>
    </xdr:from>
    <xdr:to>
      <xdr:col>15</xdr:col>
      <xdr:colOff>50800</xdr:colOff>
      <xdr:row>36</xdr:row>
      <xdr:rowOff>24676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89790"/>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73677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9665</xdr:rowOff>
    </xdr:from>
    <xdr:to>
      <xdr:col>10</xdr:col>
      <xdr:colOff>114300</xdr:colOff>
      <xdr:row>36</xdr:row>
      <xdr:rowOff>24676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81865"/>
          <a:ext cx="8890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90155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18127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165557</xdr:rowOff>
    </xdr:from>
    <xdr:to>
      <xdr:col>24</xdr:col>
      <xdr:colOff>114300</xdr:colOff>
      <xdr:row>36</xdr:row>
      <xdr:rowOff>95707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6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143984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4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123152</xdr:rowOff>
    </xdr:from>
    <xdr:to>
      <xdr:col>20</xdr:col>
      <xdr:colOff>38100</xdr:colOff>
      <xdr:row>36</xdr:row>
      <xdr:rowOff>53302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2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44429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1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138240</xdr:rowOff>
    </xdr:from>
    <xdr:to>
      <xdr:col>15</xdr:col>
      <xdr:colOff>101600</xdr:colOff>
      <xdr:row>36</xdr:row>
      <xdr:rowOff>68390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3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59517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23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145326</xdr:rowOff>
    </xdr:from>
    <xdr:to>
      <xdr:col>10</xdr:col>
      <xdr:colOff>165100</xdr:colOff>
      <xdr:row>36</xdr:row>
      <xdr:rowOff>75476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4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66603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23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130315</xdr:rowOff>
    </xdr:from>
    <xdr:to>
      <xdr:col>6</xdr:col>
      <xdr:colOff>38100</xdr:colOff>
      <xdr:row>36</xdr:row>
      <xdr:rowOff>60465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3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51592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22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33999</xdr:rowOff>
    </xdr:from>
    <xdr:to>
      <xdr:col>24</xdr:col>
      <xdr:colOff>63500</xdr:colOff>
      <xdr:row>57</xdr:row>
      <xdr:rowOff>118756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06649"/>
          <a:ext cx="838200" cy="8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115609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45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118756</xdr:rowOff>
    </xdr:from>
    <xdr:to>
      <xdr:col>19</xdr:col>
      <xdr:colOff>177800</xdr:colOff>
      <xdr:row>58</xdr:row>
      <xdr:rowOff>18270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91406"/>
          <a:ext cx="889000" cy="7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86903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1277</xdr:rowOff>
    </xdr:from>
    <xdr:to>
      <xdr:col>15</xdr:col>
      <xdr:colOff>50800</xdr:colOff>
      <xdr:row>58</xdr:row>
      <xdr:rowOff>18270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945377"/>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69377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1277</xdr:rowOff>
    </xdr:from>
    <xdr:to>
      <xdr:col>10</xdr:col>
      <xdr:colOff>114300</xdr:colOff>
      <xdr:row>58</xdr:row>
      <xdr:rowOff>55836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45377"/>
          <a:ext cx="889000" cy="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79457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71870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0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154649</xdr:rowOff>
    </xdr:from>
    <xdr:to>
      <xdr:col>24</xdr:col>
      <xdr:colOff>114300</xdr:colOff>
      <xdr:row>57</xdr:row>
      <xdr:rowOff>84799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5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133076</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3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67956</xdr:rowOff>
    </xdr:from>
    <xdr:to>
      <xdr:col>20</xdr:col>
      <xdr:colOff>38100</xdr:colOff>
      <xdr:row>57</xdr:row>
      <xdr:rowOff>169556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4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160683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3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138920</xdr:rowOff>
    </xdr:from>
    <xdr:to>
      <xdr:col>15</xdr:col>
      <xdr:colOff>101600</xdr:colOff>
      <xdr:row>58</xdr:row>
      <xdr:rowOff>69070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60197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0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121927</xdr:rowOff>
    </xdr:from>
    <xdr:to>
      <xdr:col>10</xdr:col>
      <xdr:colOff>165100</xdr:colOff>
      <xdr:row>58</xdr:row>
      <xdr:rowOff>52077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9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43204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8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5036</xdr:rowOff>
    </xdr:from>
    <xdr:to>
      <xdr:col>6</xdr:col>
      <xdr:colOff>38100</xdr:colOff>
      <xdr:row>58</xdr:row>
      <xdr:rowOff>106636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97763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4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17590</xdr:rowOff>
    </xdr:from>
    <xdr:to>
      <xdr:col>24</xdr:col>
      <xdr:colOff>63500</xdr:colOff>
      <xdr:row>78</xdr:row>
      <xdr:rowOff>19989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90690"/>
          <a:ext cx="838200" cy="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120896</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22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50164</xdr:rowOff>
    </xdr:from>
    <xdr:to>
      <xdr:col>19</xdr:col>
      <xdr:colOff>177800</xdr:colOff>
      <xdr:row>78</xdr:row>
      <xdr:rowOff>19989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251814"/>
          <a:ext cx="889000" cy="1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70781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50164</xdr:rowOff>
    </xdr:from>
    <xdr:to>
      <xdr:col>15</xdr:col>
      <xdr:colOff>50800</xdr:colOff>
      <xdr:row>78</xdr:row>
      <xdr:rowOff>13703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251814"/>
          <a:ext cx="889000" cy="1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154652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35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13703</xdr:rowOff>
    </xdr:from>
    <xdr:to>
      <xdr:col>10</xdr:col>
      <xdr:colOff>114300</xdr:colOff>
      <xdr:row>78</xdr:row>
      <xdr:rowOff>30124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86803"/>
          <a:ext cx="889000" cy="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67085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70896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138240</xdr:rowOff>
    </xdr:from>
    <xdr:to>
      <xdr:col>24</xdr:col>
      <xdr:colOff>114300</xdr:colOff>
      <xdr:row>78</xdr:row>
      <xdr:rowOff>68390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161117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9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140639</xdr:rowOff>
    </xdr:from>
    <xdr:to>
      <xdr:col>20</xdr:col>
      <xdr:colOff>38100</xdr:colOff>
      <xdr:row>78</xdr:row>
      <xdr:rowOff>70789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4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61916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3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170814</xdr:rowOff>
    </xdr:from>
    <xdr:to>
      <xdr:col>15</xdr:col>
      <xdr:colOff>101600</xdr:colOff>
      <xdr:row>77</xdr:row>
      <xdr:rowOff>100964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0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117491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97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134353</xdr:rowOff>
    </xdr:from>
    <xdr:to>
      <xdr:col>10</xdr:col>
      <xdr:colOff>165100</xdr:colOff>
      <xdr:row>78</xdr:row>
      <xdr:rowOff>64503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3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55630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28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150774</xdr:rowOff>
    </xdr:from>
    <xdr:to>
      <xdr:col>6</xdr:col>
      <xdr:colOff>38100</xdr:colOff>
      <xdr:row>78</xdr:row>
      <xdr:rowOff>80924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5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72051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4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60902</xdr:rowOff>
    </xdr:from>
    <xdr:to>
      <xdr:col>24</xdr:col>
      <xdr:colOff>63500</xdr:colOff>
      <xdr:row>96</xdr:row>
      <xdr:rowOff>111034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20102"/>
          <a:ext cx="838200" cy="5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119687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5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111034</xdr:rowOff>
    </xdr:from>
    <xdr:to>
      <xdr:col>19</xdr:col>
      <xdr:colOff>177800</xdr:colOff>
      <xdr:row>96</xdr:row>
      <xdr:rowOff>114897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570234"/>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133783</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5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101775</xdr:rowOff>
    </xdr:from>
    <xdr:to>
      <xdr:col>15</xdr:col>
      <xdr:colOff>50800</xdr:colOff>
      <xdr:row>96</xdr:row>
      <xdr:rowOff>114897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560975"/>
          <a:ext cx="8890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118239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3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101775</xdr:rowOff>
    </xdr:from>
    <xdr:to>
      <xdr:col>10</xdr:col>
      <xdr:colOff>114300</xdr:colOff>
      <xdr:row>97</xdr:row>
      <xdr:rowOff>59506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560975"/>
          <a:ext cx="889000" cy="12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139202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2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51213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3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10102</xdr:rowOff>
    </xdr:from>
    <xdr:to>
      <xdr:col>24</xdr:col>
      <xdr:colOff>114300</xdr:colOff>
      <xdr:row>96</xdr:row>
      <xdr:rowOff>111702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6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159979</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4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60234</xdr:rowOff>
    </xdr:from>
    <xdr:to>
      <xdr:col>20</xdr:col>
      <xdr:colOff>38100</xdr:colOff>
      <xdr:row>96</xdr:row>
      <xdr:rowOff>161834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1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152961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61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64097</xdr:rowOff>
    </xdr:from>
    <xdr:to>
      <xdr:col>15</xdr:col>
      <xdr:colOff>101600</xdr:colOff>
      <xdr:row>96</xdr:row>
      <xdr:rowOff>165697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2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156824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61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50975</xdr:rowOff>
    </xdr:from>
    <xdr:to>
      <xdr:col>10</xdr:col>
      <xdr:colOff>165100</xdr:colOff>
      <xdr:row>96</xdr:row>
      <xdr:rowOff>152575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51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143702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60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8706</xdr:rowOff>
    </xdr:from>
    <xdr:to>
      <xdr:col>6</xdr:col>
      <xdr:colOff>38100</xdr:colOff>
      <xdr:row>97</xdr:row>
      <xdr:rowOff>110306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3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101433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124925</xdr:rowOff>
    </xdr:from>
    <xdr:to>
      <xdr:col>55</xdr:col>
      <xdr:colOff>0</xdr:colOff>
      <xdr:row>37</xdr:row>
      <xdr:rowOff>134358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468575"/>
          <a:ext cx="838200" cy="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11810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1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124925</xdr:rowOff>
    </xdr:from>
    <xdr:to>
      <xdr:col>50</xdr:col>
      <xdr:colOff>114300</xdr:colOff>
      <xdr:row>37</xdr:row>
      <xdr:rowOff>165639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468575"/>
          <a:ext cx="889000" cy="4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154723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139060</xdr:rowOff>
    </xdr:from>
    <xdr:to>
      <xdr:col>45</xdr:col>
      <xdr:colOff>177800</xdr:colOff>
      <xdr:row>37</xdr:row>
      <xdr:rowOff>165639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482710"/>
          <a:ext cx="889000" cy="2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5577</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94597</xdr:rowOff>
    </xdr:from>
    <xdr:to>
      <xdr:col>41</xdr:col>
      <xdr:colOff>50800</xdr:colOff>
      <xdr:row>37</xdr:row>
      <xdr:rowOff>139060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438247"/>
          <a:ext cx="889000" cy="4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12458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21152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83558</xdr:rowOff>
    </xdr:from>
    <xdr:to>
      <xdr:col>55</xdr:col>
      <xdr:colOff>50800</xdr:colOff>
      <xdr:row>38</xdr:row>
      <xdr:rowOff>13708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42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169935</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4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74125</xdr:rowOff>
    </xdr:from>
    <xdr:to>
      <xdr:col>50</xdr:col>
      <xdr:colOff>165100</xdr:colOff>
      <xdr:row>38</xdr:row>
      <xdr:rowOff>4275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166852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51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114838</xdr:rowOff>
    </xdr:from>
    <xdr:to>
      <xdr:col>46</xdr:col>
      <xdr:colOff>38100</xdr:colOff>
      <xdr:row>38</xdr:row>
      <xdr:rowOff>44988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45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36116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55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88260</xdr:rowOff>
    </xdr:from>
    <xdr:to>
      <xdr:col>41</xdr:col>
      <xdr:colOff>101600</xdr:colOff>
      <xdr:row>38</xdr:row>
      <xdr:rowOff>18410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3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9537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2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43797</xdr:rowOff>
    </xdr:from>
    <xdr:to>
      <xdr:col>36</xdr:col>
      <xdr:colOff>165100</xdr:colOff>
      <xdr:row>37</xdr:row>
      <xdr:rowOff>145397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136524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8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102642</xdr:rowOff>
    </xdr:from>
    <xdr:to>
      <xdr:col>55</xdr:col>
      <xdr:colOff>0</xdr:colOff>
      <xdr:row>58</xdr:row>
      <xdr:rowOff>36183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875292"/>
          <a:ext cx="838200" cy="10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68285</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840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36183</xdr:rowOff>
    </xdr:from>
    <xdr:to>
      <xdr:col>50</xdr:col>
      <xdr:colOff>114300</xdr:colOff>
      <xdr:row>58</xdr:row>
      <xdr:rowOff>38407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980283"/>
          <a:ext cx="889000" cy="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47627</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32756</xdr:rowOff>
    </xdr:from>
    <xdr:to>
      <xdr:col>45</xdr:col>
      <xdr:colOff>177800</xdr:colOff>
      <xdr:row>58</xdr:row>
      <xdr:rowOff>38407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976856"/>
          <a:ext cx="8890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50509</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7192</xdr:rowOff>
    </xdr:from>
    <xdr:to>
      <xdr:col>41</xdr:col>
      <xdr:colOff>50800</xdr:colOff>
      <xdr:row>58</xdr:row>
      <xdr:rowOff>32756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951292"/>
          <a:ext cx="889000" cy="2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56435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20105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51842</xdr:rowOff>
    </xdr:from>
    <xdr:to>
      <xdr:col>55</xdr:col>
      <xdr:colOff>50800</xdr:colOff>
      <xdr:row>57</xdr:row>
      <xdr:rowOff>153442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2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74719</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7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156833</xdr:rowOff>
    </xdr:from>
    <xdr:to>
      <xdr:col>50</xdr:col>
      <xdr:colOff>165100</xdr:colOff>
      <xdr:row>58</xdr:row>
      <xdr:rowOff>86983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2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78110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02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159057</xdr:rowOff>
    </xdr:from>
    <xdr:to>
      <xdr:col>46</xdr:col>
      <xdr:colOff>38100</xdr:colOff>
      <xdr:row>58</xdr:row>
      <xdr:rowOff>89207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3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80334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2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153406</xdr:rowOff>
    </xdr:from>
    <xdr:to>
      <xdr:col>41</xdr:col>
      <xdr:colOff>101600</xdr:colOff>
      <xdr:row>58</xdr:row>
      <xdr:rowOff>83556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2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74683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127842</xdr:rowOff>
    </xdr:from>
    <xdr:to>
      <xdr:col>36</xdr:col>
      <xdr:colOff>165100</xdr:colOff>
      <xdr:row>58</xdr:row>
      <xdr:rowOff>57992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0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49119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99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54547</xdr:rowOff>
    </xdr:from>
    <xdr:to>
      <xdr:col>55</xdr:col>
      <xdr:colOff>0</xdr:colOff>
      <xdr:row>78</xdr:row>
      <xdr:rowOff>160057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427647"/>
          <a:ext cx="838200" cy="10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64408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43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160057</xdr:rowOff>
    </xdr:from>
    <xdr:to>
      <xdr:col>50</xdr:col>
      <xdr:colOff>114300</xdr:colOff>
      <xdr:row>78</xdr:row>
      <xdr:rowOff>165426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533157"/>
          <a:ext cx="889000" cy="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33729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2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122830</xdr:rowOff>
    </xdr:from>
    <xdr:to>
      <xdr:col>45</xdr:col>
      <xdr:colOff>177800</xdr:colOff>
      <xdr:row>78</xdr:row>
      <xdr:rowOff>165426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495930"/>
          <a:ext cx="8890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20443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77639</xdr:rowOff>
    </xdr:from>
    <xdr:to>
      <xdr:col>41</xdr:col>
      <xdr:colOff>50800</xdr:colOff>
      <xdr:row>78</xdr:row>
      <xdr:rowOff>122830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450739"/>
          <a:ext cx="889000" cy="4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3647</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54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127402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5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3747</xdr:rowOff>
    </xdr:from>
    <xdr:to>
      <xdr:col>55</xdr:col>
      <xdr:colOff>50800</xdr:colOff>
      <xdr:row>78</xdr:row>
      <xdr:rowOff>105347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37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26624</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22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109257</xdr:rowOff>
    </xdr:from>
    <xdr:to>
      <xdr:col>50</xdr:col>
      <xdr:colOff>165100</xdr:colOff>
      <xdr:row>79</xdr:row>
      <xdr:rowOff>39407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8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30534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57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114626</xdr:rowOff>
    </xdr:from>
    <xdr:to>
      <xdr:col>46</xdr:col>
      <xdr:colOff>38100</xdr:colOff>
      <xdr:row>79</xdr:row>
      <xdr:rowOff>44776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8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35903</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58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72030</xdr:rowOff>
    </xdr:from>
    <xdr:to>
      <xdr:col>41</xdr:col>
      <xdr:colOff>101600</xdr:colOff>
      <xdr:row>79</xdr:row>
      <xdr:rowOff>2180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4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18707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22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26839</xdr:rowOff>
    </xdr:from>
    <xdr:to>
      <xdr:col>36</xdr:col>
      <xdr:colOff>165100</xdr:colOff>
      <xdr:row>78</xdr:row>
      <xdr:rowOff>128439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3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119566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49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69748</xdr:rowOff>
    </xdr:from>
    <xdr:to>
      <xdr:col>55</xdr:col>
      <xdr:colOff>0</xdr:colOff>
      <xdr:row>98</xdr:row>
      <xdr:rowOff>20176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700398"/>
          <a:ext cx="838200" cy="12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115978</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20176</xdr:rowOff>
    </xdr:from>
    <xdr:to>
      <xdr:col>50</xdr:col>
      <xdr:colOff>114300</xdr:colOff>
      <xdr:row>98</xdr:row>
      <xdr:rowOff>21394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822276"/>
          <a:ext cx="8890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94817</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21394</xdr:rowOff>
    </xdr:from>
    <xdr:to>
      <xdr:col>45</xdr:col>
      <xdr:colOff>177800</xdr:colOff>
      <xdr:row>98</xdr:row>
      <xdr:rowOff>94492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823494"/>
          <a:ext cx="889000" cy="7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149671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3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75626</xdr:rowOff>
    </xdr:from>
    <xdr:to>
      <xdr:col>41</xdr:col>
      <xdr:colOff>50800</xdr:colOff>
      <xdr:row>98</xdr:row>
      <xdr:rowOff>94492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877726"/>
          <a:ext cx="889000" cy="1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149604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28829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8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18948</xdr:rowOff>
    </xdr:from>
    <xdr:to>
      <xdr:col>55</xdr:col>
      <xdr:colOff>50800</xdr:colOff>
      <xdr:row>97</xdr:row>
      <xdr:rowOff>120548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64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168825</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2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140826</xdr:rowOff>
    </xdr:from>
    <xdr:to>
      <xdr:col>50</xdr:col>
      <xdr:colOff>165100</xdr:colOff>
      <xdr:row>98</xdr:row>
      <xdr:rowOff>70976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77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62103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86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142044</xdr:rowOff>
    </xdr:from>
    <xdr:to>
      <xdr:col>46</xdr:col>
      <xdr:colOff>38100</xdr:colOff>
      <xdr:row>98</xdr:row>
      <xdr:rowOff>72194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77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63321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86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43692</xdr:rowOff>
    </xdr:from>
    <xdr:to>
      <xdr:col>41</xdr:col>
      <xdr:colOff>101600</xdr:colOff>
      <xdr:row>98</xdr:row>
      <xdr:rowOff>145292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4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136419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93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24826</xdr:rowOff>
    </xdr:from>
    <xdr:to>
      <xdr:col>36</xdr:col>
      <xdr:colOff>165100</xdr:colOff>
      <xdr:row>98</xdr:row>
      <xdr:rowOff>126426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2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117553</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91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135433</xdr:rowOff>
    </xdr:from>
    <xdr:to>
      <xdr:col>85</xdr:col>
      <xdr:colOff>127000</xdr:colOff>
      <xdr:row>38</xdr:row>
      <xdr:rowOff>162840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650533"/>
          <a:ext cx="838200" cy="2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162840</xdr:rowOff>
    </xdr:from>
    <xdr:to>
      <xdr:col>81</xdr:col>
      <xdr:colOff>50800</xdr:colOff>
      <xdr:row>39</xdr:row>
      <xdr:rowOff>29514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677940"/>
          <a:ext cx="889000" cy="3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39806</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3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29514</xdr:rowOff>
    </xdr:from>
    <xdr:to>
      <xdr:col>76</xdr:col>
      <xdr:colOff>114300</xdr:colOff>
      <xdr:row>39</xdr:row>
      <xdr:rowOff>43777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16064"/>
          <a:ext cx="889000" cy="1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6248</xdr:rowOff>
    </xdr:from>
    <xdr:to>
      <xdr:col>71</xdr:col>
      <xdr:colOff>177800</xdr:colOff>
      <xdr:row>39</xdr:row>
      <xdr:rowOff>43777</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692798"/>
          <a:ext cx="889000" cy="3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49306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73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84633</xdr:rowOff>
    </xdr:from>
    <xdr:to>
      <xdr:col>85</xdr:col>
      <xdr:colOff>177800</xdr:colOff>
      <xdr:row>39</xdr:row>
      <xdr:rowOff>14783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59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62120</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112040</xdr:rowOff>
    </xdr:from>
    <xdr:to>
      <xdr:col>81</xdr:col>
      <xdr:colOff>101600</xdr:colOff>
      <xdr:row>39</xdr:row>
      <xdr:rowOff>42190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33317</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7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150164</xdr:rowOff>
    </xdr:from>
    <xdr:to>
      <xdr:col>76</xdr:col>
      <xdr:colOff>165100</xdr:colOff>
      <xdr:row>39</xdr:row>
      <xdr:rowOff>80314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6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71441</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757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164427</xdr:rowOff>
    </xdr:from>
    <xdr:to>
      <xdr:col>72</xdr:col>
      <xdr:colOff>38100</xdr:colOff>
      <xdr:row>39</xdr:row>
      <xdr:rowOff>94577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85704</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46333" y="67722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126898</xdr:rowOff>
    </xdr:from>
    <xdr:to>
      <xdr:col>67</xdr:col>
      <xdr:colOff>101600</xdr:colOff>
      <xdr:row>39</xdr:row>
      <xdr:rowOff>57048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4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73575</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41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66916</xdr:rowOff>
    </xdr:from>
    <xdr:to>
      <xdr:col>85</xdr:col>
      <xdr:colOff>127000</xdr:colOff>
      <xdr:row>75</xdr:row>
      <xdr:rowOff>90983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925666"/>
          <a:ext cx="838200" cy="2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3776</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862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73558</xdr:rowOff>
    </xdr:from>
    <xdr:to>
      <xdr:col>81</xdr:col>
      <xdr:colOff>50800</xdr:colOff>
      <xdr:row>75</xdr:row>
      <xdr:rowOff>90983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2932308"/>
          <a:ext cx="889000" cy="1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157992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35446</xdr:rowOff>
    </xdr:from>
    <xdr:to>
      <xdr:col>76</xdr:col>
      <xdr:colOff>114300</xdr:colOff>
      <xdr:row>75</xdr:row>
      <xdr:rowOff>73558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2894196"/>
          <a:ext cx="889000" cy="3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125468</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9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166725</xdr:rowOff>
    </xdr:from>
    <xdr:to>
      <xdr:col>71</xdr:col>
      <xdr:colOff>177800</xdr:colOff>
      <xdr:row>75</xdr:row>
      <xdr:rowOff>35446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2854025"/>
          <a:ext cx="889000" cy="4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103802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9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72267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9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16116</xdr:rowOff>
    </xdr:from>
    <xdr:to>
      <xdr:col>85</xdr:col>
      <xdr:colOff>177800</xdr:colOff>
      <xdr:row>75</xdr:row>
      <xdr:rowOff>117716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8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38993</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7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40183</xdr:rowOff>
    </xdr:from>
    <xdr:to>
      <xdr:col>81</xdr:col>
      <xdr:colOff>101600</xdr:colOff>
      <xdr:row>75</xdr:row>
      <xdr:rowOff>141783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89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132909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99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22758</xdr:rowOff>
    </xdr:from>
    <xdr:to>
      <xdr:col>76</xdr:col>
      <xdr:colOff>165100</xdr:colOff>
      <xdr:row>75</xdr:row>
      <xdr:rowOff>124358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88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140885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65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156096</xdr:rowOff>
    </xdr:from>
    <xdr:to>
      <xdr:col>72</xdr:col>
      <xdr:colOff>38100</xdr:colOff>
      <xdr:row>75</xdr:row>
      <xdr:rowOff>86246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8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102773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61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115925</xdr:rowOff>
    </xdr:from>
    <xdr:to>
      <xdr:col>67</xdr:col>
      <xdr:colOff>101600</xdr:colOff>
      <xdr:row>75</xdr:row>
      <xdr:rowOff>46075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80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62602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57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43066</xdr:rowOff>
    </xdr:from>
    <xdr:to>
      <xdr:col>85</xdr:col>
      <xdr:colOff>127000</xdr:colOff>
      <xdr:row>98</xdr:row>
      <xdr:rowOff>65250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845166"/>
          <a:ext cx="838200" cy="2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168587</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799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43066</xdr:rowOff>
    </xdr:from>
    <xdr:to>
      <xdr:col>81</xdr:col>
      <xdr:colOff>50800</xdr:colOff>
      <xdr:row>98</xdr:row>
      <xdr:rowOff>52014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845166"/>
          <a:ext cx="889000" cy="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121538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52014</xdr:rowOff>
    </xdr:from>
    <xdr:to>
      <xdr:col>76</xdr:col>
      <xdr:colOff>114300</xdr:colOff>
      <xdr:row>98</xdr:row>
      <xdr:rowOff>55776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854114"/>
          <a:ext cx="889000" cy="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119635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9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55776</xdr:rowOff>
    </xdr:from>
    <xdr:to>
      <xdr:col>71</xdr:col>
      <xdr:colOff>177800</xdr:colOff>
      <xdr:row>98</xdr:row>
      <xdr:rowOff>59466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857876"/>
          <a:ext cx="8890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125643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92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117353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9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14450</xdr:rowOff>
    </xdr:from>
    <xdr:to>
      <xdr:col>85</xdr:col>
      <xdr:colOff>177800</xdr:colOff>
      <xdr:row>98</xdr:row>
      <xdr:rowOff>116050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1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145277</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60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163716</xdr:rowOff>
    </xdr:from>
    <xdr:to>
      <xdr:col>81</xdr:col>
      <xdr:colOff>101600</xdr:colOff>
      <xdr:row>98</xdr:row>
      <xdr:rowOff>93866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79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110393</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56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1214</xdr:rowOff>
    </xdr:from>
    <xdr:to>
      <xdr:col>76</xdr:col>
      <xdr:colOff>165100</xdr:colOff>
      <xdr:row>98</xdr:row>
      <xdr:rowOff>102814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119341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57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4976</xdr:rowOff>
    </xdr:from>
    <xdr:to>
      <xdr:col>72</xdr:col>
      <xdr:colOff>38100</xdr:colOff>
      <xdr:row>98</xdr:row>
      <xdr:rowOff>106576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123103</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58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8666</xdr:rowOff>
    </xdr:from>
    <xdr:to>
      <xdr:col>67</xdr:col>
      <xdr:colOff>101600</xdr:colOff>
      <xdr:row>98</xdr:row>
      <xdr:rowOff>110266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1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126793</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58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139602</xdr:rowOff>
    </xdr:from>
    <xdr:to>
      <xdr:col>116</xdr:col>
      <xdr:colOff>63500</xdr:colOff>
      <xdr:row>38</xdr:row>
      <xdr:rowOff>163964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654702"/>
          <a:ext cx="838200" cy="2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99825</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44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161156</xdr:rowOff>
    </xdr:from>
    <xdr:to>
      <xdr:col>111</xdr:col>
      <xdr:colOff>177800</xdr:colOff>
      <xdr:row>38</xdr:row>
      <xdr:rowOff>163964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676256"/>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40157</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72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94993</xdr:rowOff>
    </xdr:from>
    <xdr:to>
      <xdr:col>107</xdr:col>
      <xdr:colOff>50800</xdr:colOff>
      <xdr:row>38</xdr:row>
      <xdr:rowOff>161156</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610093"/>
          <a:ext cx="889000" cy="6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61220</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74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94993</xdr:rowOff>
    </xdr:from>
    <xdr:to>
      <xdr:col>102</xdr:col>
      <xdr:colOff>114300</xdr:colOff>
      <xdr:row>38</xdr:row>
      <xdr:rowOff>115599</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6610093"/>
          <a:ext cx="889000" cy="2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54297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7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70429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75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88802</xdr:rowOff>
    </xdr:from>
    <xdr:to>
      <xdr:col>116</xdr:col>
      <xdr:colOff>114300</xdr:colOff>
      <xdr:row>39</xdr:row>
      <xdr:rowOff>18952</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0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67229</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8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113164</xdr:rowOff>
    </xdr:from>
    <xdr:to>
      <xdr:col>112</xdr:col>
      <xdr:colOff>38100</xdr:colOff>
      <xdr:row>39</xdr:row>
      <xdr:rowOff>43314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2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59841</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40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110356</xdr:rowOff>
    </xdr:from>
    <xdr:to>
      <xdr:col>107</xdr:col>
      <xdr:colOff>101600</xdr:colOff>
      <xdr:row>39</xdr:row>
      <xdr:rowOff>40506</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2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57033</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99428" y="640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44193</xdr:rowOff>
    </xdr:from>
    <xdr:to>
      <xdr:col>102</xdr:col>
      <xdr:colOff>165100</xdr:colOff>
      <xdr:row>38</xdr:row>
      <xdr:rowOff>145793</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55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162319</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633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64799</xdr:rowOff>
    </xdr:from>
    <xdr:to>
      <xdr:col>98</xdr:col>
      <xdr:colOff>38100</xdr:colOff>
      <xdr:row>38</xdr:row>
      <xdr:rowOff>166399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57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11476</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35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132111</xdr:rowOff>
    </xdr:from>
    <xdr:to>
      <xdr:col>116</xdr:col>
      <xdr:colOff>63500</xdr:colOff>
      <xdr:row>54</xdr:row>
      <xdr:rowOff>142626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9390411"/>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12326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78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142626</xdr:rowOff>
    </xdr:from>
    <xdr:to>
      <xdr:col>111</xdr:col>
      <xdr:colOff>177800</xdr:colOff>
      <xdr:row>54</xdr:row>
      <xdr:rowOff>150627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9400926"/>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124751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9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150627</xdr:rowOff>
    </xdr:from>
    <xdr:to>
      <xdr:col>107</xdr:col>
      <xdr:colOff>50800</xdr:colOff>
      <xdr:row>54</xdr:row>
      <xdr:rowOff>160686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9408927"/>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101114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160686</xdr:rowOff>
    </xdr:from>
    <xdr:to>
      <xdr:col>102</xdr:col>
      <xdr:colOff>114300</xdr:colOff>
      <xdr:row>54</xdr:row>
      <xdr:rowOff>167726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9418986"/>
          <a:ext cx="889000" cy="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45016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35551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81311</xdr:rowOff>
    </xdr:from>
    <xdr:to>
      <xdr:col>116</xdr:col>
      <xdr:colOff>114300</xdr:colOff>
      <xdr:row>55</xdr:row>
      <xdr:rowOff>11461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33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104188</xdr:rowOff>
    </xdr:from>
    <xdr:ext cx="534377"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19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91826</xdr:rowOff>
    </xdr:from>
    <xdr:to>
      <xdr:col>112</xdr:col>
      <xdr:colOff>38100</xdr:colOff>
      <xdr:row>55</xdr:row>
      <xdr:rowOff>21976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35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38503</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56111" y="912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99827</xdr:rowOff>
    </xdr:from>
    <xdr:to>
      <xdr:col>107</xdr:col>
      <xdr:colOff>101600</xdr:colOff>
      <xdr:row>55</xdr:row>
      <xdr:rowOff>29977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35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46504</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67111" y="913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109886</xdr:rowOff>
    </xdr:from>
    <xdr:to>
      <xdr:col>102</xdr:col>
      <xdr:colOff>165100</xdr:colOff>
      <xdr:row>55</xdr:row>
      <xdr:rowOff>40036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3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56563</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278111" y="914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116926</xdr:rowOff>
    </xdr:from>
    <xdr:to>
      <xdr:col>98</xdr:col>
      <xdr:colOff>38100</xdr:colOff>
      <xdr:row>55</xdr:row>
      <xdr:rowOff>47076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37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63603</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389111" y="915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164579</xdr:rowOff>
    </xdr:from>
    <xdr:to>
      <xdr:col>116</xdr:col>
      <xdr:colOff>63500</xdr:colOff>
      <xdr:row>75</xdr:row>
      <xdr:rowOff>30620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851879"/>
          <a:ext cx="8382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112513</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71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20524</xdr:rowOff>
    </xdr:from>
    <xdr:to>
      <xdr:col>111</xdr:col>
      <xdr:colOff>177800</xdr:colOff>
      <xdr:row>75</xdr:row>
      <xdr:rowOff>30620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879274"/>
          <a:ext cx="8890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32103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20524</xdr:rowOff>
    </xdr:from>
    <xdr:to>
      <xdr:col>107</xdr:col>
      <xdr:colOff>50800</xdr:colOff>
      <xdr:row>75</xdr:row>
      <xdr:rowOff>48108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879274"/>
          <a:ext cx="889000" cy="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159111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48108</xdr:rowOff>
    </xdr:from>
    <xdr:to>
      <xdr:col>102</xdr:col>
      <xdr:colOff>114300</xdr:colOff>
      <xdr:row>75</xdr:row>
      <xdr:rowOff>59899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906858"/>
          <a:ext cx="889000" cy="1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135469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137831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113779</xdr:rowOff>
    </xdr:from>
    <xdr:to>
      <xdr:col>116</xdr:col>
      <xdr:colOff>114300</xdr:colOff>
      <xdr:row>75</xdr:row>
      <xdr:rowOff>43929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136656</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65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151270</xdr:rowOff>
    </xdr:from>
    <xdr:to>
      <xdr:col>112</xdr:col>
      <xdr:colOff>38100</xdr:colOff>
      <xdr:row>75</xdr:row>
      <xdr:rowOff>81420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97947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61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141174</xdr:rowOff>
    </xdr:from>
    <xdr:to>
      <xdr:col>107</xdr:col>
      <xdr:colOff>101600</xdr:colOff>
      <xdr:row>75</xdr:row>
      <xdr:rowOff>71324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2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87851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60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168758</xdr:rowOff>
    </xdr:from>
    <xdr:to>
      <xdr:col>102</xdr:col>
      <xdr:colOff>165100</xdr:colOff>
      <xdr:row>75</xdr:row>
      <xdr:rowOff>98908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5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115435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63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9099</xdr:rowOff>
    </xdr:from>
    <xdr:to>
      <xdr:col>98</xdr:col>
      <xdr:colOff>38100</xdr:colOff>
      <xdr:row>75</xdr:row>
      <xdr:rowOff>110699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6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127226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64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95</xdr:row>
      <xdr:rowOff>54627</xdr:rowOff>
    </xdr:from>
    <xdr:ext cx="37702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92</xdr:row>
      <xdr:rowOff>111777</xdr:rowOff>
    </xdr:from>
    <xdr:ext cx="37702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89</xdr:row>
      <xdr:rowOff>168927</xdr:rowOff>
    </xdr:from>
    <xdr:ext cx="37702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92</xdr:row>
      <xdr:rowOff>75692</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5849092"/>
          <a:ext cx="889000" cy="109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79756</xdr:rowOff>
    </xdr:from>
    <xdr:to>
      <xdr:col>107</xdr:col>
      <xdr:colOff>101600</xdr:colOff>
      <xdr:row>99</xdr:row>
      <xdr:rowOff>9906</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88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26433</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65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92</xdr:row>
      <xdr:rowOff>75692</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flipV="1">
          <a:off x="18656300" y="15849092"/>
          <a:ext cx="889000" cy="109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56896</xdr:rowOff>
    </xdr:from>
    <xdr:to>
      <xdr:col>102</xdr:col>
      <xdr:colOff>165100</xdr:colOff>
      <xdr:row>98</xdr:row>
      <xdr:rowOff>158496</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149623</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9517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92</xdr:row>
      <xdr:rowOff>24892</xdr:rowOff>
    </xdr:from>
    <xdr:to>
      <xdr:col>102</xdr:col>
      <xdr:colOff>165100</xdr:colOff>
      <xdr:row>92</xdr:row>
      <xdr:rowOff>126492</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57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90</xdr:row>
      <xdr:rowOff>143019</xdr:rowOff>
    </xdr:from>
    <xdr:ext cx="378565"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6017" y="1557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住民一人当たりの歳出決算額は、総額で</a:t>
          </a:r>
          <a:r>
            <a:rPr kumimoji="1" lang="en-US" altLang="ja-JP" sz="1300">
              <a:latin typeface="ＭＳ Ｐゴシック" panose="020B0600070205080204" pitchFamily="50" charset="-128"/>
              <a:ea typeface="ＭＳ Ｐゴシック" panose="020B0600070205080204" pitchFamily="50" charset="-128"/>
            </a:rPr>
            <a:t>495,212</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前年度と比べて大きく伸びているのは普通建設事業費で</a:t>
          </a:r>
          <a:r>
            <a:rPr kumimoji="1" lang="en-US" altLang="ja-JP" sz="1300">
              <a:latin typeface="ＭＳ Ｐゴシック" panose="020B0600070205080204" pitchFamily="50" charset="-128"/>
              <a:ea typeface="ＭＳ Ｐゴシック" panose="020B0600070205080204" pitchFamily="50" charset="-128"/>
            </a:rPr>
            <a:t>45,928</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101.4</a:t>
          </a:r>
          <a:r>
            <a:rPr kumimoji="1" lang="ja-JP" altLang="en-US" sz="1300">
              <a:latin typeface="ＭＳ Ｐゴシック" panose="020B0600070205080204" pitchFamily="50" charset="-128"/>
              <a:ea typeface="ＭＳ Ｐゴシック" panose="020B0600070205080204" pitchFamily="50" charset="-128"/>
            </a:rPr>
            <a:t>％の増となっている。主な要因は、海浜植物園リニューアル整備事業費や学校給食センター整備事業費の皆増である。</a:t>
          </a:r>
        </a:p>
        <a:p>
          <a:r>
            <a:rPr kumimoji="1" lang="ja-JP" altLang="en-US" sz="1300">
              <a:latin typeface="ＭＳ Ｐゴシック" panose="020B0600070205080204" pitchFamily="50" charset="-128"/>
              <a:ea typeface="ＭＳ Ｐゴシック" panose="020B0600070205080204" pitchFamily="50" charset="-128"/>
            </a:rPr>
            <a:t>次に大きく伸びているのは災害復旧事業費で</a:t>
          </a:r>
          <a:r>
            <a:rPr kumimoji="1" lang="en-US" altLang="ja-JP" sz="1300">
              <a:latin typeface="ＭＳ Ｐゴシック" panose="020B0600070205080204" pitchFamily="50" charset="-128"/>
              <a:ea typeface="ＭＳ Ｐゴシック" panose="020B0600070205080204" pitchFamily="50" charset="-128"/>
            </a:rPr>
            <a:t>2,158</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51.7</a:t>
          </a:r>
          <a:r>
            <a:rPr kumimoji="1" lang="ja-JP" altLang="en-US" sz="1300">
              <a:latin typeface="ＭＳ Ｐゴシック" panose="020B0600070205080204" pitchFamily="50" charset="-128"/>
              <a:ea typeface="ＭＳ Ｐゴシック" panose="020B0600070205080204" pitchFamily="50" charset="-128"/>
            </a:rPr>
            <a:t>％の増となっている。主な要因は、現年・過年公共土木施設災害復旧事業費の増である。</a:t>
          </a:r>
        </a:p>
        <a:p>
          <a:r>
            <a:rPr kumimoji="1" lang="ja-JP" altLang="en-US" sz="1300">
              <a:latin typeface="ＭＳ Ｐゴシック" panose="020B0600070205080204" pitchFamily="50" charset="-128"/>
              <a:ea typeface="ＭＳ Ｐゴシック" panose="020B0600070205080204" pitchFamily="50" charset="-128"/>
            </a:rPr>
            <a:t>減少割合が大きいのは積立金で△</a:t>
          </a:r>
          <a:r>
            <a:rPr kumimoji="1" lang="en-US" altLang="ja-JP" sz="1300">
              <a:latin typeface="ＭＳ Ｐゴシック" panose="020B0600070205080204" pitchFamily="50" charset="-128"/>
              <a:ea typeface="ＭＳ Ｐゴシック" panose="020B0600070205080204" pitchFamily="50" charset="-128"/>
            </a:rPr>
            <a:t>4,852</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23.0</a:t>
          </a:r>
          <a:r>
            <a:rPr kumimoji="1" lang="ja-JP" altLang="en-US" sz="1300">
              <a:latin typeface="ＭＳ Ｐゴシック" panose="020B0600070205080204" pitchFamily="50" charset="-128"/>
              <a:ea typeface="ＭＳ Ｐゴシック" panose="020B0600070205080204" pitchFamily="50" charset="-128"/>
            </a:rPr>
            <a:t>％の減となっている。主な要因は、教育文化振興基金積立金が減となったためである。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富山県氷見市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46,732
46,224
230.54
24,159,293
23,142,263
793,125
12,166,568
22,968,094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118473</xdr:rowOff>
    </xdr:from>
    <xdr:to>
      <xdr:col>24</xdr:col>
      <xdr:colOff>63500</xdr:colOff>
      <xdr:row>36</xdr:row>
      <xdr:rowOff>143292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290673"/>
          <a:ext cx="8382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34706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35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143292</xdr:rowOff>
    </xdr:from>
    <xdr:to>
      <xdr:col>19</xdr:col>
      <xdr:colOff>177800</xdr:colOff>
      <xdr:row>36</xdr:row>
      <xdr:rowOff>159294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31549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138120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159294</xdr:rowOff>
    </xdr:from>
    <xdr:to>
      <xdr:col>15</xdr:col>
      <xdr:colOff>50800</xdr:colOff>
      <xdr:row>37</xdr:row>
      <xdr:rowOff>4173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33149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126037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61976</xdr:rowOff>
    </xdr:from>
    <xdr:to>
      <xdr:col>10</xdr:col>
      <xdr:colOff>114300</xdr:colOff>
      <xdr:row>37</xdr:row>
      <xdr:rowOff>4173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234176"/>
          <a:ext cx="889000" cy="11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113628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634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67673</xdr:rowOff>
    </xdr:from>
    <xdr:to>
      <xdr:col>24</xdr:col>
      <xdr:colOff>114300</xdr:colOff>
      <xdr:row>36</xdr:row>
      <xdr:rowOff>169273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3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46100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1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92492</xdr:rowOff>
    </xdr:from>
    <xdr:to>
      <xdr:col>20</xdr:col>
      <xdr:colOff>38100</xdr:colOff>
      <xdr:row>37</xdr:row>
      <xdr:rowOff>22642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6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13769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5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108494</xdr:rowOff>
    </xdr:from>
    <xdr:to>
      <xdr:col>15</xdr:col>
      <xdr:colOff>101600</xdr:colOff>
      <xdr:row>37</xdr:row>
      <xdr:rowOff>38644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8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29771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124823</xdr:rowOff>
    </xdr:from>
    <xdr:to>
      <xdr:col>10</xdr:col>
      <xdr:colOff>165100</xdr:colOff>
      <xdr:row>37</xdr:row>
      <xdr:rowOff>54973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46100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8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11176</xdr:rowOff>
    </xdr:from>
    <xdr:to>
      <xdr:col>6</xdr:col>
      <xdr:colOff>38100</xdr:colOff>
      <xdr:row>36</xdr:row>
      <xdr:rowOff>112776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8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103903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29855</xdr:rowOff>
    </xdr:from>
    <xdr:to>
      <xdr:col>24</xdr:col>
      <xdr:colOff>63500</xdr:colOff>
      <xdr:row>58</xdr:row>
      <xdr:rowOff>59484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973955"/>
          <a:ext cx="838200" cy="2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165792</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66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59484</xdr:rowOff>
    </xdr:from>
    <xdr:to>
      <xdr:col>19</xdr:col>
      <xdr:colOff>177800</xdr:colOff>
      <xdr:row>58</xdr:row>
      <xdr:rowOff>85551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003584"/>
          <a:ext cx="889000" cy="2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116312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85551</xdr:rowOff>
    </xdr:from>
    <xdr:to>
      <xdr:col>15</xdr:col>
      <xdr:colOff>50800</xdr:colOff>
      <xdr:row>58</xdr:row>
      <xdr:rowOff>92863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029651"/>
          <a:ext cx="889000" cy="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128447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73932</xdr:rowOff>
    </xdr:from>
    <xdr:to>
      <xdr:col>10</xdr:col>
      <xdr:colOff>114300</xdr:colOff>
      <xdr:row>58</xdr:row>
      <xdr:rowOff>92863</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018032"/>
          <a:ext cx="889000" cy="1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122400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119242</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150505</xdr:rowOff>
    </xdr:from>
    <xdr:to>
      <xdr:col>24</xdr:col>
      <xdr:colOff>114300</xdr:colOff>
      <xdr:row>58</xdr:row>
      <xdr:rowOff>80655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2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128932</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90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8684</xdr:rowOff>
    </xdr:from>
    <xdr:to>
      <xdr:col>20</xdr:col>
      <xdr:colOff>38100</xdr:colOff>
      <xdr:row>58</xdr:row>
      <xdr:rowOff>110284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5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101411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04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34751</xdr:rowOff>
    </xdr:from>
    <xdr:to>
      <xdr:col>15</xdr:col>
      <xdr:colOff>101600</xdr:colOff>
      <xdr:row>58</xdr:row>
      <xdr:rowOff>136351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7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127478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07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42063</xdr:rowOff>
    </xdr:from>
    <xdr:to>
      <xdr:col>10</xdr:col>
      <xdr:colOff>165100</xdr:colOff>
      <xdr:row>58</xdr:row>
      <xdr:rowOff>143663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8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134790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7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23132</xdr:rowOff>
    </xdr:from>
    <xdr:to>
      <xdr:col>6</xdr:col>
      <xdr:colOff>38100</xdr:colOff>
      <xdr:row>58</xdr:row>
      <xdr:rowOff>124732</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6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115859</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05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64441</xdr:rowOff>
    </xdr:from>
    <xdr:to>
      <xdr:col>24</xdr:col>
      <xdr:colOff>63500</xdr:colOff>
      <xdr:row>77</xdr:row>
      <xdr:rowOff>168945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3266091"/>
          <a:ext cx="8382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71103</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9298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168945</xdr:rowOff>
    </xdr:from>
    <xdr:to>
      <xdr:col>19</xdr:col>
      <xdr:colOff>177800</xdr:colOff>
      <xdr:row>78</xdr:row>
      <xdr:rowOff>12762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3370595"/>
          <a:ext cx="889000" cy="1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72006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12762</xdr:rowOff>
    </xdr:from>
    <xdr:to>
      <xdr:col>15</xdr:col>
      <xdr:colOff>50800</xdr:colOff>
      <xdr:row>78</xdr:row>
      <xdr:rowOff>16534</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3385862"/>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34467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16534</xdr:rowOff>
    </xdr:from>
    <xdr:to>
      <xdr:col>10</xdr:col>
      <xdr:colOff>114300</xdr:colOff>
      <xdr:row>78</xdr:row>
      <xdr:rowOff>135291</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3389634"/>
          <a:ext cx="889000" cy="11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37733</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102671</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296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13641</xdr:rowOff>
    </xdr:from>
    <xdr:to>
      <xdr:col>24</xdr:col>
      <xdr:colOff>114300</xdr:colOff>
      <xdr:row>77</xdr:row>
      <xdr:rowOff>115241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21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163518</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19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118145</xdr:rowOff>
    </xdr:from>
    <xdr:to>
      <xdr:col>20</xdr:col>
      <xdr:colOff>38100</xdr:colOff>
      <xdr:row>78</xdr:row>
      <xdr:rowOff>48295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31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39422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41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133412</xdr:rowOff>
    </xdr:from>
    <xdr:to>
      <xdr:col>15</xdr:col>
      <xdr:colOff>101600</xdr:colOff>
      <xdr:row>78</xdr:row>
      <xdr:rowOff>63562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33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54689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137184</xdr:rowOff>
    </xdr:from>
    <xdr:to>
      <xdr:col>10</xdr:col>
      <xdr:colOff>165100</xdr:colOff>
      <xdr:row>78</xdr:row>
      <xdr:rowOff>67334</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33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58461</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431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84491</xdr:rowOff>
    </xdr:from>
    <xdr:to>
      <xdr:col>6</xdr:col>
      <xdr:colOff>38100</xdr:colOff>
      <xdr:row>79</xdr:row>
      <xdr:rowOff>14641</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45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5768</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55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99444</xdr:rowOff>
    </xdr:from>
    <xdr:to>
      <xdr:col>24</xdr:col>
      <xdr:colOff>63500</xdr:colOff>
      <xdr:row>97</xdr:row>
      <xdr:rowOff>120786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3797300" y="16730094"/>
          <a:ext cx="838200" cy="2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168561</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45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99444</xdr:rowOff>
    </xdr:from>
    <xdr:to>
      <xdr:col>19</xdr:col>
      <xdr:colOff>177800</xdr:colOff>
      <xdr:row>97</xdr:row>
      <xdr:rowOff>142261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730094"/>
          <a:ext cx="889000" cy="4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118513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105212</xdr:rowOff>
    </xdr:from>
    <xdr:to>
      <xdr:col>15</xdr:col>
      <xdr:colOff>50800</xdr:colOff>
      <xdr:row>97</xdr:row>
      <xdr:rowOff>142261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735862"/>
          <a:ext cx="889000" cy="3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148596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105212</xdr:rowOff>
    </xdr:from>
    <xdr:to>
      <xdr:col>10</xdr:col>
      <xdr:colOff>114300</xdr:colOff>
      <xdr:row>97</xdr:row>
      <xdr:rowOff>125298</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735862"/>
          <a:ext cx="889000" cy="2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142432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43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116822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4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69986</xdr:rowOff>
    </xdr:from>
    <xdr:to>
      <xdr:col>24</xdr:col>
      <xdr:colOff>114300</xdr:colOff>
      <xdr:row>98</xdr:row>
      <xdr:rowOff>136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70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156363</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61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48644</xdr:rowOff>
    </xdr:from>
    <xdr:to>
      <xdr:col>20</xdr:col>
      <xdr:colOff>38100</xdr:colOff>
      <xdr:row>97</xdr:row>
      <xdr:rowOff>150244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67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141371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77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91461</xdr:rowOff>
    </xdr:from>
    <xdr:to>
      <xdr:col>15</xdr:col>
      <xdr:colOff>101600</xdr:colOff>
      <xdr:row>98</xdr:row>
      <xdr:rowOff>21611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72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12738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81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54412</xdr:rowOff>
    </xdr:from>
    <xdr:to>
      <xdr:col>10</xdr:col>
      <xdr:colOff>165100</xdr:colOff>
      <xdr:row>97</xdr:row>
      <xdr:rowOff>156012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68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147139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77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74498</xdr:rowOff>
    </xdr:from>
    <xdr:to>
      <xdr:col>6</xdr:col>
      <xdr:colOff>38100</xdr:colOff>
      <xdr:row>98</xdr:row>
      <xdr:rowOff>4648</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70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167225</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79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49893</xdr:rowOff>
    </xdr:from>
    <xdr:to>
      <xdr:col>55</xdr:col>
      <xdr:colOff>0</xdr:colOff>
      <xdr:row>37</xdr:row>
      <xdr:rowOff>54465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9639300" y="639354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34343</xdr:rowOff>
    </xdr:from>
    <xdr:ext cx="469744"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377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49893</xdr:rowOff>
    </xdr:from>
    <xdr:to>
      <xdr:col>50</xdr:col>
      <xdr:colOff>114300</xdr:colOff>
      <xdr:row>37</xdr:row>
      <xdr:rowOff>59363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8750300" y="6393543"/>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131335</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04428" y="64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35197</xdr:rowOff>
    </xdr:from>
    <xdr:to>
      <xdr:col>45</xdr:col>
      <xdr:colOff>177800</xdr:colOff>
      <xdr:row>37</xdr:row>
      <xdr:rowOff>59363</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7861300" y="6378847"/>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117546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15428" y="611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116187</xdr:rowOff>
    </xdr:from>
    <xdr:to>
      <xdr:col>41</xdr:col>
      <xdr:colOff>50800</xdr:colOff>
      <xdr:row>37</xdr:row>
      <xdr:rowOff>35197</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6288387"/>
          <a:ext cx="889000" cy="9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90840</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26428" y="643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29771</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37428"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3665</xdr:rowOff>
    </xdr:from>
    <xdr:to>
      <xdr:col>55</xdr:col>
      <xdr:colOff>50800</xdr:colOff>
      <xdr:row>37</xdr:row>
      <xdr:rowOff>105265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34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26542</xdr:rowOff>
    </xdr:from>
    <xdr:ext cx="469744"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19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170543</xdr:rowOff>
    </xdr:from>
    <xdr:to>
      <xdr:col>50</xdr:col>
      <xdr:colOff>165100</xdr:colOff>
      <xdr:row>37</xdr:row>
      <xdr:rowOff>100693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34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117220</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04428" y="611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8563</xdr:rowOff>
    </xdr:from>
    <xdr:to>
      <xdr:col>46</xdr:col>
      <xdr:colOff>38100</xdr:colOff>
      <xdr:row>37</xdr:row>
      <xdr:rowOff>110163</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3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101290</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15428" y="644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155847</xdr:rowOff>
    </xdr:from>
    <xdr:to>
      <xdr:col>41</xdr:col>
      <xdr:colOff>101600</xdr:colOff>
      <xdr:row>37</xdr:row>
      <xdr:rowOff>85997</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32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102524</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26428" y="610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65387</xdr:rowOff>
    </xdr:from>
    <xdr:to>
      <xdr:col>36</xdr:col>
      <xdr:colOff>165100</xdr:colOff>
      <xdr:row>36</xdr:row>
      <xdr:rowOff>166987</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2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12064</xdr:rowOff>
    </xdr:from>
    <xdr:ext cx="469744"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37428" y="601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21933</xdr:rowOff>
    </xdr:from>
    <xdr:to>
      <xdr:col>55</xdr:col>
      <xdr:colOff>0</xdr:colOff>
      <xdr:row>57</xdr:row>
      <xdr:rowOff>75349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9639300" y="9794583"/>
          <a:ext cx="838200" cy="5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40505</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813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75349</xdr:rowOff>
    </xdr:from>
    <xdr:to>
      <xdr:col>50</xdr:col>
      <xdr:colOff>114300</xdr:colOff>
      <xdr:row>57</xdr:row>
      <xdr:rowOff>85433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8750300" y="9847999"/>
          <a:ext cx="889000" cy="1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6316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95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43993</xdr:rowOff>
    </xdr:from>
    <xdr:to>
      <xdr:col>45</xdr:col>
      <xdr:colOff>177800</xdr:colOff>
      <xdr:row>57</xdr:row>
      <xdr:rowOff>85433</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7861300" y="9816643"/>
          <a:ext cx="889000" cy="4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2722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9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43993</xdr:rowOff>
    </xdr:from>
    <xdr:to>
      <xdr:col>41</xdr:col>
      <xdr:colOff>50800</xdr:colOff>
      <xdr:row>57</xdr:row>
      <xdr:rowOff>62129</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flipV="1">
          <a:off x="6972300" y="9816643"/>
          <a:ext cx="889000" cy="1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6596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9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167632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142583</xdr:rowOff>
    </xdr:from>
    <xdr:to>
      <xdr:col>55</xdr:col>
      <xdr:colOff>50800</xdr:colOff>
      <xdr:row>57</xdr:row>
      <xdr:rowOff>72733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74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165460</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59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24549</xdr:rowOff>
    </xdr:from>
    <xdr:to>
      <xdr:col>50</xdr:col>
      <xdr:colOff>165100</xdr:colOff>
      <xdr:row>57</xdr:row>
      <xdr:rowOff>126149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79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142676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957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34633</xdr:rowOff>
    </xdr:from>
    <xdr:to>
      <xdr:col>46</xdr:col>
      <xdr:colOff>38100</xdr:colOff>
      <xdr:row>57</xdr:row>
      <xdr:rowOff>136233</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80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152760</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958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164643</xdr:rowOff>
    </xdr:from>
    <xdr:to>
      <xdr:col>41</xdr:col>
      <xdr:colOff>101600</xdr:colOff>
      <xdr:row>57</xdr:row>
      <xdr:rowOff>94793</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76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111320</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954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11329</xdr:rowOff>
    </xdr:from>
    <xdr:to>
      <xdr:col>36</xdr:col>
      <xdr:colOff>165100</xdr:colOff>
      <xdr:row>57</xdr:row>
      <xdr:rowOff>112929</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78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129456</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955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a:extLst>
            <a:ext uri="{FF2B5EF4-FFF2-40B4-BE49-F238E27FC236}">
              <a16:creationId xmlns:a16="http://schemas.microsoft.com/office/drawing/2014/main" id="{00000000-0008-0000-0700-00009A010000}"/>
            </a:ext>
          </a:extLst>
        </xdr:cNvPr>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a:extLst>
            <a:ext uri="{FF2B5EF4-FFF2-40B4-BE49-F238E27FC236}">
              <a16:creationId xmlns:a16="http://schemas.microsoft.com/office/drawing/2014/main" id="{00000000-0008-0000-0700-00009C010000}"/>
            </a:ext>
          </a:extLst>
        </xdr:cNvPr>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89604</xdr:rowOff>
    </xdr:from>
    <xdr:to>
      <xdr:col>55</xdr:col>
      <xdr:colOff>0</xdr:colOff>
      <xdr:row>75</xdr:row>
      <xdr:rowOff>37157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9639300" y="12776904"/>
          <a:ext cx="838200" cy="11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53089</xdr:rowOff>
    </xdr:from>
    <xdr:ext cx="534377" cy="259045"/>
    <xdr:sp macro="" textlink="">
      <xdr:nvSpPr>
        <xdr:cNvPr id="415" name="商工費平均値テキスト">
          <a:extLst>
            <a:ext uri="{FF2B5EF4-FFF2-40B4-BE49-F238E27FC236}">
              <a16:creationId xmlns:a16="http://schemas.microsoft.com/office/drawing/2014/main" id="{00000000-0008-0000-0700-00009F010000}"/>
            </a:ext>
          </a:extLst>
        </xdr:cNvPr>
        <xdr:cNvSpPr txBox="1"/>
      </xdr:nvSpPr>
      <xdr:spPr>
        <a:xfrm>
          <a:off x="10528300" y="1308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37157</xdr:rowOff>
    </xdr:from>
    <xdr:to>
      <xdr:col>50</xdr:col>
      <xdr:colOff>114300</xdr:colOff>
      <xdr:row>75</xdr:row>
      <xdr:rowOff>58547</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8750300" y="12895907"/>
          <a:ext cx="889000" cy="2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27126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32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47150</xdr:rowOff>
    </xdr:from>
    <xdr:to>
      <xdr:col>45</xdr:col>
      <xdr:colOff>177800</xdr:colOff>
      <xdr:row>75</xdr:row>
      <xdr:rowOff>58547</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7861300" y="12905900"/>
          <a:ext cx="889000" cy="1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143614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7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104463</xdr:rowOff>
    </xdr:from>
    <xdr:to>
      <xdr:col>41</xdr:col>
      <xdr:colOff>50800</xdr:colOff>
      <xdr:row>75</xdr:row>
      <xdr:rowOff>47150</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a:off x="6972300" y="12791763"/>
          <a:ext cx="889000" cy="11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161183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319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131563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3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38804</xdr:rowOff>
    </xdr:from>
    <xdr:to>
      <xdr:col>55</xdr:col>
      <xdr:colOff>50800</xdr:colOff>
      <xdr:row>74</xdr:row>
      <xdr:rowOff>140404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10426700" y="1272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61681</xdr:rowOff>
    </xdr:from>
    <xdr:ext cx="534377" cy="259045"/>
    <xdr:sp macro="" textlink="">
      <xdr:nvSpPr>
        <xdr:cNvPr id="434" name="商工費該当値テキスト">
          <a:extLst>
            <a:ext uri="{FF2B5EF4-FFF2-40B4-BE49-F238E27FC236}">
              <a16:creationId xmlns:a16="http://schemas.microsoft.com/office/drawing/2014/main" id="{00000000-0008-0000-0700-0000B2010000}"/>
            </a:ext>
          </a:extLst>
        </xdr:cNvPr>
        <xdr:cNvSpPr txBox="1"/>
      </xdr:nvSpPr>
      <xdr:spPr>
        <a:xfrm>
          <a:off x="10528300" y="1257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157807</xdr:rowOff>
    </xdr:from>
    <xdr:to>
      <xdr:col>50</xdr:col>
      <xdr:colOff>165100</xdr:colOff>
      <xdr:row>75</xdr:row>
      <xdr:rowOff>87957</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9588500" y="1284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104484</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9372111" y="1262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7747</xdr:rowOff>
    </xdr:from>
    <xdr:to>
      <xdr:col>46</xdr:col>
      <xdr:colOff>38100</xdr:colOff>
      <xdr:row>75</xdr:row>
      <xdr:rowOff>109347</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8699500" y="1286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125874</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8483111" y="1264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167800</xdr:rowOff>
    </xdr:from>
    <xdr:to>
      <xdr:col>41</xdr:col>
      <xdr:colOff>101600</xdr:colOff>
      <xdr:row>75</xdr:row>
      <xdr:rowOff>97950</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7810500" y="128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114477</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7594111" y="1263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53663</xdr:rowOff>
    </xdr:from>
    <xdr:to>
      <xdr:col>36</xdr:col>
      <xdr:colOff>165100</xdr:colOff>
      <xdr:row>74</xdr:row>
      <xdr:rowOff>155263</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6921500" y="127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340</xdr:rowOff>
    </xdr:from>
    <xdr:ext cx="534377"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705111" y="1251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92658</xdr:rowOff>
    </xdr:from>
    <xdr:to>
      <xdr:col>55</xdr:col>
      <xdr:colOff>0</xdr:colOff>
      <xdr:row>98</xdr:row>
      <xdr:rowOff>138681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9639300" y="16894758"/>
          <a:ext cx="838200" cy="4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29399</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831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120396</xdr:rowOff>
    </xdr:from>
    <xdr:to>
      <xdr:col>50</xdr:col>
      <xdr:colOff>114300</xdr:colOff>
      <xdr:row>98</xdr:row>
      <xdr:rowOff>138681</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8750300" y="16922496"/>
          <a:ext cx="889000" cy="1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160197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6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119492</xdr:rowOff>
    </xdr:from>
    <xdr:to>
      <xdr:col>45</xdr:col>
      <xdr:colOff>177800</xdr:colOff>
      <xdr:row>98</xdr:row>
      <xdr:rowOff>120396</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7861300" y="16921592"/>
          <a:ext cx="889000" cy="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150099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6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81446</xdr:rowOff>
    </xdr:from>
    <xdr:to>
      <xdr:col>41</xdr:col>
      <xdr:colOff>50800</xdr:colOff>
      <xdr:row>98</xdr:row>
      <xdr:rowOff>119492</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a:off x="6972300" y="16883546"/>
          <a:ext cx="889000" cy="3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170333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142918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41858</xdr:rowOff>
    </xdr:from>
    <xdr:to>
      <xdr:col>55</xdr:col>
      <xdr:colOff>50800</xdr:colOff>
      <xdr:row>98</xdr:row>
      <xdr:rowOff>143458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84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1235</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63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87881</xdr:rowOff>
    </xdr:from>
    <xdr:to>
      <xdr:col>50</xdr:col>
      <xdr:colOff>165100</xdr:colOff>
      <xdr:row>99</xdr:row>
      <xdr:rowOff>18031</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88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9158</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98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69596</xdr:rowOff>
    </xdr:from>
    <xdr:to>
      <xdr:col>46</xdr:col>
      <xdr:colOff>38100</xdr:colOff>
      <xdr:row>98</xdr:row>
      <xdr:rowOff>171196</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87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162323</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96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68692</xdr:rowOff>
    </xdr:from>
    <xdr:to>
      <xdr:col>41</xdr:col>
      <xdr:colOff>101600</xdr:colOff>
      <xdr:row>98</xdr:row>
      <xdr:rowOff>170292</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87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161419</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9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30646</xdr:rowOff>
    </xdr:from>
    <xdr:to>
      <xdr:col>36</xdr:col>
      <xdr:colOff>165100</xdr:colOff>
      <xdr:row>98</xdr:row>
      <xdr:rowOff>132246</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83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123373</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92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a:extLst>
            <a:ext uri="{FF2B5EF4-FFF2-40B4-BE49-F238E27FC236}">
              <a16:creationId xmlns:a16="http://schemas.microsoft.com/office/drawing/2014/main" id="{00000000-0008-0000-0700-00000F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a:extLst>
            <a:ext uri="{FF2B5EF4-FFF2-40B4-BE49-F238E27FC236}">
              <a16:creationId xmlns:a16="http://schemas.microsoft.com/office/drawing/2014/main" id="{00000000-0008-0000-0700-000011020000}"/>
            </a:ext>
          </a:extLst>
        </xdr:cNvPr>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a:extLst>
            <a:ext uri="{FF2B5EF4-FFF2-40B4-BE49-F238E27FC236}">
              <a16:creationId xmlns:a16="http://schemas.microsoft.com/office/drawing/2014/main" id="{00000000-0008-0000-0700-000013020000}"/>
            </a:ext>
          </a:extLst>
        </xdr:cNvPr>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94242</xdr:rowOff>
    </xdr:from>
    <xdr:to>
      <xdr:col>85</xdr:col>
      <xdr:colOff>127000</xdr:colOff>
      <xdr:row>38</xdr:row>
      <xdr:rowOff>157955</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5481300" y="6609342"/>
          <a:ext cx="838200" cy="6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58219</xdr:rowOff>
    </xdr:from>
    <xdr:ext cx="534377" cy="259045"/>
    <xdr:sp macro="" textlink="">
      <xdr:nvSpPr>
        <xdr:cNvPr id="534" name="消防費平均値テキスト">
          <a:extLst>
            <a:ext uri="{FF2B5EF4-FFF2-40B4-BE49-F238E27FC236}">
              <a16:creationId xmlns:a16="http://schemas.microsoft.com/office/drawing/2014/main" id="{00000000-0008-0000-0700-000016020000}"/>
            </a:ext>
          </a:extLst>
        </xdr:cNvPr>
        <xdr:cNvSpPr txBox="1"/>
      </xdr:nvSpPr>
      <xdr:spPr>
        <a:xfrm>
          <a:off x="16370300" y="623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94242</xdr:rowOff>
    </xdr:from>
    <xdr:to>
      <xdr:col>81</xdr:col>
      <xdr:colOff>50800</xdr:colOff>
      <xdr:row>39</xdr:row>
      <xdr:rowOff>68083</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4592300" y="6609342"/>
          <a:ext cx="889000" cy="14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27053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1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164291</xdr:rowOff>
    </xdr:from>
    <xdr:to>
      <xdr:col>76</xdr:col>
      <xdr:colOff>114300</xdr:colOff>
      <xdr:row>39</xdr:row>
      <xdr:rowOff>68083</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3703300" y="6679391"/>
          <a:ext cx="889000" cy="7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23004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1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164291</xdr:rowOff>
    </xdr:from>
    <xdr:to>
      <xdr:col>71</xdr:col>
      <xdr:colOff>177800</xdr:colOff>
      <xdr:row>39</xdr:row>
      <xdr:rowOff>37189</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flipV="1">
          <a:off x="12814300" y="6679391"/>
          <a:ext cx="8890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24376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19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5" name="フローチャート: 判断 544">
          <a:extLst>
            <a:ext uri="{FF2B5EF4-FFF2-40B4-BE49-F238E27FC236}">
              <a16:creationId xmlns:a16="http://schemas.microsoft.com/office/drawing/2014/main" id="{00000000-0008-0000-0700-000021020000}"/>
            </a:ext>
          </a:extLst>
        </xdr:cNvPr>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137108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13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107155</xdr:rowOff>
    </xdr:from>
    <xdr:to>
      <xdr:col>85</xdr:col>
      <xdr:colOff>177800</xdr:colOff>
      <xdr:row>39</xdr:row>
      <xdr:rowOff>37305</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6268700" y="662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22082</xdr:rowOff>
    </xdr:from>
    <xdr:ext cx="534377" cy="259045"/>
    <xdr:sp macro="" textlink="">
      <xdr:nvSpPr>
        <xdr:cNvPr id="553" name="消防費該当値テキスト">
          <a:extLst>
            <a:ext uri="{FF2B5EF4-FFF2-40B4-BE49-F238E27FC236}">
              <a16:creationId xmlns:a16="http://schemas.microsoft.com/office/drawing/2014/main" id="{00000000-0008-0000-0700-000029020000}"/>
            </a:ext>
          </a:extLst>
        </xdr:cNvPr>
        <xdr:cNvSpPr txBox="1"/>
      </xdr:nvSpPr>
      <xdr:spPr>
        <a:xfrm>
          <a:off x="16370300" y="653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43442</xdr:rowOff>
    </xdr:from>
    <xdr:to>
      <xdr:col>81</xdr:col>
      <xdr:colOff>101600</xdr:colOff>
      <xdr:row>38</xdr:row>
      <xdr:rowOff>145042</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5430500" y="655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136169</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5214111" y="665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17283</xdr:rowOff>
    </xdr:from>
    <xdr:to>
      <xdr:col>76</xdr:col>
      <xdr:colOff>165100</xdr:colOff>
      <xdr:row>39</xdr:row>
      <xdr:rowOff>118883</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4541500" y="670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110010</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4325111" y="679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113491</xdr:rowOff>
    </xdr:from>
    <xdr:to>
      <xdr:col>72</xdr:col>
      <xdr:colOff>38100</xdr:colOff>
      <xdr:row>39</xdr:row>
      <xdr:rowOff>43641</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3652500" y="662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34768</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3436111" y="67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157839</xdr:rowOff>
    </xdr:from>
    <xdr:to>
      <xdr:col>67</xdr:col>
      <xdr:colOff>101600</xdr:colOff>
      <xdr:row>39</xdr:row>
      <xdr:rowOff>87989</xdr:rowOff>
    </xdr:to>
    <xdr:sp macro="" textlink="">
      <xdr:nvSpPr>
        <xdr:cNvPr id="560" name="楕円 559">
          <a:extLst>
            <a:ext uri="{FF2B5EF4-FFF2-40B4-BE49-F238E27FC236}">
              <a16:creationId xmlns:a16="http://schemas.microsoft.com/office/drawing/2014/main" id="{00000000-0008-0000-0700-000030020000}"/>
            </a:ext>
          </a:extLst>
        </xdr:cNvPr>
        <xdr:cNvSpPr/>
      </xdr:nvSpPr>
      <xdr:spPr>
        <a:xfrm>
          <a:off x="12763500" y="667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79116</xdr:rowOff>
    </xdr:from>
    <xdr:ext cx="534377"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547111" y="676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56337</xdr:rowOff>
    </xdr:from>
    <xdr:to>
      <xdr:col>85</xdr:col>
      <xdr:colOff>127000</xdr:colOff>
      <xdr:row>58</xdr:row>
      <xdr:rowOff>111837</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5481300" y="9828987"/>
          <a:ext cx="838200" cy="22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13695</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61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69799</xdr:rowOff>
    </xdr:from>
    <xdr:to>
      <xdr:col>81</xdr:col>
      <xdr:colOff>50800</xdr:colOff>
      <xdr:row>58</xdr:row>
      <xdr:rowOff>111837</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4592300" y="10013899"/>
          <a:ext cx="889000" cy="4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166755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69799</xdr:rowOff>
    </xdr:from>
    <xdr:to>
      <xdr:col>76</xdr:col>
      <xdr:colOff>114300</xdr:colOff>
      <xdr:row>58</xdr:row>
      <xdr:rowOff>131979</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3703300" y="10013899"/>
          <a:ext cx="889000" cy="6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144073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5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131979</xdr:rowOff>
    </xdr:from>
    <xdr:to>
      <xdr:col>71</xdr:col>
      <xdr:colOff>177800</xdr:colOff>
      <xdr:row>59</xdr:row>
      <xdr:rowOff>16053</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flipV="1">
          <a:off x="12814300" y="10076079"/>
          <a:ext cx="889000" cy="5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169828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5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116336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54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5537</xdr:rowOff>
    </xdr:from>
    <xdr:to>
      <xdr:col>85</xdr:col>
      <xdr:colOff>177800</xdr:colOff>
      <xdr:row>57</xdr:row>
      <xdr:rowOff>107137</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977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155414</xdr:rowOff>
    </xdr:from>
    <xdr:ext cx="534377"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975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61037</xdr:rowOff>
    </xdr:from>
    <xdr:to>
      <xdr:col>81</xdr:col>
      <xdr:colOff>101600</xdr:colOff>
      <xdr:row>58</xdr:row>
      <xdr:rowOff>162637</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1000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153764</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1009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18999</xdr:rowOff>
    </xdr:from>
    <xdr:to>
      <xdr:col>76</xdr:col>
      <xdr:colOff>165100</xdr:colOff>
      <xdr:row>58</xdr:row>
      <xdr:rowOff>120599</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996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111726</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5111" y="1005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81179</xdr:rowOff>
    </xdr:from>
    <xdr:to>
      <xdr:col>72</xdr:col>
      <xdr:colOff>38100</xdr:colOff>
      <xdr:row>59</xdr:row>
      <xdr:rowOff>11329</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1002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2456</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6111" y="1011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136703</xdr:rowOff>
    </xdr:from>
    <xdr:to>
      <xdr:col>67</xdr:col>
      <xdr:colOff>101600</xdr:colOff>
      <xdr:row>59</xdr:row>
      <xdr:rowOff>66853</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1008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57980</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1017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a:extLst>
            <a:ext uri="{FF2B5EF4-FFF2-40B4-BE49-F238E27FC236}">
              <a16:creationId xmlns:a16="http://schemas.microsoft.com/office/drawing/2014/main" id="{00000000-0008-0000-0700-00008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a:extLst>
            <a:ext uri="{FF2B5EF4-FFF2-40B4-BE49-F238E27FC236}">
              <a16:creationId xmlns:a16="http://schemas.microsoft.com/office/drawing/2014/main" id="{00000000-0008-0000-0700-000086020000}"/>
            </a:ext>
          </a:extLst>
        </xdr:cNvPr>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135432</xdr:rowOff>
    </xdr:from>
    <xdr:to>
      <xdr:col>85</xdr:col>
      <xdr:colOff>127000</xdr:colOff>
      <xdr:row>78</xdr:row>
      <xdr:rowOff>162840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5481300" y="13508532"/>
          <a:ext cx="838200" cy="2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49" name="災害復旧費平均値テキスト">
          <a:extLst>
            <a:ext uri="{FF2B5EF4-FFF2-40B4-BE49-F238E27FC236}">
              <a16:creationId xmlns:a16="http://schemas.microsoft.com/office/drawing/2014/main" id="{00000000-0008-0000-0700-000089020000}"/>
            </a:ext>
          </a:extLst>
        </xdr:cNvPr>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162840</xdr:rowOff>
    </xdr:from>
    <xdr:to>
      <xdr:col>81</xdr:col>
      <xdr:colOff>50800</xdr:colOff>
      <xdr:row>79</xdr:row>
      <xdr:rowOff>29514</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4592300" y="13535940"/>
          <a:ext cx="889000" cy="3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39767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29514</xdr:rowOff>
    </xdr:from>
    <xdr:to>
      <xdr:col>76</xdr:col>
      <xdr:colOff>114300</xdr:colOff>
      <xdr:row>79</xdr:row>
      <xdr:rowOff>43777</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flipV="1">
          <a:off x="13703300" y="13574064"/>
          <a:ext cx="889000" cy="1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6248</xdr:rowOff>
    </xdr:from>
    <xdr:to>
      <xdr:col>71</xdr:col>
      <xdr:colOff>177800</xdr:colOff>
      <xdr:row>79</xdr:row>
      <xdr:rowOff>43777</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814300" y="13550798"/>
          <a:ext cx="889000" cy="3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0" name="フローチャート: 判断 659">
          <a:extLst>
            <a:ext uri="{FF2B5EF4-FFF2-40B4-BE49-F238E27FC236}">
              <a16:creationId xmlns:a16="http://schemas.microsoft.com/office/drawing/2014/main" id="{00000000-0008-0000-0700-000094020000}"/>
            </a:ext>
          </a:extLst>
        </xdr:cNvPr>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49306</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5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84632</xdr:rowOff>
    </xdr:from>
    <xdr:to>
      <xdr:col>85</xdr:col>
      <xdr:colOff>177800</xdr:colOff>
      <xdr:row>79</xdr:row>
      <xdr:rowOff>14782</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6268700" y="1345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62005</xdr:rowOff>
    </xdr:from>
    <xdr:ext cx="469744" cy="259045"/>
    <xdr:sp macro="" textlink="">
      <xdr:nvSpPr>
        <xdr:cNvPr id="668" name="災害復旧費該当値テキスト">
          <a:extLst>
            <a:ext uri="{FF2B5EF4-FFF2-40B4-BE49-F238E27FC236}">
              <a16:creationId xmlns:a16="http://schemas.microsoft.com/office/drawing/2014/main" id="{00000000-0008-0000-0700-00009C020000}"/>
            </a:ext>
          </a:extLst>
        </xdr:cNvPr>
        <xdr:cNvSpPr txBox="1"/>
      </xdr:nvSpPr>
      <xdr:spPr>
        <a:xfrm>
          <a:off x="16370300" y="13435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112040</xdr:rowOff>
    </xdr:from>
    <xdr:to>
      <xdr:col>81</xdr:col>
      <xdr:colOff>101600</xdr:colOff>
      <xdr:row>79</xdr:row>
      <xdr:rowOff>42190</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5430500" y="1348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33317</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246428" y="1357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150164</xdr:rowOff>
    </xdr:from>
    <xdr:to>
      <xdr:col>76</xdr:col>
      <xdr:colOff>165100</xdr:colOff>
      <xdr:row>79</xdr:row>
      <xdr:rowOff>80314</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4541500" y="1352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71441</xdr:rowOff>
    </xdr:from>
    <xdr:ext cx="469744"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357428" y="1361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164427</xdr:rowOff>
    </xdr:from>
    <xdr:to>
      <xdr:col>72</xdr:col>
      <xdr:colOff>38100</xdr:colOff>
      <xdr:row>79</xdr:row>
      <xdr:rowOff>94577</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3652500" y="1353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85704</xdr:rowOff>
    </xdr:from>
    <xdr:ext cx="313932"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3546333" y="136302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126898</xdr:rowOff>
    </xdr:from>
    <xdr:to>
      <xdr:col>67</xdr:col>
      <xdr:colOff>101600</xdr:colOff>
      <xdr:row>79</xdr:row>
      <xdr:rowOff>57048</xdr:rowOff>
    </xdr:to>
    <xdr:sp macro="" textlink="">
      <xdr:nvSpPr>
        <xdr:cNvPr id="675" name="楕円 674">
          <a:extLst>
            <a:ext uri="{FF2B5EF4-FFF2-40B4-BE49-F238E27FC236}">
              <a16:creationId xmlns:a16="http://schemas.microsoft.com/office/drawing/2014/main" id="{00000000-0008-0000-0700-0000A3020000}"/>
            </a:ext>
          </a:extLst>
        </xdr:cNvPr>
        <xdr:cNvSpPr/>
      </xdr:nvSpPr>
      <xdr:spPr>
        <a:xfrm>
          <a:off x="12763500" y="1349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73575</xdr:rowOff>
    </xdr:from>
    <xdr:ext cx="469744"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579428" y="13275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66917</xdr:rowOff>
    </xdr:from>
    <xdr:to>
      <xdr:col>85</xdr:col>
      <xdr:colOff>127000</xdr:colOff>
      <xdr:row>95</xdr:row>
      <xdr:rowOff>90982</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354667"/>
          <a:ext cx="838200" cy="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3776</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291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73558</xdr:rowOff>
    </xdr:from>
    <xdr:to>
      <xdr:col>81</xdr:col>
      <xdr:colOff>50800</xdr:colOff>
      <xdr:row>95</xdr:row>
      <xdr:rowOff>90982</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4592300" y="16361308"/>
          <a:ext cx="889000" cy="1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157954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35446</xdr:rowOff>
    </xdr:from>
    <xdr:to>
      <xdr:col>76</xdr:col>
      <xdr:colOff>114300</xdr:colOff>
      <xdr:row>95</xdr:row>
      <xdr:rowOff>73558</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3703300" y="16323196"/>
          <a:ext cx="889000" cy="3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125468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166726</xdr:rowOff>
    </xdr:from>
    <xdr:to>
      <xdr:col>71</xdr:col>
      <xdr:colOff>177800</xdr:colOff>
      <xdr:row>95</xdr:row>
      <xdr:rowOff>35446</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283026"/>
          <a:ext cx="889000" cy="4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103573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3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71899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3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16117</xdr:rowOff>
    </xdr:from>
    <xdr:to>
      <xdr:col>85</xdr:col>
      <xdr:colOff>177800</xdr:colOff>
      <xdr:row>95</xdr:row>
      <xdr:rowOff>117717</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30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38994</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15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40182</xdr:rowOff>
    </xdr:from>
    <xdr:to>
      <xdr:col>81</xdr:col>
      <xdr:colOff>101600</xdr:colOff>
      <xdr:row>95</xdr:row>
      <xdr:rowOff>141782</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32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132909</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42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22758</xdr:rowOff>
    </xdr:from>
    <xdr:to>
      <xdr:col>76</xdr:col>
      <xdr:colOff>165100</xdr:colOff>
      <xdr:row>95</xdr:row>
      <xdr:rowOff>124358</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31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140885</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08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156096</xdr:rowOff>
    </xdr:from>
    <xdr:to>
      <xdr:col>72</xdr:col>
      <xdr:colOff>38100</xdr:colOff>
      <xdr:row>95</xdr:row>
      <xdr:rowOff>86246</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27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102773</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04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115926</xdr:rowOff>
    </xdr:from>
    <xdr:to>
      <xdr:col>67</xdr:col>
      <xdr:colOff>101600</xdr:colOff>
      <xdr:row>95</xdr:row>
      <xdr:rowOff>46076</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23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62603</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00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55</xdr:row>
      <xdr:rowOff>54627</xdr:rowOff>
    </xdr:from>
    <xdr:ext cx="37702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52</xdr:row>
      <xdr:rowOff>111777</xdr:rowOff>
    </xdr:from>
    <xdr:ext cx="37702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49</xdr:row>
      <xdr:rowOff>168927</xdr:rowOff>
    </xdr:from>
    <xdr:ext cx="37702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a:extLst>
            <a:ext uri="{FF2B5EF4-FFF2-40B4-BE49-F238E27FC236}">
              <a16:creationId xmlns:a16="http://schemas.microsoft.com/office/drawing/2014/main" id="{00000000-0008-0000-0700-00002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11" name="前年度繰上充用金最小値テキスト">
          <a:extLst>
            <a:ext uri="{FF2B5EF4-FFF2-40B4-BE49-F238E27FC236}">
              <a16:creationId xmlns:a16="http://schemas.microsoft.com/office/drawing/2014/main" id="{00000000-0008-0000-0700-00002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13" name="前年度繰上充用金最大値テキスト">
          <a:extLst>
            <a:ext uri="{FF2B5EF4-FFF2-40B4-BE49-F238E27FC236}">
              <a16:creationId xmlns:a16="http://schemas.microsoft.com/office/drawing/2014/main" id="{00000000-0008-0000-0700-00002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16" name="前年度繰上充用金平均値テキスト">
          <a:extLst>
            <a:ext uri="{FF2B5EF4-FFF2-40B4-BE49-F238E27FC236}">
              <a16:creationId xmlns:a16="http://schemas.microsoft.com/office/drawing/2014/main" id="{00000000-0008-0000-0700-00003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75692</xdr:rowOff>
    </xdr:from>
    <xdr:to>
      <xdr:col>107</xdr:col>
      <xdr:colOff>50800</xdr:colOff>
      <xdr:row>58</xdr:row>
      <xdr:rowOff>139700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9545300" y="8991092"/>
          <a:ext cx="889000" cy="109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79756</xdr:rowOff>
    </xdr:from>
    <xdr:to>
      <xdr:col>107</xdr:col>
      <xdr:colOff>101600</xdr:colOff>
      <xdr:row>59</xdr:row>
      <xdr:rowOff>9906</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20383500" y="1002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26433</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799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75692</xdr:rowOff>
    </xdr:from>
    <xdr:to>
      <xdr:col>102</xdr:col>
      <xdr:colOff>114300</xdr:colOff>
      <xdr:row>58</xdr:row>
      <xdr:rowOff>139700</xdr:rowOff>
    </xdr:to>
    <xdr:cxnSp macro="">
      <xdr:nvCxnSpPr>
        <xdr:cNvPr id="824" name="直線コネクタ 823">
          <a:extLst>
            <a:ext uri="{FF2B5EF4-FFF2-40B4-BE49-F238E27FC236}">
              <a16:creationId xmlns:a16="http://schemas.microsoft.com/office/drawing/2014/main" id="{00000000-0008-0000-0700-000038030000}"/>
            </a:ext>
          </a:extLst>
        </xdr:cNvPr>
        <xdr:cNvCxnSpPr/>
      </xdr:nvCxnSpPr>
      <xdr:spPr>
        <a:xfrm flipV="1">
          <a:off x="18656300" y="8991092"/>
          <a:ext cx="889000" cy="109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56896</xdr:rowOff>
    </xdr:from>
    <xdr:to>
      <xdr:col>102</xdr:col>
      <xdr:colOff>165100</xdr:colOff>
      <xdr:row>58</xdr:row>
      <xdr:rowOff>158496</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94945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149623</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100937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35" name="前年度繰上充用金該当値テキスト">
          <a:extLst>
            <a:ext uri="{FF2B5EF4-FFF2-40B4-BE49-F238E27FC236}">
              <a16:creationId xmlns:a16="http://schemas.microsoft.com/office/drawing/2014/main" id="{00000000-0008-0000-0700-00004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24892</xdr:rowOff>
    </xdr:from>
    <xdr:to>
      <xdr:col>102</xdr:col>
      <xdr:colOff>165100</xdr:colOff>
      <xdr:row>52</xdr:row>
      <xdr:rowOff>126492</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9494500" y="894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50</xdr:row>
      <xdr:rowOff>143019</xdr:rowOff>
    </xdr:from>
    <xdr:ext cx="378565"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9356017" y="8715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a:extLst>
            <a:ext uri="{FF2B5EF4-FFF2-40B4-BE49-F238E27FC236}">
              <a16:creationId xmlns:a16="http://schemas.microsoft.com/office/drawing/2014/main" id="{00000000-0008-0000-0700-00004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住民一人当たりの歳出決算額は、総額で</a:t>
          </a:r>
          <a:r>
            <a:rPr kumimoji="1" lang="en-US" altLang="ja-JP" sz="1300">
              <a:latin typeface="ＭＳ Ｐゴシック" panose="020B0600070205080204" pitchFamily="50" charset="-128"/>
              <a:ea typeface="ＭＳ Ｐゴシック" panose="020B0600070205080204" pitchFamily="50" charset="-128"/>
            </a:rPr>
            <a:t>495,212</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前年度と比べて大きく伸びているのは教育費で</a:t>
          </a:r>
          <a:r>
            <a:rPr kumimoji="1" lang="en-US" altLang="ja-JP" sz="1300">
              <a:latin typeface="ＭＳ Ｐゴシック" panose="020B0600070205080204" pitchFamily="50" charset="-128"/>
              <a:ea typeface="ＭＳ Ｐゴシック" panose="020B0600070205080204" pitchFamily="50" charset="-128"/>
            </a:rPr>
            <a:t>17,870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46.8</a:t>
          </a:r>
          <a:r>
            <a:rPr kumimoji="1" lang="ja-JP" altLang="en-US" sz="1300">
              <a:latin typeface="ＭＳ Ｐゴシック" panose="020B0600070205080204" pitchFamily="50" charset="-128"/>
              <a:ea typeface="ＭＳ Ｐゴシック" panose="020B0600070205080204" pitchFamily="50" charset="-128"/>
            </a:rPr>
            <a:t>％の増となっている。主な要因は、学校給食センターや小中一貫校、新文化交流施設整備といった施設整備の増によるものである。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次に大きく伸びているのは土木費で</a:t>
          </a:r>
          <a:r>
            <a:rPr kumimoji="1" lang="en-US" altLang="ja-JP" sz="1300">
              <a:latin typeface="ＭＳ Ｐゴシック" panose="020B0600070205080204" pitchFamily="50" charset="-128"/>
              <a:ea typeface="ＭＳ Ｐゴシック" panose="020B0600070205080204" pitchFamily="50" charset="-128"/>
            </a:rPr>
            <a:t>14,093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35.0</a:t>
          </a:r>
          <a:r>
            <a:rPr kumimoji="1" lang="ja-JP" altLang="en-US" sz="1300">
              <a:latin typeface="ＭＳ Ｐゴシック" panose="020B0600070205080204" pitchFamily="50" charset="-128"/>
              <a:ea typeface="ＭＳ Ｐゴシック" panose="020B0600070205080204" pitchFamily="50" charset="-128"/>
            </a:rPr>
            <a:t>％の増となっている。主な要因は海浜植物園リニューアル整備事業費の増である。</a:t>
          </a:r>
        </a:p>
        <a:p>
          <a:r>
            <a:rPr kumimoji="1" lang="ja-JP" altLang="en-US" sz="1300">
              <a:latin typeface="ＭＳ Ｐゴシック" panose="020B0600070205080204" pitchFamily="50" charset="-128"/>
              <a:ea typeface="ＭＳ Ｐゴシック" panose="020B0600070205080204" pitchFamily="50" charset="-128"/>
            </a:rPr>
            <a:t>減少割合が大きいのは消防費で△</a:t>
          </a:r>
          <a:r>
            <a:rPr kumimoji="1" lang="en-US" altLang="ja-JP" sz="1300">
              <a:latin typeface="ＭＳ Ｐゴシック" panose="020B0600070205080204" pitchFamily="50" charset="-128"/>
              <a:ea typeface="ＭＳ Ｐゴシック" panose="020B0600070205080204" pitchFamily="50" charset="-128"/>
            </a:rPr>
            <a:t>1,951</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12.7</a:t>
          </a:r>
          <a:r>
            <a:rPr kumimoji="1" lang="ja-JP" altLang="en-US" sz="1300">
              <a:latin typeface="ＭＳ Ｐゴシック" panose="020B0600070205080204" pitchFamily="50" charset="-128"/>
              <a:ea typeface="ＭＳ Ｐゴシック" panose="020B0600070205080204" pitchFamily="50" charset="-128"/>
            </a:rPr>
            <a:t>％の減となっている。主な要因は、消防自動車購入費の減や高機能消防指令センターシステム改修事業費負担金の皆減である。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富山県氷見市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年度と比べ財政調整基金残高が増加したことにより、財政調整基金残高の比率及び実質単年度収支の比率が上昇した。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年度と比べ翌年度に繰り越すべき財源が増加したことで、実質収支額が減少したことから比率が下がった。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富山県氷見市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全会計の実質収支は黒字であり、連結実質赤字比率はない。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主な黒字会計については水道事業会計であるが、料金の適正化を行い、収支均衡を図るとともに健全な財政運営に努めていく。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24159293</v>
      </c>
      <c r="BO4" s="431"/>
      <c r="BP4" s="431"/>
      <c r="BQ4" s="431"/>
      <c r="BR4" s="431"/>
      <c r="BS4" s="431"/>
      <c r="BT4" s="431"/>
      <c r="BU4" s="432"/>
      <c r="BV4" s="430">
        <v>21854600</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6.5</v>
      </c>
      <c r="CU4" s="437"/>
      <c r="CV4" s="437"/>
      <c r="CW4" s="437"/>
      <c r="CX4" s="437"/>
      <c r="CY4" s="437"/>
      <c r="CZ4" s="437"/>
      <c r="DA4" s="438"/>
      <c r="DB4" s="436">
        <v>7.2</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23142263</v>
      </c>
      <c r="BO5" s="468"/>
      <c r="BP5" s="468"/>
      <c r="BQ5" s="468"/>
      <c r="BR5" s="468"/>
      <c r="BS5" s="468"/>
      <c r="BT5" s="468"/>
      <c r="BU5" s="469"/>
      <c r="BV5" s="467">
        <v>20942178</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88.9</v>
      </c>
      <c r="CU5" s="465"/>
      <c r="CV5" s="465"/>
      <c r="CW5" s="465"/>
      <c r="CX5" s="465"/>
      <c r="CY5" s="465"/>
      <c r="CZ5" s="465"/>
      <c r="DA5" s="466"/>
      <c r="DB5" s="464">
        <v>89.6</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1017030</v>
      </c>
      <c r="BO6" s="468"/>
      <c r="BP6" s="468"/>
      <c r="BQ6" s="468"/>
      <c r="BR6" s="468"/>
      <c r="BS6" s="468"/>
      <c r="BT6" s="468"/>
      <c r="BU6" s="469"/>
      <c r="BV6" s="467">
        <v>912422</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92.8</v>
      </c>
      <c r="CU6" s="505"/>
      <c r="CV6" s="505"/>
      <c r="CW6" s="505"/>
      <c r="CX6" s="505"/>
      <c r="CY6" s="505"/>
      <c r="CZ6" s="505"/>
      <c r="DA6" s="506"/>
      <c r="DB6" s="504">
        <v>94.5</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223905</v>
      </c>
      <c r="BO7" s="468"/>
      <c r="BP7" s="468"/>
      <c r="BQ7" s="468"/>
      <c r="BR7" s="468"/>
      <c r="BS7" s="468"/>
      <c r="BT7" s="468"/>
      <c r="BU7" s="469"/>
      <c r="BV7" s="467">
        <v>38073</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12166568</v>
      </c>
      <c r="CU7" s="468"/>
      <c r="CV7" s="468"/>
      <c r="CW7" s="468"/>
      <c r="CX7" s="468"/>
      <c r="CY7" s="468"/>
      <c r="CZ7" s="468"/>
      <c r="DA7" s="469"/>
      <c r="DB7" s="467">
        <v>12150454</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793125</v>
      </c>
      <c r="BO8" s="468"/>
      <c r="BP8" s="468"/>
      <c r="BQ8" s="468"/>
      <c r="BR8" s="468"/>
      <c r="BS8" s="468"/>
      <c r="BT8" s="468"/>
      <c r="BU8" s="469"/>
      <c r="BV8" s="467">
        <v>874349</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0.47</v>
      </c>
      <c r="CU8" s="508"/>
      <c r="CV8" s="508"/>
      <c r="CW8" s="508"/>
      <c r="CX8" s="508"/>
      <c r="CY8" s="508"/>
      <c r="CZ8" s="508"/>
      <c r="DA8" s="509"/>
      <c r="DB8" s="507">
        <v>0.46</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47992</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-81224</v>
      </c>
      <c r="BO9" s="468"/>
      <c r="BP9" s="468"/>
      <c r="BQ9" s="468"/>
      <c r="BR9" s="468"/>
      <c r="BS9" s="468"/>
      <c r="BT9" s="468"/>
      <c r="BU9" s="469"/>
      <c r="BV9" s="467">
        <v>15313</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15.9</v>
      </c>
      <c r="CU9" s="465"/>
      <c r="CV9" s="465"/>
      <c r="CW9" s="465"/>
      <c r="CX9" s="465"/>
      <c r="CY9" s="465"/>
      <c r="CZ9" s="465"/>
      <c r="DA9" s="466"/>
      <c r="DB9" s="464">
        <v>15.5</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51726</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116</v>
      </c>
      <c r="AV10" s="500"/>
      <c r="AW10" s="500"/>
      <c r="AX10" s="500"/>
      <c r="AY10" s="501" t="s">
        <v>121</v>
      </c>
      <c r="AZ10" s="502"/>
      <c r="BA10" s="502"/>
      <c r="BB10" s="502"/>
      <c r="BC10" s="502"/>
      <c r="BD10" s="502"/>
      <c r="BE10" s="502"/>
      <c r="BF10" s="502"/>
      <c r="BG10" s="502"/>
      <c r="BH10" s="502"/>
      <c r="BI10" s="502"/>
      <c r="BJ10" s="502"/>
      <c r="BK10" s="502"/>
      <c r="BL10" s="502"/>
      <c r="BM10" s="503"/>
      <c r="BN10" s="467">
        <v>437672</v>
      </c>
      <c r="BO10" s="468"/>
      <c r="BP10" s="468"/>
      <c r="BQ10" s="468"/>
      <c r="BR10" s="468"/>
      <c r="BS10" s="468"/>
      <c r="BT10" s="468"/>
      <c r="BU10" s="469"/>
      <c r="BV10" s="467">
        <v>435215</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33280</v>
      </c>
      <c r="BO11" s="468"/>
      <c r="BP11" s="468"/>
      <c r="BQ11" s="468"/>
      <c r="BR11" s="468"/>
      <c r="BS11" s="468"/>
      <c r="BT11" s="468"/>
      <c r="BU11" s="469"/>
      <c r="BV11" s="467">
        <v>37442</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46732</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136</v>
      </c>
      <c r="AV12" s="500"/>
      <c r="AW12" s="500"/>
      <c r="AX12" s="500"/>
      <c r="AY12" s="501" t="s">
        <v>137</v>
      </c>
      <c r="AZ12" s="502"/>
      <c r="BA12" s="502"/>
      <c r="BB12" s="502"/>
      <c r="BC12" s="502"/>
      <c r="BD12" s="502"/>
      <c r="BE12" s="502"/>
      <c r="BF12" s="502"/>
      <c r="BG12" s="502"/>
      <c r="BH12" s="502"/>
      <c r="BI12" s="502"/>
      <c r="BJ12" s="502"/>
      <c r="BK12" s="502"/>
      <c r="BL12" s="502"/>
      <c r="BM12" s="503"/>
      <c r="BN12" s="467">
        <v>200000</v>
      </c>
      <c r="BO12" s="468"/>
      <c r="BP12" s="468"/>
      <c r="BQ12" s="468"/>
      <c r="BR12" s="468"/>
      <c r="BS12" s="468"/>
      <c r="BT12" s="468"/>
      <c r="BU12" s="469"/>
      <c r="BV12" s="467">
        <v>450000</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139</v>
      </c>
      <c r="CU12" s="508"/>
      <c r="CV12" s="508"/>
      <c r="CW12" s="508"/>
      <c r="CX12" s="508"/>
      <c r="CY12" s="508"/>
      <c r="CZ12" s="508"/>
      <c r="DA12" s="509"/>
      <c r="DB12" s="507" t="s">
        <v>139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140</v>
      </c>
      <c r="N13" s="559"/>
      <c r="O13" s="559"/>
      <c r="P13" s="559"/>
      <c r="Q13" s="560"/>
      <c r="R13" s="551">
        <v>46224</v>
      </c>
      <c r="S13" s="552"/>
      <c r="T13" s="552"/>
      <c r="U13" s="552"/>
      <c r="V13" s="553"/>
      <c r="W13" s="483" t="s">
        <v>141</v>
      </c>
      <c r="X13" s="484"/>
      <c r="Y13" s="484"/>
      <c r="Z13" s="484"/>
      <c r="AA13" s="484"/>
      <c r="AB13" s="474"/>
      <c r="AC13" s="518">
        <v>1030</v>
      </c>
      <c r="AD13" s="519"/>
      <c r="AE13" s="519"/>
      <c r="AF13" s="519"/>
      <c r="AG13" s="561"/>
      <c r="AH13" s="518">
        <v>1216</v>
      </c>
      <c r="AI13" s="519"/>
      <c r="AJ13" s="519"/>
      <c r="AK13" s="519"/>
      <c r="AL13" s="520"/>
      <c r="AM13" s="496" t="s">
        <v>142</v>
      </c>
      <c r="AN13" s="497"/>
      <c r="AO13" s="497"/>
      <c r="AP13" s="497"/>
      <c r="AQ13" s="497"/>
      <c r="AR13" s="497"/>
      <c r="AS13" s="497"/>
      <c r="AT13" s="498"/>
      <c r="AU13" s="499" t="s">
        <v>143</v>
      </c>
      <c r="AV13" s="500"/>
      <c r="AW13" s="500"/>
      <c r="AX13" s="500"/>
      <c r="AY13" s="501" t="s">
        <v>144</v>
      </c>
      <c r="AZ13" s="502"/>
      <c r="BA13" s="502"/>
      <c r="BB13" s="502"/>
      <c r="BC13" s="502"/>
      <c r="BD13" s="502"/>
      <c r="BE13" s="502"/>
      <c r="BF13" s="502"/>
      <c r="BG13" s="502"/>
      <c r="BH13" s="502"/>
      <c r="BI13" s="502"/>
      <c r="BJ13" s="502"/>
      <c r="BK13" s="502"/>
      <c r="BL13" s="502"/>
      <c r="BM13" s="503"/>
      <c r="BN13" s="467">
        <v>189728</v>
      </c>
      <c r="BO13" s="468"/>
      <c r="BP13" s="468"/>
      <c r="BQ13" s="468"/>
      <c r="BR13" s="468"/>
      <c r="BS13" s="468"/>
      <c r="BT13" s="468"/>
      <c r="BU13" s="469"/>
      <c r="BV13" s="467">
        <v>37970</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11.2</v>
      </c>
      <c r="CU13" s="465"/>
      <c r="CV13" s="465"/>
      <c r="CW13" s="465"/>
      <c r="CX13" s="465"/>
      <c r="CY13" s="465"/>
      <c r="CZ13" s="465"/>
      <c r="DA13" s="466"/>
      <c r="DB13" s="464">
        <v>11.2</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146</v>
      </c>
      <c r="M14" s="549"/>
      <c r="N14" s="549"/>
      <c r="O14" s="549"/>
      <c r="P14" s="549"/>
      <c r="Q14" s="550"/>
      <c r="R14" s="551">
        <v>47535</v>
      </c>
      <c r="S14" s="552"/>
      <c r="T14" s="552"/>
      <c r="U14" s="552"/>
      <c r="V14" s="553"/>
      <c r="W14" s="457"/>
      <c r="X14" s="458"/>
      <c r="Y14" s="458"/>
      <c r="Z14" s="458"/>
      <c r="AA14" s="458"/>
      <c r="AB14" s="447"/>
      <c r="AC14" s="554">
        <v>4.4000000000000004</v>
      </c>
      <c r="AD14" s="555"/>
      <c r="AE14" s="555"/>
      <c r="AF14" s="555"/>
      <c r="AG14" s="556"/>
      <c r="AH14" s="554">
        <v>4.9000000000000004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v>58</v>
      </c>
      <c r="CU14" s="566"/>
      <c r="CV14" s="566"/>
      <c r="CW14" s="566"/>
      <c r="CX14" s="566"/>
      <c r="CY14" s="566"/>
      <c r="CZ14" s="566"/>
      <c r="DA14" s="567"/>
      <c r="DB14" s="565">
        <v>65.900000000000006</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148</v>
      </c>
      <c r="N15" s="559"/>
      <c r="O15" s="559"/>
      <c r="P15" s="559"/>
      <c r="Q15" s="560"/>
      <c r="R15" s="551">
        <v>47048</v>
      </c>
      <c r="S15" s="552"/>
      <c r="T15" s="552"/>
      <c r="U15" s="552"/>
      <c r="V15" s="553"/>
      <c r="W15" s="483" t="s">
        <v>149</v>
      </c>
      <c r="X15" s="484"/>
      <c r="Y15" s="484"/>
      <c r="Z15" s="484"/>
      <c r="AA15" s="484"/>
      <c r="AB15" s="474"/>
      <c r="AC15" s="518">
        <v>8060</v>
      </c>
      <c r="AD15" s="519"/>
      <c r="AE15" s="519"/>
      <c r="AF15" s="519"/>
      <c r="AG15" s="561"/>
      <c r="AH15" s="518">
        <v>9166</v>
      </c>
      <c r="AI15" s="519"/>
      <c r="AJ15" s="519"/>
      <c r="AK15" s="519"/>
      <c r="AL15" s="520"/>
      <c r="AM15" s="496"/>
      <c r="AN15" s="497"/>
      <c r="AO15" s="497"/>
      <c r="AP15" s="497"/>
      <c r="AQ15" s="497"/>
      <c r="AR15" s="497"/>
      <c r="AS15" s="497"/>
      <c r="AT15" s="498"/>
      <c r="AU15" s="499"/>
      <c r="AV15" s="500"/>
      <c r="AW15" s="500"/>
      <c r="AX15" s="500"/>
      <c r="AY15" s="427" t="s">
        <v>150</v>
      </c>
      <c r="AZ15" s="428"/>
      <c r="BA15" s="428"/>
      <c r="BB15" s="428"/>
      <c r="BC15" s="428"/>
      <c r="BD15" s="428"/>
      <c r="BE15" s="428"/>
      <c r="BF15" s="428"/>
      <c r="BG15" s="428"/>
      <c r="BH15" s="428"/>
      <c r="BI15" s="428"/>
      <c r="BJ15" s="428"/>
      <c r="BK15" s="428"/>
      <c r="BL15" s="428"/>
      <c r="BM15" s="429"/>
      <c r="BN15" s="430">
        <v>4869309</v>
      </c>
      <c r="BO15" s="431"/>
      <c r="BP15" s="431"/>
      <c r="BQ15" s="431"/>
      <c r="BR15" s="431"/>
      <c r="BS15" s="431"/>
      <c r="BT15" s="431"/>
      <c r="BU15" s="432"/>
      <c r="BV15" s="430">
        <v>4898717</v>
      </c>
      <c r="BW15" s="431"/>
      <c r="BX15" s="431"/>
      <c r="BY15" s="431"/>
      <c r="BZ15" s="431"/>
      <c r="CA15" s="431"/>
      <c r="CB15" s="431"/>
      <c r="CC15" s="432"/>
      <c r="CD15" s="568" t="s">
        <v>151</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152</v>
      </c>
      <c r="M16" s="579"/>
      <c r="N16" s="579"/>
      <c r="O16" s="579"/>
      <c r="P16" s="579"/>
      <c r="Q16" s="580"/>
      <c r="R16" s="571" t="s">
        <v>153</v>
      </c>
      <c r="S16" s="572"/>
      <c r="T16" s="572"/>
      <c r="U16" s="572"/>
      <c r="V16" s="573"/>
      <c r="W16" s="457"/>
      <c r="X16" s="458"/>
      <c r="Y16" s="458"/>
      <c r="Z16" s="458"/>
      <c r="AA16" s="458"/>
      <c r="AB16" s="447"/>
      <c r="AC16" s="554">
        <v>34.799999999999997</v>
      </c>
      <c r="AD16" s="555"/>
      <c r="AE16" s="555"/>
      <c r="AF16" s="555"/>
      <c r="AG16" s="556"/>
      <c r="AH16" s="554">
        <v>37</v>
      </c>
      <c r="AI16" s="555"/>
      <c r="AJ16" s="555"/>
      <c r="AK16" s="555"/>
      <c r="AL16" s="557"/>
      <c r="AM16" s="496"/>
      <c r="AN16" s="497"/>
      <c r="AO16" s="497"/>
      <c r="AP16" s="497"/>
      <c r="AQ16" s="497"/>
      <c r="AR16" s="497"/>
      <c r="AS16" s="497"/>
      <c r="AT16" s="498"/>
      <c r="AU16" s="499"/>
      <c r="AV16" s="500"/>
      <c r="AW16" s="500"/>
      <c r="AX16" s="500"/>
      <c r="AY16" s="501" t="s">
        <v>154</v>
      </c>
      <c r="AZ16" s="502"/>
      <c r="BA16" s="502"/>
      <c r="BB16" s="502"/>
      <c r="BC16" s="502"/>
      <c r="BD16" s="502"/>
      <c r="BE16" s="502"/>
      <c r="BF16" s="502"/>
      <c r="BG16" s="502"/>
      <c r="BH16" s="502"/>
      <c r="BI16" s="502"/>
      <c r="BJ16" s="502"/>
      <c r="BK16" s="502"/>
      <c r="BL16" s="502"/>
      <c r="BM16" s="503"/>
      <c r="BN16" s="467">
        <v>10402687</v>
      </c>
      <c r="BO16" s="468"/>
      <c r="BP16" s="468"/>
      <c r="BQ16" s="468"/>
      <c r="BR16" s="468"/>
      <c r="BS16" s="468"/>
      <c r="BT16" s="468"/>
      <c r="BU16" s="469"/>
      <c r="BV16" s="467">
        <v>10290398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155</v>
      </c>
      <c r="N17" s="575"/>
      <c r="O17" s="575"/>
      <c r="P17" s="575"/>
      <c r="Q17" s="576"/>
      <c r="R17" s="571" t="s">
        <v>156</v>
      </c>
      <c r="S17" s="572"/>
      <c r="T17" s="572"/>
      <c r="U17" s="572"/>
      <c r="V17" s="573"/>
      <c r="W17" s="483" t="s">
        <v>157</v>
      </c>
      <c r="X17" s="484"/>
      <c r="Y17" s="484"/>
      <c r="Z17" s="484"/>
      <c r="AA17" s="484"/>
      <c r="AB17" s="474"/>
      <c r="AC17" s="518">
        <v>14094</v>
      </c>
      <c r="AD17" s="519"/>
      <c r="AE17" s="519"/>
      <c r="AF17" s="519"/>
      <c r="AG17" s="561"/>
      <c r="AH17" s="518">
        <v>14417</v>
      </c>
      <c r="AI17" s="519"/>
      <c r="AJ17" s="519"/>
      <c r="AK17" s="519"/>
      <c r="AL17" s="520"/>
      <c r="AM17" s="496"/>
      <c r="AN17" s="497"/>
      <c r="AO17" s="497"/>
      <c r="AP17" s="497"/>
      <c r="AQ17" s="497"/>
      <c r="AR17" s="497"/>
      <c r="AS17" s="497"/>
      <c r="AT17" s="498"/>
      <c r="AU17" s="499"/>
      <c r="AV17" s="500"/>
      <c r="AW17" s="500"/>
      <c r="AX17" s="500"/>
      <c r="AY17" s="501" t="s">
        <v>158</v>
      </c>
      <c r="AZ17" s="502"/>
      <c r="BA17" s="502"/>
      <c r="BB17" s="502"/>
      <c r="BC17" s="502"/>
      <c r="BD17" s="502"/>
      <c r="BE17" s="502"/>
      <c r="BF17" s="502"/>
      <c r="BG17" s="502"/>
      <c r="BH17" s="502"/>
      <c r="BI17" s="502"/>
      <c r="BJ17" s="502"/>
      <c r="BK17" s="502"/>
      <c r="BL17" s="502"/>
      <c r="BM17" s="503"/>
      <c r="BN17" s="467">
        <v>6111846</v>
      </c>
      <c r="BO17" s="468"/>
      <c r="BP17" s="468"/>
      <c r="BQ17" s="468"/>
      <c r="BR17" s="468"/>
      <c r="BS17" s="468"/>
      <c r="BT17" s="468"/>
      <c r="BU17" s="469"/>
      <c r="BV17" s="467">
        <v>6147725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159</v>
      </c>
      <c r="C18" s="510"/>
      <c r="D18" s="510"/>
      <c r="E18" s="582"/>
      <c r="F18" s="582"/>
      <c r="G18" s="582"/>
      <c r="H18" s="582"/>
      <c r="I18" s="582"/>
      <c r="J18" s="582"/>
      <c r="K18" s="582"/>
      <c r="L18" s="583">
        <v>230.54</v>
      </c>
      <c r="M18" s="583"/>
      <c r="N18" s="583"/>
      <c r="O18" s="583"/>
      <c r="P18" s="583"/>
      <c r="Q18" s="583"/>
      <c r="R18" s="584"/>
      <c r="S18" s="584"/>
      <c r="T18" s="584"/>
      <c r="U18" s="584"/>
      <c r="V18" s="585"/>
      <c r="W18" s="485"/>
      <c r="X18" s="486"/>
      <c r="Y18" s="486"/>
      <c r="Z18" s="486"/>
      <c r="AA18" s="486"/>
      <c r="AB18" s="477"/>
      <c r="AC18" s="586">
        <v>60.8</v>
      </c>
      <c r="AD18" s="587"/>
      <c r="AE18" s="587"/>
      <c r="AF18" s="587"/>
      <c r="AG18" s="588"/>
      <c r="AH18" s="586">
        <v>58.1</v>
      </c>
      <c r="AI18" s="587"/>
      <c r="AJ18" s="587"/>
      <c r="AK18" s="587"/>
      <c r="AL18" s="589"/>
      <c r="AM18" s="496"/>
      <c r="AN18" s="497"/>
      <c r="AO18" s="497"/>
      <c r="AP18" s="497"/>
      <c r="AQ18" s="497"/>
      <c r="AR18" s="497"/>
      <c r="AS18" s="497"/>
      <c r="AT18" s="498"/>
      <c r="AU18" s="499"/>
      <c r="AV18" s="500"/>
      <c r="AW18" s="500"/>
      <c r="AX18" s="500"/>
      <c r="AY18" s="501" t="s">
        <v>160</v>
      </c>
      <c r="AZ18" s="502"/>
      <c r="BA18" s="502"/>
      <c r="BB18" s="502"/>
      <c r="BC18" s="502"/>
      <c r="BD18" s="502"/>
      <c r="BE18" s="502"/>
      <c r="BF18" s="502"/>
      <c r="BG18" s="502"/>
      <c r="BH18" s="502"/>
      <c r="BI18" s="502"/>
      <c r="BJ18" s="502"/>
      <c r="BK18" s="502"/>
      <c r="BL18" s="502"/>
      <c r="BM18" s="503"/>
      <c r="BN18" s="467">
        <v>11391338</v>
      </c>
      <c r="BO18" s="468"/>
      <c r="BP18" s="468"/>
      <c r="BQ18" s="468"/>
      <c r="BR18" s="468"/>
      <c r="BS18" s="468"/>
      <c r="BT18" s="468"/>
      <c r="BU18" s="469"/>
      <c r="BV18" s="467">
        <v>11308934</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161</v>
      </c>
      <c r="C19" s="510"/>
      <c r="D19" s="510"/>
      <c r="E19" s="582"/>
      <c r="F19" s="582"/>
      <c r="G19" s="582"/>
      <c r="H19" s="582"/>
      <c r="I19" s="582"/>
      <c r="J19" s="582"/>
      <c r="K19" s="582"/>
      <c r="L19" s="590">
        <v>208</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162</v>
      </c>
      <c r="AZ19" s="502"/>
      <c r="BA19" s="502"/>
      <c r="BB19" s="502"/>
      <c r="BC19" s="502"/>
      <c r="BD19" s="502"/>
      <c r="BE19" s="502"/>
      <c r="BF19" s="502"/>
      <c r="BG19" s="502"/>
      <c r="BH19" s="502"/>
      <c r="BI19" s="502"/>
      <c r="BJ19" s="502"/>
      <c r="BK19" s="502"/>
      <c r="BL19" s="502"/>
      <c r="BM19" s="503"/>
      <c r="BN19" s="467">
        <v>15071836</v>
      </c>
      <c r="BO19" s="468"/>
      <c r="BP19" s="468"/>
      <c r="BQ19" s="468"/>
      <c r="BR19" s="468"/>
      <c r="BS19" s="468"/>
      <c r="BT19" s="468"/>
      <c r="BU19" s="469"/>
      <c r="BV19" s="467">
        <v>15186750</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163</v>
      </c>
      <c r="C20" s="510"/>
      <c r="D20" s="510"/>
      <c r="E20" s="582"/>
      <c r="F20" s="582"/>
      <c r="G20" s="582"/>
      <c r="H20" s="582"/>
      <c r="I20" s="582"/>
      <c r="J20" s="582"/>
      <c r="K20" s="582"/>
      <c r="L20" s="590">
        <v>16096</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164</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165</v>
      </c>
      <c r="C22" s="605"/>
      <c r="D22" s="606"/>
      <c r="E22" s="479" t="s">
        <v>1</v>
      </c>
      <c r="F22" s="484"/>
      <c r="G22" s="484"/>
      <c r="H22" s="484"/>
      <c r="I22" s="484"/>
      <c r="J22" s="484"/>
      <c r="K22" s="474"/>
      <c r="L22" s="479" t="s">
        <v>166</v>
      </c>
      <c r="M22" s="484"/>
      <c r="N22" s="484"/>
      <c r="O22" s="484"/>
      <c r="P22" s="474"/>
      <c r="Q22" s="613" t="s">
        <v>167</v>
      </c>
      <c r="R22" s="614"/>
      <c r="S22" s="614"/>
      <c r="T22" s="614"/>
      <c r="U22" s="614"/>
      <c r="V22" s="615"/>
      <c r="W22" s="619" t="s">
        <v>168</v>
      </c>
      <c r="X22" s="605"/>
      <c r="Y22" s="606"/>
      <c r="Z22" s="479" t="s">
        <v>1</v>
      </c>
      <c r="AA22" s="484"/>
      <c r="AB22" s="484"/>
      <c r="AC22" s="484"/>
      <c r="AD22" s="484"/>
      <c r="AE22" s="484"/>
      <c r="AF22" s="484"/>
      <c r="AG22" s="474"/>
      <c r="AH22" s="632" t="s">
        <v>169</v>
      </c>
      <c r="AI22" s="484"/>
      <c r="AJ22" s="484"/>
      <c r="AK22" s="484"/>
      <c r="AL22" s="474"/>
      <c r="AM22" s="632" t="s">
        <v>170</v>
      </c>
      <c r="AN22" s="633"/>
      <c r="AO22" s="633"/>
      <c r="AP22" s="633"/>
      <c r="AQ22" s="633"/>
      <c r="AR22" s="634"/>
      <c r="AS22" s="613" t="s">
        <v>167</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171</v>
      </c>
      <c r="AZ23" s="428"/>
      <c r="BA23" s="428"/>
      <c r="BB23" s="428"/>
      <c r="BC23" s="428"/>
      <c r="BD23" s="428"/>
      <c r="BE23" s="428"/>
      <c r="BF23" s="428"/>
      <c r="BG23" s="428"/>
      <c r="BH23" s="428"/>
      <c r="BI23" s="428"/>
      <c r="BJ23" s="428"/>
      <c r="BK23" s="428"/>
      <c r="BL23" s="428"/>
      <c r="BM23" s="429"/>
      <c r="BN23" s="467">
        <v>22968094</v>
      </c>
      <c r="BO23" s="468"/>
      <c r="BP23" s="468"/>
      <c r="BQ23" s="468"/>
      <c r="BR23" s="468"/>
      <c r="BS23" s="468"/>
      <c r="BT23" s="468"/>
      <c r="BU23" s="469"/>
      <c r="BV23" s="467">
        <v>22591516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172</v>
      </c>
      <c r="F24" s="497"/>
      <c r="G24" s="497"/>
      <c r="H24" s="497"/>
      <c r="I24" s="497"/>
      <c r="J24" s="497"/>
      <c r="K24" s="498"/>
      <c r="L24" s="518">
        <v>1</v>
      </c>
      <c r="M24" s="519"/>
      <c r="N24" s="519"/>
      <c r="O24" s="519"/>
      <c r="P24" s="561"/>
      <c r="Q24" s="518">
        <v>8100</v>
      </c>
      <c r="R24" s="519"/>
      <c r="S24" s="519"/>
      <c r="T24" s="519"/>
      <c r="U24" s="519"/>
      <c r="V24" s="561"/>
      <c r="W24" s="620"/>
      <c r="X24" s="608"/>
      <c r="Y24" s="609"/>
      <c r="Z24" s="517" t="s">
        <v>173</v>
      </c>
      <c r="AA24" s="497"/>
      <c r="AB24" s="497"/>
      <c r="AC24" s="497"/>
      <c r="AD24" s="497"/>
      <c r="AE24" s="497"/>
      <c r="AF24" s="497"/>
      <c r="AG24" s="498"/>
      <c r="AH24" s="518">
        <v>371</v>
      </c>
      <c r="AI24" s="519"/>
      <c r="AJ24" s="519"/>
      <c r="AK24" s="519"/>
      <c r="AL24" s="561"/>
      <c r="AM24" s="518">
        <v>1166424</v>
      </c>
      <c r="AN24" s="519"/>
      <c r="AO24" s="519"/>
      <c r="AP24" s="519"/>
      <c r="AQ24" s="519"/>
      <c r="AR24" s="561"/>
      <c r="AS24" s="518">
        <v>3144</v>
      </c>
      <c r="AT24" s="519"/>
      <c r="AU24" s="519"/>
      <c r="AV24" s="519"/>
      <c r="AW24" s="519"/>
      <c r="AX24" s="520"/>
      <c r="AY24" s="640" t="s">
        <v>174</v>
      </c>
      <c r="AZ24" s="641"/>
      <c r="BA24" s="641"/>
      <c r="BB24" s="641"/>
      <c r="BC24" s="641"/>
      <c r="BD24" s="641"/>
      <c r="BE24" s="641"/>
      <c r="BF24" s="641"/>
      <c r="BG24" s="641"/>
      <c r="BH24" s="641"/>
      <c r="BI24" s="641"/>
      <c r="BJ24" s="641"/>
      <c r="BK24" s="641"/>
      <c r="BL24" s="641"/>
      <c r="BM24" s="642"/>
      <c r="BN24" s="467">
        <v>20685945</v>
      </c>
      <c r="BO24" s="468"/>
      <c r="BP24" s="468"/>
      <c r="BQ24" s="468"/>
      <c r="BR24" s="468"/>
      <c r="BS24" s="468"/>
      <c r="BT24" s="468"/>
      <c r="BU24" s="469"/>
      <c r="BV24" s="467">
        <v>20039198</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175</v>
      </c>
      <c r="F25" s="497"/>
      <c r="G25" s="497"/>
      <c r="H25" s="497"/>
      <c r="I25" s="497"/>
      <c r="J25" s="497"/>
      <c r="K25" s="498"/>
      <c r="L25" s="518">
        <v>1</v>
      </c>
      <c r="M25" s="519"/>
      <c r="N25" s="519"/>
      <c r="O25" s="519"/>
      <c r="P25" s="561"/>
      <c r="Q25" s="518">
        <v>6700</v>
      </c>
      <c r="R25" s="519"/>
      <c r="S25" s="519"/>
      <c r="T25" s="519"/>
      <c r="U25" s="519"/>
      <c r="V25" s="561"/>
      <c r="W25" s="620"/>
      <c r="X25" s="608"/>
      <c r="Y25" s="609"/>
      <c r="Z25" s="517" t="s">
        <v>176</v>
      </c>
      <c r="AA25" s="497"/>
      <c r="AB25" s="497"/>
      <c r="AC25" s="497"/>
      <c r="AD25" s="497"/>
      <c r="AE25" s="497"/>
      <c r="AF25" s="497"/>
      <c r="AG25" s="498"/>
      <c r="AH25" s="518">
        <v>57</v>
      </c>
      <c r="AI25" s="519"/>
      <c r="AJ25" s="519"/>
      <c r="AK25" s="519"/>
      <c r="AL25" s="561"/>
      <c r="AM25" s="518">
        <v>170715</v>
      </c>
      <c r="AN25" s="519"/>
      <c r="AO25" s="519"/>
      <c r="AP25" s="519"/>
      <c r="AQ25" s="519"/>
      <c r="AR25" s="561"/>
      <c r="AS25" s="518">
        <v>2995</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3254541</v>
      </c>
      <c r="BO25" s="431"/>
      <c r="BP25" s="431"/>
      <c r="BQ25" s="431"/>
      <c r="BR25" s="431"/>
      <c r="BS25" s="431"/>
      <c r="BT25" s="431"/>
      <c r="BU25" s="432"/>
      <c r="BV25" s="430">
        <v>1327248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178</v>
      </c>
      <c r="F26" s="497"/>
      <c r="G26" s="497"/>
      <c r="H26" s="497"/>
      <c r="I26" s="497"/>
      <c r="J26" s="497"/>
      <c r="K26" s="498"/>
      <c r="L26" s="518">
        <v>1</v>
      </c>
      <c r="M26" s="519"/>
      <c r="N26" s="519"/>
      <c r="O26" s="519"/>
      <c r="P26" s="561"/>
      <c r="Q26" s="518">
        <v>5800</v>
      </c>
      <c r="R26" s="519"/>
      <c r="S26" s="519"/>
      <c r="T26" s="519"/>
      <c r="U26" s="519"/>
      <c r="V26" s="561"/>
      <c r="W26" s="620"/>
      <c r="X26" s="608"/>
      <c r="Y26" s="609"/>
      <c r="Z26" s="517" t="s">
        <v>179</v>
      </c>
      <c r="AA26" s="630"/>
      <c r="AB26" s="630"/>
      <c r="AC26" s="630"/>
      <c r="AD26" s="630"/>
      <c r="AE26" s="630"/>
      <c r="AF26" s="630"/>
      <c r="AG26" s="631"/>
      <c r="AH26" s="518">
        <v>30</v>
      </c>
      <c r="AI26" s="519"/>
      <c r="AJ26" s="519"/>
      <c r="AK26" s="519"/>
      <c r="AL26" s="561"/>
      <c r="AM26" s="518">
        <v>88530</v>
      </c>
      <c r="AN26" s="519"/>
      <c r="AO26" s="519"/>
      <c r="AP26" s="519"/>
      <c r="AQ26" s="519"/>
      <c r="AR26" s="561"/>
      <c r="AS26" s="518">
        <v>2951</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181</v>
      </c>
      <c r="BO26" s="468"/>
      <c r="BP26" s="468"/>
      <c r="BQ26" s="468"/>
      <c r="BR26" s="468"/>
      <c r="BS26" s="468"/>
      <c r="BT26" s="468"/>
      <c r="BU26" s="469"/>
      <c r="BV26" s="467" t="s">
        <v>129</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182</v>
      </c>
      <c r="F27" s="497"/>
      <c r="G27" s="497"/>
      <c r="H27" s="497"/>
      <c r="I27" s="497"/>
      <c r="J27" s="497"/>
      <c r="K27" s="498"/>
      <c r="L27" s="518">
        <v>1</v>
      </c>
      <c r="M27" s="519"/>
      <c r="N27" s="519"/>
      <c r="O27" s="519"/>
      <c r="P27" s="561"/>
      <c r="Q27" s="518">
        <v>4950</v>
      </c>
      <c r="R27" s="519"/>
      <c r="S27" s="519"/>
      <c r="T27" s="519"/>
      <c r="U27" s="519"/>
      <c r="V27" s="561"/>
      <c r="W27" s="620"/>
      <c r="X27" s="608"/>
      <c r="Y27" s="609"/>
      <c r="Z27" s="517" t="s">
        <v>183</v>
      </c>
      <c r="AA27" s="497"/>
      <c r="AB27" s="497"/>
      <c r="AC27" s="497"/>
      <c r="AD27" s="497"/>
      <c r="AE27" s="497"/>
      <c r="AF27" s="497"/>
      <c r="AG27" s="498"/>
      <c r="AH27" s="518">
        <v>2</v>
      </c>
      <c r="AI27" s="519"/>
      <c r="AJ27" s="519"/>
      <c r="AK27" s="519"/>
      <c r="AL27" s="561"/>
      <c r="AM27" s="518" t="s">
        <v>184</v>
      </c>
      <c r="AN27" s="519"/>
      <c r="AO27" s="519"/>
      <c r="AP27" s="519"/>
      <c r="AQ27" s="519"/>
      <c r="AR27" s="561"/>
      <c r="AS27" s="518" t="s">
        <v>184</v>
      </c>
      <c r="AT27" s="519"/>
      <c r="AU27" s="519"/>
      <c r="AV27" s="519"/>
      <c r="AW27" s="519"/>
      <c r="AX27" s="520"/>
      <c r="AY27" s="562" t="s">
        <v>185</v>
      </c>
      <c r="AZ27" s="563"/>
      <c r="BA27" s="563"/>
      <c r="BB27" s="563"/>
      <c r="BC27" s="563"/>
      <c r="BD27" s="563"/>
      <c r="BE27" s="563"/>
      <c r="BF27" s="563"/>
      <c r="BG27" s="563"/>
      <c r="BH27" s="563"/>
      <c r="BI27" s="563"/>
      <c r="BJ27" s="563"/>
      <c r="BK27" s="563"/>
      <c r="BL27" s="563"/>
      <c r="BM27" s="564"/>
      <c r="BN27" s="643" t="s">
        <v>139</v>
      </c>
      <c r="BO27" s="644"/>
      <c r="BP27" s="644"/>
      <c r="BQ27" s="644"/>
      <c r="BR27" s="644"/>
      <c r="BS27" s="644"/>
      <c r="BT27" s="644"/>
      <c r="BU27" s="645"/>
      <c r="BV27" s="643" t="s">
        <v>130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186</v>
      </c>
      <c r="F28" s="497"/>
      <c r="G28" s="497"/>
      <c r="H28" s="497"/>
      <c r="I28" s="497"/>
      <c r="J28" s="497"/>
      <c r="K28" s="498"/>
      <c r="L28" s="518">
        <v>1</v>
      </c>
      <c r="M28" s="519"/>
      <c r="N28" s="519"/>
      <c r="O28" s="519"/>
      <c r="P28" s="561"/>
      <c r="Q28" s="518">
        <v>4400</v>
      </c>
      <c r="R28" s="519"/>
      <c r="S28" s="519"/>
      <c r="T28" s="519"/>
      <c r="U28" s="519"/>
      <c r="V28" s="561"/>
      <c r="W28" s="620"/>
      <c r="X28" s="608"/>
      <c r="Y28" s="609"/>
      <c r="Z28" s="517" t="s">
        <v>187</v>
      </c>
      <c r="AA28" s="497"/>
      <c r="AB28" s="497"/>
      <c r="AC28" s="497"/>
      <c r="AD28" s="497"/>
      <c r="AE28" s="497"/>
      <c r="AF28" s="497"/>
      <c r="AG28" s="498"/>
      <c r="AH28" s="518">
        <v>1</v>
      </c>
      <c r="AI28" s="519"/>
      <c r="AJ28" s="519"/>
      <c r="AK28" s="519"/>
      <c r="AL28" s="561"/>
      <c r="AM28" s="518" t="s">
        <v>188</v>
      </c>
      <c r="AN28" s="519"/>
      <c r="AO28" s="519"/>
      <c r="AP28" s="519"/>
      <c r="AQ28" s="519"/>
      <c r="AR28" s="561"/>
      <c r="AS28" s="518" t="s">
        <v>188</v>
      </c>
      <c r="AT28" s="519"/>
      <c r="AU28" s="519"/>
      <c r="AV28" s="519"/>
      <c r="AW28" s="519"/>
      <c r="AX28" s="520"/>
      <c r="AY28" s="646" t="s">
        <v>189</v>
      </c>
      <c r="AZ28" s="647"/>
      <c r="BA28" s="647"/>
      <c r="BB28" s="648"/>
      <c r="BC28" s="427" t="s">
        <v>48</v>
      </c>
      <c r="BD28" s="428"/>
      <c r="BE28" s="428"/>
      <c r="BF28" s="428"/>
      <c r="BG28" s="428"/>
      <c r="BH28" s="428"/>
      <c r="BI28" s="428"/>
      <c r="BJ28" s="428"/>
      <c r="BK28" s="428"/>
      <c r="BL28" s="428"/>
      <c r="BM28" s="429"/>
      <c r="BN28" s="430">
        <v>2981638</v>
      </c>
      <c r="BO28" s="431"/>
      <c r="BP28" s="431"/>
      <c r="BQ28" s="431"/>
      <c r="BR28" s="431"/>
      <c r="BS28" s="431"/>
      <c r="BT28" s="431"/>
      <c r="BU28" s="432"/>
      <c r="BV28" s="430">
        <v>2743966</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190</v>
      </c>
      <c r="F29" s="497"/>
      <c r="G29" s="497"/>
      <c r="H29" s="497"/>
      <c r="I29" s="497"/>
      <c r="J29" s="497"/>
      <c r="K29" s="498"/>
      <c r="L29" s="518">
        <v>15</v>
      </c>
      <c r="M29" s="519"/>
      <c r="N29" s="519"/>
      <c r="O29" s="519"/>
      <c r="P29" s="561"/>
      <c r="Q29" s="518">
        <v>4200</v>
      </c>
      <c r="R29" s="519"/>
      <c r="S29" s="519"/>
      <c r="T29" s="519"/>
      <c r="U29" s="519"/>
      <c r="V29" s="561"/>
      <c r="W29" s="621"/>
      <c r="X29" s="622"/>
      <c r="Y29" s="623"/>
      <c r="Z29" s="517" t="s">
        <v>191</v>
      </c>
      <c r="AA29" s="497"/>
      <c r="AB29" s="497"/>
      <c r="AC29" s="497"/>
      <c r="AD29" s="497"/>
      <c r="AE29" s="497"/>
      <c r="AF29" s="497"/>
      <c r="AG29" s="498"/>
      <c r="AH29" s="518">
        <v>374</v>
      </c>
      <c r="AI29" s="519"/>
      <c r="AJ29" s="519"/>
      <c r="AK29" s="519"/>
      <c r="AL29" s="561"/>
      <c r="AM29" s="518">
        <v>1178044</v>
      </c>
      <c r="AN29" s="519"/>
      <c r="AO29" s="519"/>
      <c r="AP29" s="519"/>
      <c r="AQ29" s="519"/>
      <c r="AR29" s="561"/>
      <c r="AS29" s="518">
        <v>3150</v>
      </c>
      <c r="AT29" s="519"/>
      <c r="AU29" s="519"/>
      <c r="AV29" s="519"/>
      <c r="AW29" s="519"/>
      <c r="AX29" s="520"/>
      <c r="AY29" s="649"/>
      <c r="AZ29" s="650"/>
      <c r="BA29" s="650"/>
      <c r="BB29" s="651"/>
      <c r="BC29" s="501" t="s">
        <v>192</v>
      </c>
      <c r="BD29" s="502"/>
      <c r="BE29" s="502"/>
      <c r="BF29" s="502"/>
      <c r="BG29" s="502"/>
      <c r="BH29" s="502"/>
      <c r="BI29" s="502"/>
      <c r="BJ29" s="502"/>
      <c r="BK29" s="502"/>
      <c r="BL29" s="502"/>
      <c r="BM29" s="503"/>
      <c r="BN29" s="467">
        <v>1213611</v>
      </c>
      <c r="BO29" s="468"/>
      <c r="BP29" s="468"/>
      <c r="BQ29" s="468"/>
      <c r="BR29" s="468"/>
      <c r="BS29" s="468"/>
      <c r="BT29" s="468"/>
      <c r="BU29" s="469"/>
      <c r="BV29" s="467">
        <v>1213251</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193</v>
      </c>
      <c r="X30" s="628"/>
      <c r="Y30" s="628"/>
      <c r="Z30" s="628"/>
      <c r="AA30" s="628"/>
      <c r="AB30" s="628"/>
      <c r="AC30" s="628"/>
      <c r="AD30" s="628"/>
      <c r="AE30" s="628"/>
      <c r="AF30" s="628"/>
      <c r="AG30" s="629"/>
      <c r="AH30" s="586">
        <v>97.7</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2339237</v>
      </c>
      <c r="BO30" s="644"/>
      <c r="BP30" s="644"/>
      <c r="BQ30" s="644"/>
      <c r="BR30" s="644"/>
      <c r="BS30" s="644"/>
      <c r="BT30" s="644"/>
      <c r="BU30" s="645"/>
      <c r="BV30" s="643">
        <v>2445735</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200</v>
      </c>
      <c r="D33" s="491"/>
      <c r="E33" s="456" t="s">
        <v>201</v>
      </c>
      <c r="F33" s="456"/>
      <c r="G33" s="456"/>
      <c r="H33" s="456"/>
      <c r="I33" s="456"/>
      <c r="J33" s="456"/>
      <c r="K33" s="456"/>
      <c r="L33" s="456"/>
      <c r="M33" s="456"/>
      <c r="N33" s="456"/>
      <c r="O33" s="456"/>
      <c r="P33" s="456"/>
      <c r="Q33" s="456"/>
      <c r="R33" s="456"/>
      <c r="S33" s="456"/>
      <c r="T33" s="216"/>
      <c r="U33" s="491" t="s">
        <v>202</v>
      </c>
      <c r="V33" s="491"/>
      <c r="W33" s="456" t="s">
        <v>203</v>
      </c>
      <c r="X33" s="456"/>
      <c r="Y33" s="456"/>
      <c r="Z33" s="456"/>
      <c r="AA33" s="456"/>
      <c r="AB33" s="456"/>
      <c r="AC33" s="456"/>
      <c r="AD33" s="456"/>
      <c r="AE33" s="456"/>
      <c r="AF33" s="456"/>
      <c r="AG33" s="456"/>
      <c r="AH33" s="456"/>
      <c r="AI33" s="456"/>
      <c r="AJ33" s="456"/>
      <c r="AK33" s="456"/>
      <c r="AL33" s="216"/>
      <c r="AM33" s="491" t="s">
        <v>200</v>
      </c>
      <c r="AN33" s="491"/>
      <c r="AO33" s="456" t="s">
        <v>203</v>
      </c>
      <c r="AP33" s="456"/>
      <c r="AQ33" s="456"/>
      <c r="AR33" s="456"/>
      <c r="AS33" s="456"/>
      <c r="AT33" s="456"/>
      <c r="AU33" s="456"/>
      <c r="AV33" s="456"/>
      <c r="AW33" s="456"/>
      <c r="AX33" s="456"/>
      <c r="AY33" s="456"/>
      <c r="AZ33" s="456"/>
      <c r="BA33" s="456"/>
      <c r="BB33" s="456"/>
      <c r="BC33" s="456"/>
      <c r="BD33" s="217"/>
      <c r="BE33" s="456" t="s">
        <v>204</v>
      </c>
      <c r="BF33" s="456"/>
      <c r="BG33" s="456" t="s">
        <v>205</v>
      </c>
      <c r="BH33" s="456"/>
      <c r="BI33" s="456"/>
      <c r="BJ33" s="456"/>
      <c r="BK33" s="456"/>
      <c r="BL33" s="456"/>
      <c r="BM33" s="456"/>
      <c r="BN33" s="456"/>
      <c r="BO33" s="456"/>
      <c r="BP33" s="456"/>
      <c r="BQ33" s="456"/>
      <c r="BR33" s="456"/>
      <c r="BS33" s="456"/>
      <c r="BT33" s="456"/>
      <c r="BU33" s="456"/>
      <c r="BV33" s="217"/>
      <c r="BW33" s="491" t="s">
        <v>204</v>
      </c>
      <c r="BX33" s="491"/>
      <c r="BY33" s="456" t="s">
        <v>206</v>
      </c>
      <c r="BZ33" s="456"/>
      <c r="CA33" s="456"/>
      <c r="CB33" s="456"/>
      <c r="CC33" s="456"/>
      <c r="CD33" s="456"/>
      <c r="CE33" s="456"/>
      <c r="CF33" s="456"/>
      <c r="CG33" s="456"/>
      <c r="CH33" s="456"/>
      <c r="CI33" s="456"/>
      <c r="CJ33" s="456"/>
      <c r="CK33" s="456"/>
      <c r="CL33" s="456"/>
      <c r="CM33" s="456"/>
      <c r="CN33" s="216"/>
      <c r="CO33" s="491" t="s">
        <v>202</v>
      </c>
      <c r="CP33" s="491"/>
      <c r="CQ33" s="456" t="s">
        <v>207</v>
      </c>
      <c r="CR33" s="456"/>
      <c r="CS33" s="456"/>
      <c r="CT33" s="456"/>
      <c r="CU33" s="456"/>
      <c r="CV33" s="456"/>
      <c r="CW33" s="456"/>
      <c r="CX33" s="456"/>
      <c r="CY33" s="456"/>
      <c r="CZ33" s="456"/>
      <c r="DA33" s="456"/>
      <c r="DB33" s="456"/>
      <c r="DC33" s="456"/>
      <c r="DD33" s="456"/>
      <c r="DE33" s="456"/>
      <c r="DF33" s="216"/>
      <c r="DG33" s="655" t="s">
        <v>208</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IF('各会計、関係団体の財政状況及び健全化判断比率'!B32="","",'各会計、関係団体の財政状況及び健全化判断比率'!B32)</f>
        <v>氷見市水道事業会計</v>
      </c>
      <c r="AP34" s="657"/>
      <c r="AQ34" s="657"/>
      <c r="AR34" s="657"/>
      <c r="AS34" s="657"/>
      <c r="AT34" s="657"/>
      <c r="AU34" s="657"/>
      <c r="AV34" s="657"/>
      <c r="AW34" s="657"/>
      <c r="AX34" s="657"/>
      <c r="AY34" s="657"/>
      <c r="AZ34" s="657"/>
      <c r="BA34" s="657"/>
      <c r="BB34" s="657"/>
      <c r="BC34" s="657"/>
      <c r="BD34" s="214"/>
      <c r="BE34" s="656">
        <f>IF(BG34="","",MAX(C34:D43,U34:V43,AM34:AN43)+1)</f>
        <v>9</v>
      </c>
      <c r="BF34" s="656"/>
      <c r="BG34" s="657" t="str">
        <f>IF('各会計、関係団体の財政状況及び健全化判断比率'!B34="","",'各会計、関係団体の財政状況及び健全化判断比率'!B34)</f>
        <v>氷見市下水道特別会計</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高岡地区広域圏事務組合</v>
      </c>
      <c r="BZ34" s="657"/>
      <c r="CA34" s="657"/>
      <c r="CB34" s="657"/>
      <c r="CC34" s="657"/>
      <c r="CD34" s="657"/>
      <c r="CE34" s="657"/>
      <c r="CF34" s="657"/>
      <c r="CG34" s="657"/>
      <c r="CH34" s="657"/>
      <c r="CI34" s="657"/>
      <c r="CJ34" s="657"/>
      <c r="CK34" s="657"/>
      <c r="CL34" s="657"/>
      <c r="CM34" s="657"/>
      <c r="CN34" s="214"/>
      <c r="CO34" s="656">
        <f>IF(CQ34="","",MAX(C34:D43,U34:V43,AM34:AN43,BE34:BF43,BW34:BX43)+1)</f>
        <v>15</v>
      </c>
      <c r="CP34" s="656"/>
      <c r="CQ34" s="657" t="str">
        <f>IF('各会計、関係団体の財政状況及び健全化判断比率'!BS7="","",'各会計、関係団体の財政状況及び健全化判断比率'!BS7)</f>
        <v>氷見市花と緑のまちづくり協会</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育英資金特別会計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介護保険特別会計（保険事業勘定）</v>
      </c>
      <c r="X35" s="657"/>
      <c r="Y35" s="657"/>
      <c r="Z35" s="657"/>
      <c r="AA35" s="657"/>
      <c r="AB35" s="657"/>
      <c r="AC35" s="657"/>
      <c r="AD35" s="657"/>
      <c r="AE35" s="657"/>
      <c r="AF35" s="657"/>
      <c r="AG35" s="657"/>
      <c r="AH35" s="657"/>
      <c r="AI35" s="657"/>
      <c r="AJ35" s="657"/>
      <c r="AK35" s="657"/>
      <c r="AL35" s="214"/>
      <c r="AM35" s="656">
        <f t="shared" ref="AM35:AM43" si="0">IF(AO35="","",AM34+1)</f>
        <v>8</v>
      </c>
      <c r="AN35" s="656"/>
      <c r="AO35" s="657" t="str">
        <f>IF('各会計、関係団体の財政状況及び健全化判断比率'!B33="","",'各会計、関係団体の財政状況及び健全化判断比率'!B33)</f>
        <v>氷見市病院事業会計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富山県市町村管理組合</v>
      </c>
      <c r="BZ35" s="657"/>
      <c r="CA35" s="657"/>
      <c r="CB35" s="657"/>
      <c r="CC35" s="657"/>
      <c r="CD35" s="657"/>
      <c r="CE35" s="657"/>
      <c r="CF35" s="657"/>
      <c r="CG35" s="657"/>
      <c r="CH35" s="657"/>
      <c r="CI35" s="657"/>
      <c r="CJ35" s="657"/>
      <c r="CK35" s="657"/>
      <c r="CL35" s="657"/>
      <c r="CM35" s="657"/>
      <c r="CN35" s="214"/>
      <c r="CO35" s="656">
        <f t="shared" ref="CO35:CO43" si="3">IF(CQ35="","",CO34+1)</f>
        <v>16</v>
      </c>
      <c r="CP35" s="656"/>
      <c r="CQ35" s="657" t="str">
        <f>IF('各会計、関係団体の財政状況及び健全化判断比率'!BS8="","",'各会計、関係団体の財政状況及び健全化判断比率'!BS8)</f>
        <v>氷見市体育協会</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介護保険特別会計（介護サービス事業勘定）</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富山県市町村総合事務組合</v>
      </c>
      <c r="BZ36" s="657"/>
      <c r="CA36" s="657"/>
      <c r="CB36" s="657"/>
      <c r="CC36" s="657"/>
      <c r="CD36" s="657"/>
      <c r="CE36" s="657"/>
      <c r="CF36" s="657"/>
      <c r="CG36" s="657"/>
      <c r="CH36" s="657"/>
      <c r="CI36" s="657"/>
      <c r="CJ36" s="657"/>
      <c r="CK36" s="657"/>
      <c r="CL36" s="657"/>
      <c r="CM36" s="657"/>
      <c r="CN36" s="214"/>
      <c r="CO36" s="656">
        <f t="shared" si="3"/>
        <v>17</v>
      </c>
      <c r="CP36" s="656"/>
      <c r="CQ36" s="657" t="str">
        <f>IF('各会計、関係団体の財政状況及び健全化判断比率'!BS9="","",'各会計、関係団体の財政状況及び健全化判断比率'!BS9)</f>
        <v>氷見市土地開発公社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〇</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後期高齢者医療事業特別会計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富山県後期高齢者医療広域連合（一般会計）</v>
      </c>
      <c r="BZ37" s="657"/>
      <c r="CA37" s="657"/>
      <c r="CB37" s="657"/>
      <c r="CC37" s="657"/>
      <c r="CD37" s="657"/>
      <c r="CE37" s="657"/>
      <c r="CF37" s="657"/>
      <c r="CG37" s="657"/>
      <c r="CH37" s="657"/>
      <c r="CI37" s="657"/>
      <c r="CJ37" s="657"/>
      <c r="CK37" s="657"/>
      <c r="CL37" s="657"/>
      <c r="CM37" s="657"/>
      <c r="CN37" s="214"/>
      <c r="CO37" s="656">
        <f t="shared" si="3"/>
        <v>18</v>
      </c>
      <c r="CP37" s="656"/>
      <c r="CQ37" s="657" t="str">
        <f>IF('各会計、関係団体の財政状況及び健全化判断比率'!BS10="","",'各会計、関係団体の財政状況及び健全化判断比率'!BS10)</f>
        <v>氷見市観光協会</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富山県後期高齢者医療広域連合（特別会計）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ZigU8YkTHd85tKXpwrLxxz01s/OrjTwrKnhyQq6EtmiwiPeLgkusTV0BEX1vMyhtSlFYUmkJg0JjjmQnxt/r0g==" saltValue="dG69bXKPj9TPH2sBuMVll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48" t="s">
        <v>573</v>
      </c>
      <c r="D34" s="1248"/>
      <c r="E34" s="1249"/>
      <c r="F34" s="32">
        <v>10</v>
      </c>
      <c r="G34" s="33">
        <v>10</v>
      </c>
      <c r="H34" s="33">
        <v>11.02</v>
      </c>
      <c r="I34" s="33">
        <v>11.43</v>
      </c>
      <c r="J34" s="34">
        <v>11.78</v>
      </c>
      <c r="K34" s="22"/>
      <c r="L34" s="22"/>
      <c r="M34" s="22"/>
      <c r="N34" s="22"/>
      <c r="O34" s="22"/>
      <c r="P34" s="22"/>
    </row>
    <row r="35" spans="1:16" ht="39" customHeight="1" x14ac:dyDescent="0.15">
      <c r="A35" s="22"/>
      <c r="B35" s="35"/>
      <c r="C35" s="1242" t="s">
        <v>574</v>
      </c>
      <c r="D35" s="1243"/>
      <c r="E35" s="1244"/>
      <c r="F35" s="36">
        <v>5.3</v>
      </c>
      <c r="G35" s="37">
        <v>5.54</v>
      </c>
      <c r="H35" s="37">
        <v>6.89</v>
      </c>
      <c r="I35" s="37">
        <v>7.18</v>
      </c>
      <c r="J35" s="38">
        <v>6.51</v>
      </c>
      <c r="K35" s="22"/>
      <c r="L35" s="22"/>
      <c r="M35" s="22"/>
      <c r="N35" s="22"/>
      <c r="O35" s="22"/>
      <c r="P35" s="22"/>
    </row>
    <row r="36" spans="1:16" ht="39" customHeight="1" x14ac:dyDescent="0.15">
      <c r="A36" s="22"/>
      <c r="B36" s="35"/>
      <c r="C36" s="1242" t="s">
        <v>575</v>
      </c>
      <c r="D36" s="1243"/>
      <c r="E36" s="1244"/>
      <c r="F36" s="36">
        <v>1.0900000000000001</v>
      </c>
      <c r="G36" s="37">
        <v>0.96</v>
      </c>
      <c r="H36" s="37">
        <v>1.22</v>
      </c>
      <c r="I36" s="37">
        <v>1.75</v>
      </c>
      <c r="J36" s="38">
        <v>0.38</v>
      </c>
      <c r="K36" s="22"/>
      <c r="L36" s="22"/>
      <c r="M36" s="22"/>
      <c r="N36" s="22"/>
      <c r="O36" s="22"/>
      <c r="P36" s="22"/>
    </row>
    <row r="37" spans="1:16" ht="39" customHeight="1" x14ac:dyDescent="0.15">
      <c r="A37" s="22"/>
      <c r="B37" s="35"/>
      <c r="C37" s="1242" t="s">
        <v>576</v>
      </c>
      <c r="D37" s="1243"/>
      <c r="E37" s="1244"/>
      <c r="F37" s="36">
        <v>1.38</v>
      </c>
      <c r="G37" s="37">
        <v>1.73</v>
      </c>
      <c r="H37" s="37">
        <v>2.14</v>
      </c>
      <c r="I37" s="37">
        <v>0.13</v>
      </c>
      <c r="J37" s="38">
        <v>0.35</v>
      </c>
      <c r="K37" s="22"/>
      <c r="L37" s="22"/>
      <c r="M37" s="22"/>
      <c r="N37" s="22"/>
      <c r="O37" s="22"/>
      <c r="P37" s="22"/>
    </row>
    <row r="38" spans="1:16" ht="39" customHeight="1" x14ac:dyDescent="0.15">
      <c r="A38" s="22"/>
      <c r="B38" s="35"/>
      <c r="C38" s="1242" t="s">
        <v>577</v>
      </c>
      <c r="D38" s="1243"/>
      <c r="E38" s="1244"/>
      <c r="F38" s="36">
        <v>0</v>
      </c>
      <c r="G38" s="37">
        <v>0</v>
      </c>
      <c r="H38" s="37">
        <v>0</v>
      </c>
      <c r="I38" s="37">
        <v>0</v>
      </c>
      <c r="J38" s="38">
        <v>0.1</v>
      </c>
      <c r="K38" s="22"/>
      <c r="L38" s="22"/>
      <c r="M38" s="22"/>
      <c r="N38" s="22"/>
      <c r="O38" s="22"/>
      <c r="P38" s="22"/>
    </row>
    <row r="39" spans="1:16" ht="39" customHeight="1" x14ac:dyDescent="0.15">
      <c r="A39" s="22"/>
      <c r="B39" s="35"/>
      <c r="C39" s="1242" t="s">
        <v>578</v>
      </c>
      <c r="D39" s="1243"/>
      <c r="E39" s="1244"/>
      <c r="F39" s="36">
        <v>0.03</v>
      </c>
      <c r="G39" s="37">
        <v>0.03</v>
      </c>
      <c r="H39" s="37">
        <v>0.02</v>
      </c>
      <c r="I39" s="37">
        <v>0.02</v>
      </c>
      <c r="J39" s="38">
        <v>0.09</v>
      </c>
      <c r="K39" s="22"/>
      <c r="L39" s="22"/>
      <c r="M39" s="22"/>
      <c r="N39" s="22"/>
      <c r="O39" s="22"/>
      <c r="P39" s="22"/>
    </row>
    <row r="40" spans="1:16" ht="39" customHeight="1" x14ac:dyDescent="0.15">
      <c r="A40" s="22"/>
      <c r="B40" s="35"/>
      <c r="C40" s="1242" t="s">
        <v>579</v>
      </c>
      <c r="D40" s="1243"/>
      <c r="E40" s="1244"/>
      <c r="F40" s="36">
        <v>0</v>
      </c>
      <c r="G40" s="37">
        <v>0</v>
      </c>
      <c r="H40" s="37">
        <v>0</v>
      </c>
      <c r="I40" s="37">
        <v>0</v>
      </c>
      <c r="J40" s="38">
        <v>0</v>
      </c>
      <c r="K40" s="22"/>
      <c r="L40" s="22"/>
      <c r="M40" s="22"/>
      <c r="N40" s="22"/>
      <c r="O40" s="22"/>
      <c r="P40" s="22"/>
    </row>
    <row r="41" spans="1:16" ht="39" customHeight="1" x14ac:dyDescent="0.15">
      <c r="A41" s="22"/>
      <c r="B41" s="35"/>
      <c r="C41" s="1242" t="s">
        <v>580</v>
      </c>
      <c r="D41" s="1243"/>
      <c r="E41" s="1244"/>
      <c r="F41" s="36">
        <v>0</v>
      </c>
      <c r="G41" s="37">
        <v>0</v>
      </c>
      <c r="H41" s="37">
        <v>0.17</v>
      </c>
      <c r="I41" s="37">
        <v>0</v>
      </c>
      <c r="J41" s="38">
        <v>0</v>
      </c>
      <c r="K41" s="22"/>
      <c r="L41" s="22"/>
      <c r="M41" s="22"/>
      <c r="N41" s="22"/>
      <c r="O41" s="22"/>
      <c r="P41" s="22"/>
    </row>
    <row r="42" spans="1:16" ht="39" customHeight="1" x14ac:dyDescent="0.15">
      <c r="A42" s="22"/>
      <c r="B42" s="39"/>
      <c r="C42" s="1242" t="s">
        <v>581</v>
      </c>
      <c r="D42" s="1243"/>
      <c r="E42" s="1244"/>
      <c r="F42" s="36" t="s">
        <v>582</v>
      </c>
      <c r="G42" s="37" t="s">
        <v>527</v>
      </c>
      <c r="H42" s="37" t="s">
        <v>527</v>
      </c>
      <c r="I42" s="37" t="s">
        <v>527</v>
      </c>
      <c r="J42" s="38" t="s">
        <v>527</v>
      </c>
      <c r="K42" s="22"/>
      <c r="L42" s="22"/>
      <c r="M42" s="22"/>
      <c r="N42" s="22"/>
      <c r="O42" s="22"/>
      <c r="P42" s="22"/>
    </row>
    <row r="43" spans="1:16" ht="39" customHeight="1" thickBot="1" x14ac:dyDescent="0.2">
      <c r="A43" s="22"/>
      <c r="B43" s="40"/>
      <c r="C43" s="1245" t="s">
        <v>583</v>
      </c>
      <c r="D43" s="1246"/>
      <c r="E43" s="1247"/>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xsFRj91C+B7ecbeuOR0Jc5pt4hIEUszb/z21Kkafz8i/vGBOVS9OQ2A2cP8LUxVlRAqpjPjym3F3NQpODCNTA==" saltValue="BnoKnNlJfdyyd0C+p9F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2606</v>
      </c>
      <c r="L45" s="60">
        <v>2619</v>
      </c>
      <c r="M45" s="60">
        <v>2503</v>
      </c>
      <c r="N45" s="60">
        <v>2355</v>
      </c>
      <c r="O45" s="61">
        <v>2408</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527</v>
      </c>
      <c r="L46" s="64" t="s">
        <v>527</v>
      </c>
      <c r="M46" s="64" t="s">
        <v>527</v>
      </c>
      <c r="N46" s="64" t="s">
        <v>527</v>
      </c>
      <c r="O46" s="65" t="s">
        <v>527</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527</v>
      </c>
      <c r="L47" s="64" t="s">
        <v>527</v>
      </c>
      <c r="M47" s="64" t="s">
        <v>527</v>
      </c>
      <c r="N47" s="64" t="s">
        <v>527</v>
      </c>
      <c r="O47" s="65" t="s">
        <v>527</v>
      </c>
      <c r="P47" s="48"/>
      <c r="Q47" s="48"/>
      <c r="R47" s="48"/>
      <c r="S47" s="48"/>
      <c r="T47" s="48"/>
      <c r="U47" s="48"/>
    </row>
    <row r="48" spans="1:21" ht="30.75" customHeight="1" x14ac:dyDescent="0.15">
      <c r="A48" s="48"/>
      <c r="B48" s="1252"/>
      <c r="C48" s="1253"/>
      <c r="D48" s="62"/>
      <c r="E48" s="1258" t="s">
        <v>15</v>
      </c>
      <c r="F48" s="1258"/>
      <c r="G48" s="1258"/>
      <c r="H48" s="1258"/>
      <c r="I48" s="1258"/>
      <c r="J48" s="1259"/>
      <c r="K48" s="63">
        <v>936</v>
      </c>
      <c r="L48" s="64">
        <v>1070</v>
      </c>
      <c r="M48" s="64">
        <v>915</v>
      </c>
      <c r="N48" s="64">
        <v>858</v>
      </c>
      <c r="O48" s="65">
        <v>950</v>
      </c>
      <c r="P48" s="48"/>
      <c r="Q48" s="48"/>
      <c r="R48" s="48"/>
      <c r="S48" s="48"/>
      <c r="T48" s="48"/>
      <c r="U48" s="48"/>
    </row>
    <row r="49" spans="1:21" ht="30.75" customHeight="1" x14ac:dyDescent="0.15">
      <c r="A49" s="48"/>
      <c r="B49" s="1252"/>
      <c r="C49" s="1253"/>
      <c r="D49" s="62"/>
      <c r="E49" s="1258" t="s">
        <v>16</v>
      </c>
      <c r="F49" s="1258"/>
      <c r="G49" s="1258"/>
      <c r="H49" s="1258"/>
      <c r="I49" s="1258"/>
      <c r="J49" s="1259"/>
      <c r="K49" s="63">
        <v>22</v>
      </c>
      <c r="L49" s="64">
        <v>24</v>
      </c>
      <c r="M49" s="64">
        <v>34</v>
      </c>
      <c r="N49" s="64">
        <v>47</v>
      </c>
      <c r="O49" s="65">
        <v>47</v>
      </c>
      <c r="P49" s="48"/>
      <c r="Q49" s="48"/>
      <c r="R49" s="48"/>
      <c r="S49" s="48"/>
      <c r="T49" s="48"/>
      <c r="U49" s="48"/>
    </row>
    <row r="50" spans="1:21" ht="30.75" customHeight="1" x14ac:dyDescent="0.15">
      <c r="A50" s="48"/>
      <c r="B50" s="1252"/>
      <c r="C50" s="1253"/>
      <c r="D50" s="62"/>
      <c r="E50" s="1258" t="s">
        <v>17</v>
      </c>
      <c r="F50" s="1258"/>
      <c r="G50" s="1258"/>
      <c r="H50" s="1258"/>
      <c r="I50" s="1258"/>
      <c r="J50" s="1259"/>
      <c r="K50" s="63">
        <v>117</v>
      </c>
      <c r="L50" s="64">
        <v>73</v>
      </c>
      <c r="M50" s="64">
        <v>41</v>
      </c>
      <c r="N50" s="64">
        <v>16</v>
      </c>
      <c r="O50" s="65">
        <v>16</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527</v>
      </c>
      <c r="L51" s="64" t="s">
        <v>527</v>
      </c>
      <c r="M51" s="64" t="s">
        <v>527</v>
      </c>
      <c r="N51" s="64" t="s">
        <v>527</v>
      </c>
      <c r="O51" s="65" t="s">
        <v>527</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2634</v>
      </c>
      <c r="L52" s="64">
        <v>2516</v>
      </c>
      <c r="M52" s="64">
        <v>2366</v>
      </c>
      <c r="N52" s="64">
        <v>2250</v>
      </c>
      <c r="O52" s="65">
        <v>2181</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1047</v>
      </c>
      <c r="L53" s="69">
        <v>1270</v>
      </c>
      <c r="M53" s="69">
        <v>1127</v>
      </c>
      <c r="N53" s="69">
        <v>1026</v>
      </c>
      <c r="O53" s="70">
        <v>1240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xBD4Cu4XDWM2F+IBff12Vs3M9t86/VAftyZOoMw3dEDHSD4L5KnmsJxbHwMvI17WY/XeYWQjN7sF0SA7MvRHg==" saltValue="K3h5Z4/6a5GZE3KnT7dGF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76" t="s">
        <v>30</v>
      </c>
      <c r="C41" s="1277"/>
      <c r="D41" s="102"/>
      <c r="E41" s="1282" t="s">
        <v>31</v>
      </c>
      <c r="F41" s="1282"/>
      <c r="G41" s="1282"/>
      <c r="H41" s="1283"/>
      <c r="I41" s="103">
        <v>24182</v>
      </c>
      <c r="J41" s="104">
        <v>23537</v>
      </c>
      <c r="K41" s="104">
        <v>23017</v>
      </c>
      <c r="L41" s="104">
        <v>22592</v>
      </c>
      <c r="M41" s="105">
        <v>22968</v>
      </c>
    </row>
    <row r="42" spans="2:13" ht="27.75" customHeight="1" x14ac:dyDescent="0.15">
      <c r="B42" s="1278"/>
      <c r="C42" s="1279"/>
      <c r="D42" s="106"/>
      <c r="E42" s="1284" t="s">
        <v>32</v>
      </c>
      <c r="F42" s="1284"/>
      <c r="G42" s="1284"/>
      <c r="H42" s="1285"/>
      <c r="I42" s="107">
        <v>190</v>
      </c>
      <c r="J42" s="108">
        <v>115</v>
      </c>
      <c r="K42" s="108">
        <v>74</v>
      </c>
      <c r="L42" s="108">
        <v>58</v>
      </c>
      <c r="M42" s="109">
        <v>42</v>
      </c>
    </row>
    <row r="43" spans="2:13" ht="27.75" customHeight="1" x14ac:dyDescent="0.15">
      <c r="B43" s="1278"/>
      <c r="C43" s="1279"/>
      <c r="D43" s="106"/>
      <c r="E43" s="1284" t="s">
        <v>33</v>
      </c>
      <c r="F43" s="1284"/>
      <c r="G43" s="1284"/>
      <c r="H43" s="1285"/>
      <c r="I43" s="107">
        <v>8669</v>
      </c>
      <c r="J43" s="108">
        <v>8610</v>
      </c>
      <c r="K43" s="108">
        <v>8272</v>
      </c>
      <c r="L43" s="108">
        <v>7776</v>
      </c>
      <c r="M43" s="109">
        <v>7438</v>
      </c>
    </row>
    <row r="44" spans="2:13" ht="27.75" customHeight="1" x14ac:dyDescent="0.15">
      <c r="B44" s="1278"/>
      <c r="C44" s="1279"/>
      <c r="D44" s="106"/>
      <c r="E44" s="1284" t="s">
        <v>34</v>
      </c>
      <c r="F44" s="1284"/>
      <c r="G44" s="1284"/>
      <c r="H44" s="1285"/>
      <c r="I44" s="107">
        <v>484</v>
      </c>
      <c r="J44" s="108">
        <v>460</v>
      </c>
      <c r="K44" s="108">
        <v>429</v>
      </c>
      <c r="L44" s="108">
        <v>385</v>
      </c>
      <c r="M44" s="109">
        <v>341</v>
      </c>
    </row>
    <row r="45" spans="2:13" ht="27.75" customHeight="1" x14ac:dyDescent="0.15">
      <c r="B45" s="1278"/>
      <c r="C45" s="1279"/>
      <c r="D45" s="106"/>
      <c r="E45" s="1284" t="s">
        <v>35</v>
      </c>
      <c r="F45" s="1284"/>
      <c r="G45" s="1284"/>
      <c r="H45" s="1285"/>
      <c r="I45" s="107">
        <v>5043</v>
      </c>
      <c r="J45" s="108">
        <v>4824</v>
      </c>
      <c r="K45" s="108">
        <v>4518</v>
      </c>
      <c r="L45" s="108">
        <v>4207</v>
      </c>
      <c r="M45" s="109">
        <v>4002</v>
      </c>
    </row>
    <row r="46" spans="2:13" ht="27.75" customHeight="1" x14ac:dyDescent="0.15">
      <c r="B46" s="1278"/>
      <c r="C46" s="1279"/>
      <c r="D46" s="110"/>
      <c r="E46" s="1284" t="s">
        <v>36</v>
      </c>
      <c r="F46" s="1284"/>
      <c r="G46" s="1284"/>
      <c r="H46" s="1285"/>
      <c r="I46" s="107" t="s">
        <v>527</v>
      </c>
      <c r="J46" s="108" t="s">
        <v>527</v>
      </c>
      <c r="K46" s="108" t="s">
        <v>527</v>
      </c>
      <c r="L46" s="108" t="s">
        <v>527</v>
      </c>
      <c r="M46" s="109" t="s">
        <v>527</v>
      </c>
    </row>
    <row r="47" spans="2:13" ht="27.75" customHeight="1" x14ac:dyDescent="0.15">
      <c r="B47" s="1278"/>
      <c r="C47" s="1279"/>
      <c r="D47" s="111"/>
      <c r="E47" s="1286" t="s">
        <v>37</v>
      </c>
      <c r="F47" s="1287"/>
      <c r="G47" s="1287"/>
      <c r="H47" s="1288"/>
      <c r="I47" s="107" t="s">
        <v>527</v>
      </c>
      <c r="J47" s="108" t="s">
        <v>527</v>
      </c>
      <c r="K47" s="108" t="s">
        <v>527</v>
      </c>
      <c r="L47" s="108" t="s">
        <v>527</v>
      </c>
      <c r="M47" s="109" t="s">
        <v>527</v>
      </c>
    </row>
    <row r="48" spans="2:13" ht="27.75" customHeight="1" x14ac:dyDescent="0.15">
      <c r="B48" s="1278"/>
      <c r="C48" s="1279"/>
      <c r="D48" s="106"/>
      <c r="E48" s="1284" t="s">
        <v>38</v>
      </c>
      <c r="F48" s="1284"/>
      <c r="G48" s="1284"/>
      <c r="H48" s="1285"/>
      <c r="I48" s="107" t="s">
        <v>527</v>
      </c>
      <c r="J48" s="108" t="s">
        <v>527</v>
      </c>
      <c r="K48" s="108" t="s">
        <v>527</v>
      </c>
      <c r="L48" s="108" t="s">
        <v>527</v>
      </c>
      <c r="M48" s="109" t="s">
        <v>527</v>
      </c>
    </row>
    <row r="49" spans="2:13" ht="27.75" customHeight="1" x14ac:dyDescent="0.15">
      <c r="B49" s="1280"/>
      <c r="C49" s="1281"/>
      <c r="D49" s="106"/>
      <c r="E49" s="1284" t="s">
        <v>39</v>
      </c>
      <c r="F49" s="1284"/>
      <c r="G49" s="1284"/>
      <c r="H49" s="1285"/>
      <c r="I49" s="107" t="s">
        <v>527</v>
      </c>
      <c r="J49" s="108" t="s">
        <v>527</v>
      </c>
      <c r="K49" s="108" t="s">
        <v>527</v>
      </c>
      <c r="L49" s="108" t="s">
        <v>527</v>
      </c>
      <c r="M49" s="109" t="s">
        <v>527</v>
      </c>
    </row>
    <row r="50" spans="2:13" ht="27.75" customHeight="1" x14ac:dyDescent="0.15">
      <c r="B50" s="1289" t="s">
        <v>40</v>
      </c>
      <c r="C50" s="1290"/>
      <c r="D50" s="112"/>
      <c r="E50" s="1284" t="s">
        <v>41</v>
      </c>
      <c r="F50" s="1284"/>
      <c r="G50" s="1284"/>
      <c r="H50" s="1285"/>
      <c r="I50" s="107">
        <v>6558</v>
      </c>
      <c r="J50" s="108">
        <v>7035</v>
      </c>
      <c r="K50" s="108">
        <v>7404</v>
      </c>
      <c r="L50" s="108">
        <v>7667</v>
      </c>
      <c r="M50" s="109">
        <v>7765</v>
      </c>
    </row>
    <row r="51" spans="2:13" ht="27.75" customHeight="1" x14ac:dyDescent="0.15">
      <c r="B51" s="1278"/>
      <c r="C51" s="1279"/>
      <c r="D51" s="106"/>
      <c r="E51" s="1284" t="s">
        <v>42</v>
      </c>
      <c r="F51" s="1284"/>
      <c r="G51" s="1284"/>
      <c r="H51" s="1285"/>
      <c r="I51" s="107">
        <v>395</v>
      </c>
      <c r="J51" s="108">
        <v>345</v>
      </c>
      <c r="K51" s="108">
        <v>287</v>
      </c>
      <c r="L51" s="108">
        <v>276</v>
      </c>
      <c r="M51" s="109">
        <v>262</v>
      </c>
    </row>
    <row r="52" spans="2:13" ht="27.75" customHeight="1" x14ac:dyDescent="0.15">
      <c r="B52" s="1280"/>
      <c r="C52" s="1281"/>
      <c r="D52" s="106"/>
      <c r="E52" s="1284" t="s">
        <v>43</v>
      </c>
      <c r="F52" s="1284"/>
      <c r="G52" s="1284"/>
      <c r="H52" s="1285"/>
      <c r="I52" s="107">
        <v>22538</v>
      </c>
      <c r="J52" s="108">
        <v>21113</v>
      </c>
      <c r="K52" s="108">
        <v>20187</v>
      </c>
      <c r="L52" s="108">
        <v>20507</v>
      </c>
      <c r="M52" s="109">
        <v>20935</v>
      </c>
    </row>
    <row r="53" spans="2:13" ht="27.75" customHeight="1" thickBot="1" x14ac:dyDescent="0.2">
      <c r="B53" s="1291" t="s">
        <v>44</v>
      </c>
      <c r="C53" s="1292"/>
      <c r="D53" s="113"/>
      <c r="E53" s="1293" t="s">
        <v>45</v>
      </c>
      <c r="F53" s="1293"/>
      <c r="G53" s="1293"/>
      <c r="H53" s="1294"/>
      <c r="I53" s="114">
        <v>9077</v>
      </c>
      <c r="J53" s="115">
        <v>9053</v>
      </c>
      <c r="K53" s="115">
        <v>8433</v>
      </c>
      <c r="L53" s="115">
        <v>6566</v>
      </c>
      <c r="M53" s="116">
        <v>5828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Yxv83qWCJ3KkV83lcCaPJbK3sujM2Dfee2+CXdRn01+sZ1nnnRS0i8jfs9l42nc4hHUiLHkKoLI5UvH/ebckQ==" saltValue="DKLZE/KeZz9ljd07rEIgn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303" t="s">
        <v>48</v>
      </c>
      <c r="D55" s="1303"/>
      <c r="E55" s="1304"/>
      <c r="F55" s="128">
        <v>2759</v>
      </c>
      <c r="G55" s="128">
        <v>2744</v>
      </c>
      <c r="H55" s="129">
        <v>2982</v>
      </c>
    </row>
    <row r="56" spans="2:8" ht="52.5" customHeight="1" x14ac:dyDescent="0.15">
      <c r="B56" s="130"/>
      <c r="C56" s="1305" t="s">
        <v>49</v>
      </c>
      <c r="D56" s="1305"/>
      <c r="E56" s="1306"/>
      <c r="F56" s="131">
        <v>1409</v>
      </c>
      <c r="G56" s="131">
        <v>1213</v>
      </c>
      <c r="H56" s="132">
        <v>1214</v>
      </c>
    </row>
    <row r="57" spans="2:8" ht="53.25" customHeight="1" x14ac:dyDescent="0.15">
      <c r="B57" s="130"/>
      <c r="C57" s="1307" t="s">
        <v>50</v>
      </c>
      <c r="D57" s="1307"/>
      <c r="E57" s="1308"/>
      <c r="F57" s="133">
        <v>2055</v>
      </c>
      <c r="G57" s="133">
        <v>2446</v>
      </c>
      <c r="H57" s="134">
        <v>2339</v>
      </c>
    </row>
    <row r="58" spans="2:8" ht="45.75" customHeight="1" x14ac:dyDescent="0.15">
      <c r="B58" s="135"/>
      <c r="C58" s="1295" t="s">
        <v>600</v>
      </c>
      <c r="D58" s="1296"/>
      <c r="E58" s="1297"/>
      <c r="F58" s="136">
        <v>1191</v>
      </c>
      <c r="G58" s="136">
        <v>1470</v>
      </c>
      <c r="H58" s="137">
        <v>1316</v>
      </c>
    </row>
    <row r="59" spans="2:8" ht="45.75" customHeight="1" x14ac:dyDescent="0.15">
      <c r="B59" s="135"/>
      <c r="C59" s="1295" t="s">
        <v>601</v>
      </c>
      <c r="D59" s="1296"/>
      <c r="E59" s="1297"/>
      <c r="F59" s="136">
        <v>517</v>
      </c>
      <c r="G59" s="136">
        <v>584</v>
      </c>
      <c r="H59" s="137">
        <v>570</v>
      </c>
    </row>
    <row r="60" spans="2:8" ht="45.75" customHeight="1" x14ac:dyDescent="0.15">
      <c r="B60" s="135"/>
      <c r="C60" s="1295" t="s">
        <v>602</v>
      </c>
      <c r="D60" s="1296"/>
      <c r="E60" s="1297"/>
      <c r="F60" s="136">
        <v>143</v>
      </c>
      <c r="G60" s="136">
        <v>144</v>
      </c>
      <c r="H60" s="137">
        <v>146</v>
      </c>
    </row>
    <row r="61" spans="2:8" ht="45.75" customHeight="1" x14ac:dyDescent="0.15">
      <c r="B61" s="135"/>
      <c r="C61" s="1295" t="s">
        <v>603</v>
      </c>
      <c r="D61" s="1296"/>
      <c r="E61" s="1297"/>
      <c r="F61" s="136">
        <v>100</v>
      </c>
      <c r="G61" s="136">
        <v>100</v>
      </c>
      <c r="H61" s="137">
        <v>112</v>
      </c>
    </row>
    <row r="62" spans="2:8" ht="45.75" customHeight="1" thickBot="1" x14ac:dyDescent="0.2">
      <c r="B62" s="138"/>
      <c r="C62" s="1298" t="s">
        <v>604</v>
      </c>
      <c r="D62" s="1299"/>
      <c r="E62" s="1300"/>
      <c r="F62" s="139">
        <v>29</v>
      </c>
      <c r="G62" s="139">
        <v>51</v>
      </c>
      <c r="H62" s="140">
        <v>69</v>
      </c>
    </row>
    <row r="63" spans="2:8" ht="52.5" customHeight="1" thickBot="1" x14ac:dyDescent="0.2">
      <c r="B63" s="141"/>
      <c r="C63" s="1301" t="s">
        <v>51</v>
      </c>
      <c r="D63" s="1301"/>
      <c r="E63" s="1302"/>
      <c r="F63" s="142">
        <v>6223</v>
      </c>
      <c r="G63" s="142">
        <v>6403</v>
      </c>
      <c r="H63" s="143">
        <v>6534</v>
      </c>
    </row>
    <row r="64" spans="2:8" ht="15" customHeight="1" x14ac:dyDescent="0.15"/>
  </sheetData>
  <sheetProtection algorithmName="SHA-512" hashValue="oescWI3KF4gFT/XxYOahU3zsLrI1PGnKQxAXLMkyXAmCrk2ZGQnKtwlq5TJ64DukXoni+F8r3bysZahsTADCXg==" saltValue="mO24JMq6FugYQjTQFukI3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J1" zoomScale="85" zoomScaleNormal="85"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607</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607</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610</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611</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568</v>
      </c>
      <c r="BQ50" s="1314"/>
      <c r="BR50" s="1314"/>
      <c r="BS50" s="1314"/>
      <c r="BT50" s="1314"/>
      <c r="BU50" s="1314"/>
      <c r="BV50" s="1314"/>
      <c r="BW50" s="1314"/>
      <c r="BX50" s="1314" t="s">
        <v>569</v>
      </c>
      <c r="BY50" s="1314"/>
      <c r="BZ50" s="1314"/>
      <c r="CA50" s="1314"/>
      <c r="CB50" s="1314"/>
      <c r="CC50" s="1314"/>
      <c r="CD50" s="1314"/>
      <c r="CE50" s="1314"/>
      <c r="CF50" s="1314" t="s">
        <v>570</v>
      </c>
      <c r="CG50" s="1314"/>
      <c r="CH50" s="1314"/>
      <c r="CI50" s="1314"/>
      <c r="CJ50" s="1314"/>
      <c r="CK50" s="1314"/>
      <c r="CL50" s="1314"/>
      <c r="CM50" s="1314"/>
      <c r="CN50" s="1314" t="s">
        <v>571</v>
      </c>
      <c r="CO50" s="1314"/>
      <c r="CP50" s="1314"/>
      <c r="CQ50" s="1314"/>
      <c r="CR50" s="1314"/>
      <c r="CS50" s="1314"/>
      <c r="CT50" s="1314"/>
      <c r="CU50" s="1314"/>
      <c r="CV50" s="1314" t="s">
        <v>572</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612</v>
      </c>
      <c r="AO51" s="1312"/>
      <c r="AP51" s="1312"/>
      <c r="AQ51" s="1312"/>
      <c r="AR51" s="1312"/>
      <c r="AS51" s="1312"/>
      <c r="AT51" s="1312"/>
      <c r="AU51" s="1312"/>
      <c r="AV51" s="1312"/>
      <c r="AW51" s="1312"/>
      <c r="AX51" s="1312"/>
      <c r="AY51" s="1312"/>
      <c r="AZ51" s="1312"/>
      <c r="BA51" s="1312"/>
      <c r="BB51" s="1312" t="s">
        <v>613</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v>87.8</v>
      </c>
      <c r="BY51" s="1309"/>
      <c r="BZ51" s="1309"/>
      <c r="CA51" s="1309"/>
      <c r="CB51" s="1309"/>
      <c r="CC51" s="1309"/>
      <c r="CD51" s="1309"/>
      <c r="CE51" s="1309"/>
      <c r="CF51" s="1309">
        <v>83.3</v>
      </c>
      <c r="CG51" s="1309"/>
      <c r="CH51" s="1309"/>
      <c r="CI51" s="1309"/>
      <c r="CJ51" s="1309"/>
      <c r="CK51" s="1309"/>
      <c r="CL51" s="1309"/>
      <c r="CM51" s="1309"/>
      <c r="CN51" s="1321"/>
      <c r="CO51" s="1309"/>
      <c r="CP51" s="1309"/>
      <c r="CQ51" s="1309"/>
      <c r="CR51" s="1309"/>
      <c r="CS51" s="1309"/>
      <c r="CT51" s="1309"/>
      <c r="CU51" s="1309"/>
      <c r="CV51" s="1321"/>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614</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54.3</v>
      </c>
      <c r="BY53" s="1309"/>
      <c r="BZ53" s="1309"/>
      <c r="CA53" s="1309"/>
      <c r="CB53" s="1309"/>
      <c r="CC53" s="1309"/>
      <c r="CD53" s="1309"/>
      <c r="CE53" s="1309"/>
      <c r="CF53" s="1309">
        <v>55.9</v>
      </c>
      <c r="CG53" s="1309"/>
      <c r="CH53" s="1309"/>
      <c r="CI53" s="1309"/>
      <c r="CJ53" s="1309"/>
      <c r="CK53" s="1309"/>
      <c r="CL53" s="1309"/>
      <c r="CM53" s="1309"/>
      <c r="CN53" s="1321"/>
      <c r="CO53" s="1309"/>
      <c r="CP53" s="1309"/>
      <c r="CQ53" s="1309"/>
      <c r="CR53" s="1309"/>
      <c r="CS53" s="1309"/>
      <c r="CT53" s="1309"/>
      <c r="CU53" s="1309"/>
      <c r="CV53" s="1321"/>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615</v>
      </c>
      <c r="AO55" s="1314"/>
      <c r="AP55" s="1314"/>
      <c r="AQ55" s="1314"/>
      <c r="AR55" s="1314"/>
      <c r="AS55" s="1314"/>
      <c r="AT55" s="1314"/>
      <c r="AU55" s="1314"/>
      <c r="AV55" s="1314"/>
      <c r="AW55" s="1314"/>
      <c r="AX55" s="1314"/>
      <c r="AY55" s="1314"/>
      <c r="AZ55" s="1314"/>
      <c r="BA55" s="1314"/>
      <c r="BB55" s="1312" t="s">
        <v>613</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52.3</v>
      </c>
      <c r="BY55" s="1309"/>
      <c r="BZ55" s="1309"/>
      <c r="CA55" s="1309"/>
      <c r="CB55" s="1309"/>
      <c r="CC55" s="1309"/>
      <c r="CD55" s="1309"/>
      <c r="CE55" s="1309"/>
      <c r="CF55" s="1309">
        <v>55.4</v>
      </c>
      <c r="CG55" s="1309"/>
      <c r="CH55" s="1309"/>
      <c r="CI55" s="1309"/>
      <c r="CJ55" s="1309"/>
      <c r="CK55" s="1309"/>
      <c r="CL55" s="1309"/>
      <c r="CM55" s="1309"/>
      <c r="CN55" s="1321"/>
      <c r="CO55" s="1309"/>
      <c r="CP55" s="1309"/>
      <c r="CQ55" s="1309"/>
      <c r="CR55" s="1309"/>
      <c r="CS55" s="1309"/>
      <c r="CT55" s="1309"/>
      <c r="CU55" s="1309"/>
      <c r="CV55" s="1321"/>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614</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57.1</v>
      </c>
      <c r="BY57" s="1309"/>
      <c r="BZ57" s="1309"/>
      <c r="CA57" s="1309"/>
      <c r="CB57" s="1309"/>
      <c r="CC57" s="1309"/>
      <c r="CD57" s="1309"/>
      <c r="CE57" s="1309"/>
      <c r="CF57" s="1309">
        <v>58.7</v>
      </c>
      <c r="CG57" s="1309"/>
      <c r="CH57" s="1309"/>
      <c r="CI57" s="1309"/>
      <c r="CJ57" s="1309"/>
      <c r="CK57" s="1309"/>
      <c r="CL57" s="1309"/>
      <c r="CM57" s="1309"/>
      <c r="CN57" s="1321"/>
      <c r="CO57" s="1309"/>
      <c r="CP57" s="1309"/>
      <c r="CQ57" s="1309"/>
      <c r="CR57" s="1309"/>
      <c r="CS57" s="1309"/>
      <c r="CT57" s="1309"/>
      <c r="CU57" s="1309"/>
      <c r="CV57" s="1321"/>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616</v>
      </c>
    </row>
    <row r="64" spans="1:109" x14ac:dyDescent="0.15">
      <c r="B64" s="395"/>
      <c r="G64" s="402"/>
      <c r="I64" s="415"/>
      <c r="J64" s="415"/>
      <c r="K64" s="415"/>
      <c r="L64" s="415"/>
      <c r="M64" s="415"/>
      <c r="N64" s="416"/>
      <c r="AM64" s="402"/>
      <c r="AN64" s="402" t="s">
        <v>609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617</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611</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568</v>
      </c>
      <c r="BQ72" s="1314"/>
      <c r="BR72" s="1314"/>
      <c r="BS72" s="1314"/>
      <c r="BT72" s="1314"/>
      <c r="BU72" s="1314"/>
      <c r="BV72" s="1314"/>
      <c r="BW72" s="1314"/>
      <c r="BX72" s="1314" t="s">
        <v>569</v>
      </c>
      <c r="BY72" s="1314"/>
      <c r="BZ72" s="1314"/>
      <c r="CA72" s="1314"/>
      <c r="CB72" s="1314"/>
      <c r="CC72" s="1314"/>
      <c r="CD72" s="1314"/>
      <c r="CE72" s="1314"/>
      <c r="CF72" s="1314" t="s">
        <v>570</v>
      </c>
      <c r="CG72" s="1314"/>
      <c r="CH72" s="1314"/>
      <c r="CI72" s="1314"/>
      <c r="CJ72" s="1314"/>
      <c r="CK72" s="1314"/>
      <c r="CL72" s="1314"/>
      <c r="CM72" s="1314"/>
      <c r="CN72" s="1314" t="s">
        <v>571</v>
      </c>
      <c r="CO72" s="1314"/>
      <c r="CP72" s="1314"/>
      <c r="CQ72" s="1314"/>
      <c r="CR72" s="1314"/>
      <c r="CS72" s="1314"/>
      <c r="CT72" s="1314"/>
      <c r="CU72" s="1314"/>
      <c r="CV72" s="1314" t="s">
        <v>572</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612</v>
      </c>
      <c r="AO73" s="1312"/>
      <c r="AP73" s="1312"/>
      <c r="AQ73" s="1312"/>
      <c r="AR73" s="1312"/>
      <c r="AS73" s="1312"/>
      <c r="AT73" s="1312"/>
      <c r="AU73" s="1312"/>
      <c r="AV73" s="1312"/>
      <c r="AW73" s="1312"/>
      <c r="AX73" s="1312"/>
      <c r="AY73" s="1312"/>
      <c r="AZ73" s="1312"/>
      <c r="BA73" s="1312"/>
      <c r="BB73" s="1312" t="s">
        <v>613</v>
      </c>
      <c r="BC73" s="1312"/>
      <c r="BD73" s="1312"/>
      <c r="BE73" s="1312"/>
      <c r="BF73" s="1312"/>
      <c r="BG73" s="1312"/>
      <c r="BH73" s="1312"/>
      <c r="BI73" s="1312"/>
      <c r="BJ73" s="1312"/>
      <c r="BK73" s="1312"/>
      <c r="BL73" s="1312"/>
      <c r="BM73" s="1312"/>
      <c r="BN73" s="1312"/>
      <c r="BO73" s="1312"/>
      <c r="BP73" s="1309">
        <v>87.4</v>
      </c>
      <c r="BQ73" s="1309"/>
      <c r="BR73" s="1309"/>
      <c r="BS73" s="1309"/>
      <c r="BT73" s="1309"/>
      <c r="BU73" s="1309"/>
      <c r="BV73" s="1309"/>
      <c r="BW73" s="1309"/>
      <c r="BX73" s="1309">
        <v>87.8</v>
      </c>
      <c r="BY73" s="1309"/>
      <c r="BZ73" s="1309"/>
      <c r="CA73" s="1309"/>
      <c r="CB73" s="1309"/>
      <c r="CC73" s="1309"/>
      <c r="CD73" s="1309"/>
      <c r="CE73" s="1309"/>
      <c r="CF73" s="1309">
        <v>83.3</v>
      </c>
      <c r="CG73" s="1309"/>
      <c r="CH73" s="1309"/>
      <c r="CI73" s="1309"/>
      <c r="CJ73" s="1309"/>
      <c r="CK73" s="1309"/>
      <c r="CL73" s="1309"/>
      <c r="CM73" s="1309"/>
      <c r="CN73" s="1309">
        <v>65.900000000000006</v>
      </c>
      <c r="CO73" s="1309"/>
      <c r="CP73" s="1309"/>
      <c r="CQ73" s="1309"/>
      <c r="CR73" s="1309"/>
      <c r="CS73" s="1309"/>
      <c r="CT73" s="1309"/>
      <c r="CU73" s="1309"/>
      <c r="CV73" s="1309">
        <v>58</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618</v>
      </c>
      <c r="BC75" s="1312"/>
      <c r="BD75" s="1312"/>
      <c r="BE75" s="1312"/>
      <c r="BF75" s="1312"/>
      <c r="BG75" s="1312"/>
      <c r="BH75" s="1312"/>
      <c r="BI75" s="1312"/>
      <c r="BJ75" s="1312"/>
      <c r="BK75" s="1312"/>
      <c r="BL75" s="1312"/>
      <c r="BM75" s="1312"/>
      <c r="BN75" s="1312"/>
      <c r="BO75" s="1312"/>
      <c r="BP75" s="1309">
        <v>12.1</v>
      </c>
      <c r="BQ75" s="1309"/>
      <c r="BR75" s="1309"/>
      <c r="BS75" s="1309"/>
      <c r="BT75" s="1309"/>
      <c r="BU75" s="1309"/>
      <c r="BV75" s="1309"/>
      <c r="BW75" s="1309"/>
      <c r="BX75" s="1309">
        <v>11.5</v>
      </c>
      <c r="BY75" s="1309"/>
      <c r="BZ75" s="1309"/>
      <c r="CA75" s="1309"/>
      <c r="CB75" s="1309"/>
      <c r="CC75" s="1309"/>
      <c r="CD75" s="1309"/>
      <c r="CE75" s="1309"/>
      <c r="CF75" s="1309">
        <v>11.1</v>
      </c>
      <c r="CG75" s="1309"/>
      <c r="CH75" s="1309"/>
      <c r="CI75" s="1309"/>
      <c r="CJ75" s="1309"/>
      <c r="CK75" s="1309"/>
      <c r="CL75" s="1309"/>
      <c r="CM75" s="1309"/>
      <c r="CN75" s="1309">
        <v>11.2</v>
      </c>
      <c r="CO75" s="1309"/>
      <c r="CP75" s="1309"/>
      <c r="CQ75" s="1309"/>
      <c r="CR75" s="1309"/>
      <c r="CS75" s="1309"/>
      <c r="CT75" s="1309"/>
      <c r="CU75" s="1309"/>
      <c r="CV75" s="1309">
        <v>11.2</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615</v>
      </c>
      <c r="AO77" s="1314"/>
      <c r="AP77" s="1314"/>
      <c r="AQ77" s="1314"/>
      <c r="AR77" s="1314"/>
      <c r="AS77" s="1314"/>
      <c r="AT77" s="1314"/>
      <c r="AU77" s="1314"/>
      <c r="AV77" s="1314"/>
      <c r="AW77" s="1314"/>
      <c r="AX77" s="1314"/>
      <c r="AY77" s="1314"/>
      <c r="AZ77" s="1314"/>
      <c r="BA77" s="1314"/>
      <c r="BB77" s="1312" t="s">
        <v>613</v>
      </c>
      <c r="BC77" s="1312"/>
      <c r="BD77" s="1312"/>
      <c r="BE77" s="1312"/>
      <c r="BF77" s="1312"/>
      <c r="BG77" s="1312"/>
      <c r="BH77" s="1312"/>
      <c r="BI77" s="1312"/>
      <c r="BJ77" s="1312"/>
      <c r="BK77" s="1312"/>
      <c r="BL77" s="1312"/>
      <c r="BM77" s="1312"/>
      <c r="BN77" s="1312"/>
      <c r="BO77" s="1312"/>
      <c r="BP77" s="1309">
        <v>56.8</v>
      </c>
      <c r="BQ77" s="1309"/>
      <c r="BR77" s="1309"/>
      <c r="BS77" s="1309"/>
      <c r="BT77" s="1309"/>
      <c r="BU77" s="1309"/>
      <c r="BV77" s="1309"/>
      <c r="BW77" s="1309"/>
      <c r="BX77" s="1309">
        <v>52.3</v>
      </c>
      <c r="BY77" s="1309"/>
      <c r="BZ77" s="1309"/>
      <c r="CA77" s="1309"/>
      <c r="CB77" s="1309"/>
      <c r="CC77" s="1309"/>
      <c r="CD77" s="1309"/>
      <c r="CE77" s="1309"/>
      <c r="CF77" s="1309">
        <v>55.4</v>
      </c>
      <c r="CG77" s="1309"/>
      <c r="CH77" s="1309"/>
      <c r="CI77" s="1309"/>
      <c r="CJ77" s="1309"/>
      <c r="CK77" s="1309"/>
      <c r="CL77" s="1309"/>
      <c r="CM77" s="1309"/>
      <c r="CN77" s="1309">
        <v>52.7</v>
      </c>
      <c r="CO77" s="1309"/>
      <c r="CP77" s="1309"/>
      <c r="CQ77" s="1309"/>
      <c r="CR77" s="1309"/>
      <c r="CS77" s="1309"/>
      <c r="CT77" s="1309"/>
      <c r="CU77" s="1309"/>
      <c r="CV77" s="1309">
        <v>49.7</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618</v>
      </c>
      <c r="BC79" s="1312"/>
      <c r="BD79" s="1312"/>
      <c r="BE79" s="1312"/>
      <c r="BF79" s="1312"/>
      <c r="BG79" s="1312"/>
      <c r="BH79" s="1312"/>
      <c r="BI79" s="1312"/>
      <c r="BJ79" s="1312"/>
      <c r="BK79" s="1312"/>
      <c r="BL79" s="1312"/>
      <c r="BM79" s="1312"/>
      <c r="BN79" s="1312"/>
      <c r="BO79" s="1312"/>
      <c r="BP79" s="1309">
        <v>10.199999999999999</v>
      </c>
      <c r="BQ79" s="1309"/>
      <c r="BR79" s="1309"/>
      <c r="BS79" s="1309"/>
      <c r="BT79" s="1309"/>
      <c r="BU79" s="1309"/>
      <c r="BV79" s="1309"/>
      <c r="BW79" s="1309"/>
      <c r="BX79" s="1309">
        <v>10</v>
      </c>
      <c r="BY79" s="1309"/>
      <c r="BZ79" s="1309"/>
      <c r="CA79" s="1309"/>
      <c r="CB79" s="1309"/>
      <c r="CC79" s="1309"/>
      <c r="CD79" s="1309"/>
      <c r="CE79" s="1309"/>
      <c r="CF79" s="1309">
        <v>9.6999999999999993</v>
      </c>
      <c r="CG79" s="1309"/>
      <c r="CH79" s="1309"/>
      <c r="CI79" s="1309"/>
      <c r="CJ79" s="1309"/>
      <c r="CK79" s="1309"/>
      <c r="CL79" s="1309"/>
      <c r="CM79" s="1309"/>
      <c r="CN79" s="1309">
        <v>9.5</v>
      </c>
      <c r="CO79" s="1309"/>
      <c r="CP79" s="1309"/>
      <c r="CQ79" s="1309"/>
      <c r="CR79" s="1309"/>
      <c r="CS79" s="1309"/>
      <c r="CT79" s="1309"/>
      <c r="CU79" s="1309"/>
      <c r="CV79" s="1309">
        <v>9.1999999999999993</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Bu26kavItWcc01w2j87wuFi2VnwRmH7u/k0MLsXlA9Rnjmvi/BfW3xJqz2KTB1a9TfOUW9ULZf35jeo1L8kL4w==" saltValue="XGFAxAnoSftGw75sNGXbF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1" zoomScale="70" zoomScaleNormal="70"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514</v>
      </c>
    </row>
  </sheetData>
  <sheetProtection algorithmName="SHA-512" hashValue="G34/FKiJs/YPaOLZ2yHFATxW6MX1EfcqPuCLsGwUa2ro05Bd3k5aBcT1QMph/2q60wBepel61fMxnnhjKCYqbQ==" saltValue="UvjP3JnIYMgk3Xe5YEpmlg=="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1" zoomScale="70" zoomScaleNormal="70"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514</v>
      </c>
    </row>
  </sheetData>
  <sheetProtection algorithmName="SHA-512" hashValue="nae2XXv35eyvBRLL1j5s0ddPCwZBC7FFZH/ukIAG+ZEoSzT5eTDQfeJGSBqs0LH64lTvfQeeqhT4IKvciRHInw==" saltValue="44caUI+ZU6aFGLDBs7j+jg=="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565</v>
      </c>
      <c r="G2" s="157"/>
      <c r="H2" s="158"/>
    </row>
    <row r="3" spans="1:8" x14ac:dyDescent="0.15">
      <c r="A3" s="154" t="s">
        <v>558</v>
      </c>
      <c r="B3" s="159"/>
      <c r="C3" s="160"/>
      <c r="D3" s="161">
        <v>57965</v>
      </c>
      <c r="E3" s="162"/>
      <c r="F3" s="163">
        <v>81768</v>
      </c>
      <c r="G3" s="164"/>
      <c r="H3" s="165"/>
    </row>
    <row r="4" spans="1:8" x14ac:dyDescent="0.15">
      <c r="A4" s="166"/>
      <c r="B4" s="167"/>
      <c r="C4" s="168"/>
      <c r="D4" s="169">
        <v>22430</v>
      </c>
      <c r="E4" s="170"/>
      <c r="F4" s="171">
        <v>37917</v>
      </c>
      <c r="G4" s="172"/>
      <c r="H4" s="173"/>
    </row>
    <row r="5" spans="1:8" x14ac:dyDescent="0.15">
      <c r="A5" s="154" t="s">
        <v>560</v>
      </c>
      <c r="B5" s="159"/>
      <c r="C5" s="160"/>
      <c r="D5" s="161">
        <v>46782</v>
      </c>
      <c r="E5" s="162"/>
      <c r="F5" s="163">
        <v>65876</v>
      </c>
      <c r="G5" s="164"/>
      <c r="H5" s="165"/>
    </row>
    <row r="6" spans="1:8" x14ac:dyDescent="0.15">
      <c r="A6" s="166"/>
      <c r="B6" s="167"/>
      <c r="C6" s="168"/>
      <c r="D6" s="169">
        <v>18851</v>
      </c>
      <c r="E6" s="170"/>
      <c r="F6" s="171">
        <v>36484</v>
      </c>
      <c r="G6" s="172"/>
      <c r="H6" s="173"/>
    </row>
    <row r="7" spans="1:8" x14ac:dyDescent="0.15">
      <c r="A7" s="154" t="s">
        <v>561</v>
      </c>
      <c r="B7" s="159"/>
      <c r="C7" s="160"/>
      <c r="D7" s="161">
        <v>44310</v>
      </c>
      <c r="E7" s="162"/>
      <c r="F7" s="163">
        <v>68468</v>
      </c>
      <c r="G7" s="164"/>
      <c r="H7" s="165"/>
    </row>
    <row r="8" spans="1:8" x14ac:dyDescent="0.15">
      <c r="A8" s="166"/>
      <c r="B8" s="167"/>
      <c r="C8" s="168"/>
      <c r="D8" s="169">
        <v>21961</v>
      </c>
      <c r="E8" s="170"/>
      <c r="F8" s="171">
        <v>34140</v>
      </c>
      <c r="G8" s="172"/>
      <c r="H8" s="173"/>
    </row>
    <row r="9" spans="1:8" x14ac:dyDescent="0.15">
      <c r="A9" s="154" t="s">
        <v>562</v>
      </c>
      <c r="B9" s="159"/>
      <c r="C9" s="160"/>
      <c r="D9" s="161">
        <v>45283</v>
      </c>
      <c r="E9" s="162"/>
      <c r="F9" s="163">
        <v>69729</v>
      </c>
      <c r="G9" s="164"/>
      <c r="H9" s="165"/>
    </row>
    <row r="10" spans="1:8" x14ac:dyDescent="0.15">
      <c r="A10" s="166"/>
      <c r="B10" s="167"/>
      <c r="C10" s="168"/>
      <c r="D10" s="169">
        <v>19575</v>
      </c>
      <c r="E10" s="170"/>
      <c r="F10" s="171">
        <v>38908</v>
      </c>
      <c r="G10" s="172"/>
      <c r="H10" s="173"/>
    </row>
    <row r="11" spans="1:8" x14ac:dyDescent="0.15">
      <c r="A11" s="154" t="s">
        <v>563</v>
      </c>
      <c r="B11" s="159"/>
      <c r="C11" s="160"/>
      <c r="D11" s="161">
        <v>91211</v>
      </c>
      <c r="E11" s="162"/>
      <c r="F11" s="163">
        <v>74581</v>
      </c>
      <c r="G11" s="164"/>
      <c r="H11" s="165"/>
    </row>
    <row r="12" spans="1:8" x14ac:dyDescent="0.15">
      <c r="A12" s="166"/>
      <c r="B12" s="167"/>
      <c r="C12" s="174"/>
      <c r="D12" s="169">
        <v>20405</v>
      </c>
      <c r="E12" s="170"/>
      <c r="F12" s="171">
        <v>41563</v>
      </c>
      <c r="G12" s="172"/>
      <c r="H12" s="173"/>
    </row>
    <row r="13" spans="1:8" x14ac:dyDescent="0.15">
      <c r="A13" s="154"/>
      <c r="B13" s="159"/>
      <c r="C13" s="175"/>
      <c r="D13" s="176">
        <v>57110</v>
      </c>
      <c r="E13" s="177"/>
      <c r="F13" s="178">
        <v>72084</v>
      </c>
      <c r="G13" s="179"/>
      <c r="H13" s="165"/>
    </row>
    <row r="14" spans="1:8" x14ac:dyDescent="0.15">
      <c r="A14" s="166"/>
      <c r="B14" s="167"/>
      <c r="C14" s="168"/>
      <c r="D14" s="169">
        <v>20644</v>
      </c>
      <c r="E14" s="170"/>
      <c r="F14" s="171">
        <v>37802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5.22</v>
      </c>
      <c r="C19" s="180">
        <f>ROUND(VALUE(SUBSTITUTE(実質収支比率等に係る経年分析!G$48,"▲","-")),2)</f>
        <v>5.56</v>
      </c>
      <c r="D19" s="180">
        <f>ROUND(VALUE(SUBSTITUTE(実質収支比率等に係る経年分析!H$48,"▲","-")),2)</f>
        <v>6.9</v>
      </c>
      <c r="E19" s="180">
        <f>ROUND(VALUE(SUBSTITUTE(実質収支比率等に係る経年分析!I$48,"▲","-")),2)</f>
        <v>7.2</v>
      </c>
      <c r="F19" s="180">
        <f>ROUND(VALUE(SUBSTITUTE(実質収支比率等に係る経年分析!J$48,"▲","-")),2)</f>
        <v>6.52</v>
      </c>
    </row>
    <row r="20" spans="1:11" x14ac:dyDescent="0.15">
      <c r="A20" s="180" t="s">
        <v>55</v>
      </c>
      <c r="B20" s="180">
        <f>ROUND(VALUE(SUBSTITUTE(実質収支比率等に係る経年分析!F$47,"▲","-")),2)</f>
        <v>20.7</v>
      </c>
      <c r="C20" s="180">
        <f>ROUND(VALUE(SUBSTITUTE(実質収支比率等に係る経年分析!G$47,"▲","-")),2)</f>
        <v>21.96</v>
      </c>
      <c r="D20" s="180">
        <f>ROUND(VALUE(SUBSTITUTE(実質収支比率等に係る経年分析!H$47,"▲","-")),2)</f>
        <v>22.17</v>
      </c>
      <c r="E20" s="180">
        <f>ROUND(VALUE(SUBSTITUTE(実質収支比率等に係る経年分析!I$47,"▲","-")),2)</f>
        <v>22.58</v>
      </c>
      <c r="F20" s="180">
        <f>ROUND(VALUE(SUBSTITUTE(実質収支比率等に係る経年分析!J$47,"▲","-")),2)</f>
        <v>24.51</v>
      </c>
    </row>
    <row r="21" spans="1:11" x14ac:dyDescent="0.15">
      <c r="A21" s="180" t="s">
        <v>56</v>
      </c>
      <c r="B21" s="180">
        <f>IF(ISNUMBER(VALUE(SUBSTITUTE(実質収支比率等に係る経年分析!F$49,"▲","-"))),ROUND(VALUE(SUBSTITUTE(実質収支比率等に係る経年分析!F$49,"▲","-")),2),NA())</f>
        <v>4.5199999999999996</v>
      </c>
      <c r="C21" s="180">
        <f>IF(ISNUMBER(VALUE(SUBSTITUTE(実質収支比率等に係る経年分析!G$49,"▲","-"))),ROUND(VALUE(SUBSTITUTE(実質収支比率等に係る経年分析!G$49,"▲","-")),2),NA())</f>
        <v>1.74</v>
      </c>
      <c r="D21" s="180">
        <f>IF(ISNUMBER(VALUE(SUBSTITUTE(実質収支比率等に係る経年分析!H$49,"▲","-"))),ROUND(VALUE(SUBSTITUTE(実質収支比率等に係る経年分析!H$49,"▲","-")),2),NA())</f>
        <v>0.83</v>
      </c>
      <c r="E21" s="180">
        <f>IF(ISNUMBER(VALUE(SUBSTITUTE(実質収支比率等に係る経年分析!I$49,"▲","-"))),ROUND(VALUE(SUBSTITUTE(実質収支比率等に係る経年分析!I$49,"▲","-")),2),NA())</f>
        <v>0.31</v>
      </c>
      <c r="F21" s="180">
        <f>IF(ISNUMBER(VALUE(SUBSTITUTE(実質収支比率等に係る経年分析!J$49,"▲","-"))),ROUND(VALUE(SUBSTITUTE(実質収支比率等に係る経年分析!J$49,"▲","-")),2),NA())</f>
        <v>1.56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0.09</v>
      </c>
      <c r="C28" s="181" t="e">
        <f>IF(ROUND(VALUE(SUBSTITUTE(連結実質赤字比率に係る赤字・黒字の構成分析!F$42,"▲", "-")), 2) &gt;= 0, ABS(ROUND(VALUE(SUBSTITUTE(連結実質赤字比率に係る赤字・黒字の構成分析!F$42,"▲", "-")), 2)), NA())</f>
        <v>#N/A</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0.17</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育英資金特別会計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氷見市下水道特別会計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氷見市病院事業会計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2.14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0.35</v>
      </c>
    </row>
    <row r="34" spans="1:16" x14ac:dyDescent="0.15">
      <c r="A34" s="181" t="str">
        <f>IF(連結実質赤字比率に係る赤字・黒字の構成分析!C$36="",NA(),連結実質赤字比率に係る赤字・黒字の構成分析!C$36)</f>
        <v>介護保険特別会計（保険事業勘定）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1.0900000000000001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5.54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6.89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7.18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6.51</v>
      </c>
    </row>
    <row r="36" spans="1:16" x14ac:dyDescent="0.15">
      <c r="A36" s="181" t="str">
        <f>IF(連結実質赤字比率に係る赤字・黒字の構成分析!C$34="",NA(),連結実質赤字比率に係る赤字・黒字の構成分析!C$34)</f>
        <v>氷見市水道事業会計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11.02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11.43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11.78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2634</v>
      </c>
      <c r="E42" s="182"/>
      <c r="F42" s="182"/>
      <c r="G42" s="182">
        <f>'実質公債費比率（分子）の構造'!L$52</f>
        <v>2516</v>
      </c>
      <c r="H42" s="182"/>
      <c r="I42" s="182"/>
      <c r="J42" s="182">
        <f>'実質公債費比率（分子）の構造'!M$52</f>
        <v>2366</v>
      </c>
      <c r="K42" s="182"/>
      <c r="L42" s="182"/>
      <c r="M42" s="182">
        <f>'実質公債費比率（分子）の構造'!N$52</f>
        <v>2250</v>
      </c>
      <c r="N42" s="182"/>
      <c r="O42" s="182"/>
      <c r="P42" s="182">
        <f>'実質公債費比率（分子）の構造'!O$52</f>
        <v>2181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117</v>
      </c>
      <c r="C44" s="182"/>
      <c r="D44" s="182"/>
      <c r="E44" s="182">
        <f>'実質公債費比率（分子）の構造'!L$50</f>
        <v>73</v>
      </c>
      <c r="F44" s="182"/>
      <c r="G44" s="182"/>
      <c r="H44" s="182">
        <f>'実質公債費比率（分子）の構造'!M$50</f>
        <v>41</v>
      </c>
      <c r="I44" s="182"/>
      <c r="J44" s="182"/>
      <c r="K44" s="182">
        <f>'実質公債費比率（分子）の構造'!N$50</f>
        <v>16</v>
      </c>
      <c r="L44" s="182"/>
      <c r="M44" s="182"/>
      <c r="N44" s="182">
        <f>'実質公債費比率（分子）の構造'!O$50</f>
        <v>16</v>
      </c>
      <c r="O44" s="182"/>
      <c r="P44" s="182"/>
    </row>
    <row r="45" spans="1:16" x14ac:dyDescent="0.15">
      <c r="A45" s="182" t="s">
        <v>66</v>
      </c>
      <c r="B45" s="182">
        <f>'実質公債費比率（分子）の構造'!K$49</f>
        <v>22</v>
      </c>
      <c r="C45" s="182"/>
      <c r="D45" s="182"/>
      <c r="E45" s="182">
        <f>'実質公債費比率（分子）の構造'!L$49</f>
        <v>24</v>
      </c>
      <c r="F45" s="182"/>
      <c r="G45" s="182"/>
      <c r="H45" s="182">
        <f>'実質公債費比率（分子）の構造'!M$49</f>
        <v>34</v>
      </c>
      <c r="I45" s="182"/>
      <c r="J45" s="182"/>
      <c r="K45" s="182">
        <f>'実質公債費比率（分子）の構造'!N$49</f>
        <v>47</v>
      </c>
      <c r="L45" s="182"/>
      <c r="M45" s="182"/>
      <c r="N45" s="182">
        <f>'実質公債費比率（分子）の構造'!O$49</f>
        <v>47</v>
      </c>
      <c r="O45" s="182"/>
      <c r="P45" s="182"/>
    </row>
    <row r="46" spans="1:16" x14ac:dyDescent="0.15">
      <c r="A46" s="182" t="s">
        <v>67</v>
      </c>
      <c r="B46" s="182">
        <f>'実質公債費比率（分子）の構造'!K$48</f>
        <v>936</v>
      </c>
      <c r="C46" s="182"/>
      <c r="D46" s="182"/>
      <c r="E46" s="182">
        <f>'実質公債費比率（分子）の構造'!L$48</f>
        <v>1070</v>
      </c>
      <c r="F46" s="182"/>
      <c r="G46" s="182"/>
      <c r="H46" s="182">
        <f>'実質公債費比率（分子）の構造'!M$48</f>
        <v>915</v>
      </c>
      <c r="I46" s="182"/>
      <c r="J46" s="182"/>
      <c r="K46" s="182">
        <f>'実質公債費比率（分子）の構造'!N$48</f>
        <v>858</v>
      </c>
      <c r="L46" s="182"/>
      <c r="M46" s="182"/>
      <c r="N46" s="182">
        <f>'実質公債費比率（分子）の構造'!O$48</f>
        <v>950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2606</v>
      </c>
      <c r="C49" s="182"/>
      <c r="D49" s="182"/>
      <c r="E49" s="182">
        <f>'実質公債費比率（分子）の構造'!L$45</f>
        <v>2619</v>
      </c>
      <c r="F49" s="182"/>
      <c r="G49" s="182"/>
      <c r="H49" s="182">
        <f>'実質公債費比率（分子）の構造'!M$45</f>
        <v>2503</v>
      </c>
      <c r="I49" s="182"/>
      <c r="J49" s="182"/>
      <c r="K49" s="182">
        <f>'実質公債費比率（分子）の構造'!N$45</f>
        <v>2355</v>
      </c>
      <c r="L49" s="182"/>
      <c r="M49" s="182"/>
      <c r="N49" s="182">
        <f>'実質公債費比率（分子）の構造'!O$45</f>
        <v>2408</v>
      </c>
      <c r="O49" s="182"/>
      <c r="P49" s="182"/>
    </row>
    <row r="50" spans="1:16" x14ac:dyDescent="0.15">
      <c r="A50" s="182" t="s">
        <v>71</v>
      </c>
      <c r="B50" s="182" t="e">
        <f>NA()</f>
        <v>#N/A</v>
      </c>
      <c r="C50" s="182">
        <f>IF(ISNUMBER('実質公債費比率（分子）の構造'!K$53),'実質公債費比率（分子）の構造'!K$53,NA())</f>
        <v>1047</v>
      </c>
      <c r="D50" s="182" t="e">
        <f>NA()</f>
        <v>#N/A</v>
      </c>
      <c r="E50" s="182" t="e">
        <f>NA()</f>
        <v>#N/A</v>
      </c>
      <c r="F50" s="182">
        <f>IF(ISNUMBER('実質公債費比率（分子）の構造'!L$53),'実質公債費比率（分子）の構造'!L$53,NA())</f>
        <v>1270</v>
      </c>
      <c r="G50" s="182" t="e">
        <f>NA()</f>
        <v>#N/A</v>
      </c>
      <c r="H50" s="182" t="e">
        <f>NA()</f>
        <v>#N/A</v>
      </c>
      <c r="I50" s="182">
        <f>IF(ISNUMBER('実質公債費比率（分子）の構造'!M$53),'実質公債費比率（分子）の構造'!M$53,NA())</f>
        <v>1127</v>
      </c>
      <c r="J50" s="182" t="e">
        <f>NA()</f>
        <v>#N/A</v>
      </c>
      <c r="K50" s="182" t="e">
        <f>NA()</f>
        <v>#N/A</v>
      </c>
      <c r="L50" s="182">
        <f>IF(ISNUMBER('実質公債費比率（分子）の構造'!N$53),'実質公債費比率（分子）の構造'!N$53,NA())</f>
        <v>1026</v>
      </c>
      <c r="M50" s="182" t="e">
        <f>NA()</f>
        <v>#N/A</v>
      </c>
      <c r="N50" s="182" t="e">
        <f>NA()</f>
        <v>#N/A</v>
      </c>
      <c r="O50" s="182">
        <f>IF(ISNUMBER('実質公債費比率（分子）の構造'!O$53),'実質公債費比率（分子）の構造'!O$53,NA())</f>
        <v>1240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22538</v>
      </c>
      <c r="E56" s="181"/>
      <c r="F56" s="181"/>
      <c r="G56" s="181">
        <f>'将来負担比率（分子）の構造'!J$52</f>
        <v>21113</v>
      </c>
      <c r="H56" s="181"/>
      <c r="I56" s="181"/>
      <c r="J56" s="181">
        <f>'将来負担比率（分子）の構造'!K$52</f>
        <v>20187</v>
      </c>
      <c r="K56" s="181"/>
      <c r="L56" s="181"/>
      <c r="M56" s="181">
        <f>'将来負担比率（分子）の構造'!L$52</f>
        <v>20507</v>
      </c>
      <c r="N56" s="181"/>
      <c r="O56" s="181"/>
      <c r="P56" s="181">
        <f>'将来負担比率（分子）の構造'!M$52</f>
        <v>20935</v>
      </c>
    </row>
    <row r="57" spans="1:16" x14ac:dyDescent="0.15">
      <c r="A57" s="181" t="s">
        <v>42</v>
      </c>
      <c r="B57" s="181"/>
      <c r="C57" s="181"/>
      <c r="D57" s="181">
        <f>'将来負担比率（分子）の構造'!I$51</f>
        <v>395</v>
      </c>
      <c r="E57" s="181"/>
      <c r="F57" s="181"/>
      <c r="G57" s="181">
        <f>'将来負担比率（分子）の構造'!J$51</f>
        <v>345</v>
      </c>
      <c r="H57" s="181"/>
      <c r="I57" s="181"/>
      <c r="J57" s="181">
        <f>'将来負担比率（分子）の構造'!K$51</f>
        <v>287</v>
      </c>
      <c r="K57" s="181"/>
      <c r="L57" s="181"/>
      <c r="M57" s="181">
        <f>'将来負担比率（分子）の構造'!L$51</f>
        <v>276</v>
      </c>
      <c r="N57" s="181"/>
      <c r="O57" s="181"/>
      <c r="P57" s="181">
        <f>'将来負担比率（分子）の構造'!M$51</f>
        <v>262</v>
      </c>
    </row>
    <row r="58" spans="1:16" x14ac:dyDescent="0.15">
      <c r="A58" s="181" t="s">
        <v>41</v>
      </c>
      <c r="B58" s="181"/>
      <c r="C58" s="181"/>
      <c r="D58" s="181">
        <f>'将来負担比率（分子）の構造'!I$50</f>
        <v>6558</v>
      </c>
      <c r="E58" s="181"/>
      <c r="F58" s="181"/>
      <c r="G58" s="181">
        <f>'将来負担比率（分子）の構造'!J$50</f>
        <v>7035</v>
      </c>
      <c r="H58" s="181"/>
      <c r="I58" s="181"/>
      <c r="J58" s="181">
        <f>'将来負担比率（分子）の構造'!K$50</f>
        <v>7404</v>
      </c>
      <c r="K58" s="181"/>
      <c r="L58" s="181"/>
      <c r="M58" s="181">
        <f>'将来負担比率（分子）の構造'!L$50</f>
        <v>7667</v>
      </c>
      <c r="N58" s="181"/>
      <c r="O58" s="181"/>
      <c r="P58" s="181">
        <f>'将来負担比率（分子）の構造'!M$50</f>
        <v>7765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5043</v>
      </c>
      <c r="C62" s="181"/>
      <c r="D62" s="181"/>
      <c r="E62" s="181">
        <f>'将来負担比率（分子）の構造'!J$45</f>
        <v>4824</v>
      </c>
      <c r="F62" s="181"/>
      <c r="G62" s="181"/>
      <c r="H62" s="181">
        <f>'将来負担比率（分子）の構造'!K$45</f>
        <v>4518</v>
      </c>
      <c r="I62" s="181"/>
      <c r="J62" s="181"/>
      <c r="K62" s="181">
        <f>'将来負担比率（分子）の構造'!L$45</f>
        <v>4207</v>
      </c>
      <c r="L62" s="181"/>
      <c r="M62" s="181"/>
      <c r="N62" s="181">
        <f>'将来負担比率（分子）の構造'!M$45</f>
        <v>4002</v>
      </c>
      <c r="O62" s="181"/>
      <c r="P62" s="181"/>
    </row>
    <row r="63" spans="1:16" x14ac:dyDescent="0.15">
      <c r="A63" s="181" t="s">
        <v>34</v>
      </c>
      <c r="B63" s="181">
        <f>'将来負担比率（分子）の構造'!I$44</f>
        <v>484</v>
      </c>
      <c r="C63" s="181"/>
      <c r="D63" s="181"/>
      <c r="E63" s="181">
        <f>'将来負担比率（分子）の構造'!J$44</f>
        <v>460</v>
      </c>
      <c r="F63" s="181"/>
      <c r="G63" s="181"/>
      <c r="H63" s="181">
        <f>'将来負担比率（分子）の構造'!K$44</f>
        <v>429</v>
      </c>
      <c r="I63" s="181"/>
      <c r="J63" s="181"/>
      <c r="K63" s="181">
        <f>'将来負担比率（分子）の構造'!L$44</f>
        <v>385</v>
      </c>
      <c r="L63" s="181"/>
      <c r="M63" s="181"/>
      <c r="N63" s="181">
        <f>'将来負担比率（分子）の構造'!M$44</f>
        <v>341</v>
      </c>
      <c r="O63" s="181"/>
      <c r="P63" s="181"/>
    </row>
    <row r="64" spans="1:16" x14ac:dyDescent="0.15">
      <c r="A64" s="181" t="s">
        <v>33</v>
      </c>
      <c r="B64" s="181">
        <f>'将来負担比率（分子）の構造'!I$43</f>
        <v>8669</v>
      </c>
      <c r="C64" s="181"/>
      <c r="D64" s="181"/>
      <c r="E64" s="181">
        <f>'将来負担比率（分子）の構造'!J$43</f>
        <v>8610</v>
      </c>
      <c r="F64" s="181"/>
      <c r="G64" s="181"/>
      <c r="H64" s="181">
        <f>'将来負担比率（分子）の構造'!K$43</f>
        <v>8272</v>
      </c>
      <c r="I64" s="181"/>
      <c r="J64" s="181"/>
      <c r="K64" s="181">
        <f>'将来負担比率（分子）の構造'!L$43</f>
        <v>7776</v>
      </c>
      <c r="L64" s="181"/>
      <c r="M64" s="181"/>
      <c r="N64" s="181">
        <f>'将来負担比率（分子）の構造'!M$43</f>
        <v>7438</v>
      </c>
      <c r="O64" s="181"/>
      <c r="P64" s="181"/>
    </row>
    <row r="65" spans="1:16" x14ac:dyDescent="0.15">
      <c r="A65" s="181" t="s">
        <v>32</v>
      </c>
      <c r="B65" s="181">
        <f>'将来負担比率（分子）の構造'!I$42</f>
        <v>190</v>
      </c>
      <c r="C65" s="181"/>
      <c r="D65" s="181"/>
      <c r="E65" s="181">
        <f>'将来負担比率（分子）の構造'!J$42</f>
        <v>115</v>
      </c>
      <c r="F65" s="181"/>
      <c r="G65" s="181"/>
      <c r="H65" s="181">
        <f>'将来負担比率（分子）の構造'!K$42</f>
        <v>74</v>
      </c>
      <c r="I65" s="181"/>
      <c r="J65" s="181"/>
      <c r="K65" s="181">
        <f>'将来負担比率（分子）の構造'!L$42</f>
        <v>58</v>
      </c>
      <c r="L65" s="181"/>
      <c r="M65" s="181"/>
      <c r="N65" s="181">
        <f>'将来負担比率（分子）の構造'!M$42</f>
        <v>42</v>
      </c>
      <c r="O65" s="181"/>
      <c r="P65" s="181"/>
    </row>
    <row r="66" spans="1:16" x14ac:dyDescent="0.15">
      <c r="A66" s="181" t="s">
        <v>31</v>
      </c>
      <c r="B66" s="181">
        <f>'将来負担比率（分子）の構造'!I$41</f>
        <v>24182</v>
      </c>
      <c r="C66" s="181"/>
      <c r="D66" s="181"/>
      <c r="E66" s="181">
        <f>'将来負担比率（分子）の構造'!J$41</f>
        <v>23537</v>
      </c>
      <c r="F66" s="181"/>
      <c r="G66" s="181"/>
      <c r="H66" s="181">
        <f>'将来負担比率（分子）の構造'!K$41</f>
        <v>23017</v>
      </c>
      <c r="I66" s="181"/>
      <c r="J66" s="181"/>
      <c r="K66" s="181">
        <f>'将来負担比率（分子）の構造'!L$41</f>
        <v>22592</v>
      </c>
      <c r="L66" s="181"/>
      <c r="M66" s="181"/>
      <c r="N66" s="181">
        <f>'将来負担比率（分子）の構造'!M$41</f>
        <v>22968</v>
      </c>
      <c r="O66" s="181"/>
      <c r="P66" s="181"/>
    </row>
    <row r="67" spans="1:16" x14ac:dyDescent="0.15">
      <c r="A67" s="181" t="s">
        <v>75</v>
      </c>
      <c r="B67" s="181" t="e">
        <f>NA()</f>
        <v>#N/A</v>
      </c>
      <c r="C67" s="181">
        <f>IF(ISNUMBER('将来負担比率（分子）の構造'!I$53), IF('将来負担比率（分子）の構造'!I$53 &lt; 0, 0, '将来負担比率（分子）の構造'!I$53), NA())</f>
        <v>9077</v>
      </c>
      <c r="D67" s="181" t="e">
        <f>NA()</f>
        <v>#N/A</v>
      </c>
      <c r="E67" s="181" t="e">
        <f>NA()</f>
        <v>#N/A</v>
      </c>
      <c r="F67" s="181">
        <f>IF(ISNUMBER('将来負担比率（分子）の構造'!J$53), IF('将来負担比率（分子）の構造'!J$53 &lt; 0, 0, '将来負担比率（分子）の構造'!J$53), NA())</f>
        <v>9053</v>
      </c>
      <c r="G67" s="181" t="e">
        <f>NA()</f>
        <v>#N/A</v>
      </c>
      <c r="H67" s="181" t="e">
        <f>NA()</f>
        <v>#N/A</v>
      </c>
      <c r="I67" s="181">
        <f>IF(ISNUMBER('将来負担比率（分子）の構造'!K$53), IF('将来負担比率（分子）の構造'!K$53 &lt; 0, 0, '将来負担比率（分子）の構造'!K$53), NA())</f>
        <v>8433</v>
      </c>
      <c r="J67" s="181" t="e">
        <f>NA()</f>
        <v>#N/A</v>
      </c>
      <c r="K67" s="181" t="e">
        <f>NA()</f>
        <v>#N/A</v>
      </c>
      <c r="L67" s="181">
        <f>IF(ISNUMBER('将来負担比率（分子）の構造'!L$53), IF('将来負担比率（分子）の構造'!L$53 &lt; 0, 0, '将来負担比率（分子）の構造'!L$53), NA())</f>
        <v>6566</v>
      </c>
      <c r="M67" s="181" t="e">
        <f>NA()</f>
        <v>#N/A</v>
      </c>
      <c r="N67" s="181" t="e">
        <f>NA()</f>
        <v>#N/A</v>
      </c>
      <c r="O67" s="181">
        <f>IF(ISNUMBER('将来負担比率（分子）の構造'!M$53), IF('将来負担比率（分子）の構造'!M$53 &lt; 0, 0, '将来負担比率（分子）の構造'!M$53), NA())</f>
        <v>5828</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2759</v>
      </c>
      <c r="C72" s="185">
        <f>基金残高に係る経年分析!G55</f>
        <v>2744</v>
      </c>
      <c r="D72" s="185">
        <f>基金残高に係る経年分析!H55</f>
        <v>2982</v>
      </c>
    </row>
    <row r="73" spans="1:16" x14ac:dyDescent="0.15">
      <c r="A73" s="184" t="s">
        <v>78</v>
      </c>
      <c r="B73" s="185">
        <f>基金残高に係る経年分析!F56</f>
        <v>1409</v>
      </c>
      <c r="C73" s="185">
        <f>基金残高に係る経年分析!G56</f>
        <v>1213</v>
      </c>
      <c r="D73" s="185">
        <f>基金残高に係る経年分析!H56</f>
        <v>1214</v>
      </c>
    </row>
    <row r="74" spans="1:16" x14ac:dyDescent="0.15">
      <c r="A74" s="184" t="s">
        <v>79</v>
      </c>
      <c r="B74" s="185">
        <f>基金残高に係る経年分析!F57</f>
        <v>2055</v>
      </c>
      <c r="C74" s="185">
        <f>基金残高に係る経年分析!G57</f>
        <v>2446</v>
      </c>
      <c r="D74" s="185">
        <f>基金残高に係る経年分析!H57</f>
        <v>2339</v>
      </c>
    </row>
  </sheetData>
  <sheetProtection algorithmName="SHA-512" hashValue="+HZQt8lzAmahFFhF+QLekCBhu+EqkwzrMh/+oCPsVdDmpshPdSdpH47s4ZzNZR5ve4NjnOX2le7sfOC+iwxq7w==" saltValue="jJRDIzaAK8mlWPCbYyfH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217</v>
      </c>
      <c r="DI1" s="660"/>
      <c r="DJ1" s="660"/>
      <c r="DK1" s="660"/>
      <c r="DL1" s="660"/>
      <c r="DM1" s="660"/>
      <c r="DN1" s="661"/>
      <c r="DO1" s="226"/>
      <c r="DP1" s="659" t="s">
        <v>218</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220</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221</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222</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223</v>
      </c>
      <c r="S4" s="663"/>
      <c r="T4" s="663"/>
      <c r="U4" s="663"/>
      <c r="V4" s="663"/>
      <c r="W4" s="663"/>
      <c r="X4" s="663"/>
      <c r="Y4" s="664"/>
      <c r="Z4" s="662" t="s">
        <v>224</v>
      </c>
      <c r="AA4" s="663"/>
      <c r="AB4" s="663"/>
      <c r="AC4" s="664"/>
      <c r="AD4" s="662" t="s">
        <v>225</v>
      </c>
      <c r="AE4" s="663"/>
      <c r="AF4" s="663"/>
      <c r="AG4" s="663"/>
      <c r="AH4" s="663"/>
      <c r="AI4" s="663"/>
      <c r="AJ4" s="663"/>
      <c r="AK4" s="664"/>
      <c r="AL4" s="662" t="s">
        <v>224</v>
      </c>
      <c r="AM4" s="663"/>
      <c r="AN4" s="663"/>
      <c r="AO4" s="664"/>
      <c r="AP4" s="668" t="s">
        <v>226</v>
      </c>
      <c r="AQ4" s="668"/>
      <c r="AR4" s="668"/>
      <c r="AS4" s="668"/>
      <c r="AT4" s="668"/>
      <c r="AU4" s="668"/>
      <c r="AV4" s="668"/>
      <c r="AW4" s="668"/>
      <c r="AX4" s="668"/>
      <c r="AY4" s="668"/>
      <c r="AZ4" s="668"/>
      <c r="BA4" s="668"/>
      <c r="BB4" s="668"/>
      <c r="BC4" s="668"/>
      <c r="BD4" s="668"/>
      <c r="BE4" s="668"/>
      <c r="BF4" s="668"/>
      <c r="BG4" s="668" t="s">
        <v>227</v>
      </c>
      <c r="BH4" s="668"/>
      <c r="BI4" s="668"/>
      <c r="BJ4" s="668"/>
      <c r="BK4" s="668"/>
      <c r="BL4" s="668"/>
      <c r="BM4" s="668"/>
      <c r="BN4" s="668"/>
      <c r="BO4" s="668" t="s">
        <v>224</v>
      </c>
      <c r="BP4" s="668"/>
      <c r="BQ4" s="668"/>
      <c r="BR4" s="668"/>
      <c r="BS4" s="668" t="s">
        <v>228</v>
      </c>
      <c r="BT4" s="668"/>
      <c r="BU4" s="668"/>
      <c r="BV4" s="668"/>
      <c r="BW4" s="668"/>
      <c r="BX4" s="668"/>
      <c r="BY4" s="668"/>
      <c r="BZ4" s="668"/>
      <c r="CA4" s="668"/>
      <c r="CB4" s="668"/>
      <c r="CD4" s="665" t="s">
        <v>229</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230</v>
      </c>
      <c r="C5" s="670"/>
      <c r="D5" s="670"/>
      <c r="E5" s="670"/>
      <c r="F5" s="670"/>
      <c r="G5" s="670"/>
      <c r="H5" s="670"/>
      <c r="I5" s="670"/>
      <c r="J5" s="670"/>
      <c r="K5" s="670"/>
      <c r="L5" s="670"/>
      <c r="M5" s="670"/>
      <c r="N5" s="670"/>
      <c r="O5" s="670"/>
      <c r="P5" s="670"/>
      <c r="Q5" s="671"/>
      <c r="R5" s="672">
        <v>5479989</v>
      </c>
      <c r="S5" s="673"/>
      <c r="T5" s="673"/>
      <c r="U5" s="673"/>
      <c r="V5" s="673"/>
      <c r="W5" s="673"/>
      <c r="X5" s="673"/>
      <c r="Y5" s="674"/>
      <c r="Z5" s="675">
        <v>22.7</v>
      </c>
      <c r="AA5" s="675"/>
      <c r="AB5" s="675"/>
      <c r="AC5" s="675"/>
      <c r="AD5" s="676">
        <v>5479989</v>
      </c>
      <c r="AE5" s="676"/>
      <c r="AF5" s="676"/>
      <c r="AG5" s="676"/>
      <c r="AH5" s="676"/>
      <c r="AI5" s="676"/>
      <c r="AJ5" s="676"/>
      <c r="AK5" s="676"/>
      <c r="AL5" s="677">
        <v>44.6</v>
      </c>
      <c r="AM5" s="678"/>
      <c r="AN5" s="678"/>
      <c r="AO5" s="679"/>
      <c r="AP5" s="669" t="s">
        <v>231</v>
      </c>
      <c r="AQ5" s="670"/>
      <c r="AR5" s="670"/>
      <c r="AS5" s="670"/>
      <c r="AT5" s="670"/>
      <c r="AU5" s="670"/>
      <c r="AV5" s="670"/>
      <c r="AW5" s="670"/>
      <c r="AX5" s="670"/>
      <c r="AY5" s="670"/>
      <c r="AZ5" s="670"/>
      <c r="BA5" s="670"/>
      <c r="BB5" s="670"/>
      <c r="BC5" s="670"/>
      <c r="BD5" s="670"/>
      <c r="BE5" s="670"/>
      <c r="BF5" s="671"/>
      <c r="BG5" s="683">
        <v>5451420</v>
      </c>
      <c r="BH5" s="684"/>
      <c r="BI5" s="684"/>
      <c r="BJ5" s="684"/>
      <c r="BK5" s="684"/>
      <c r="BL5" s="684"/>
      <c r="BM5" s="684"/>
      <c r="BN5" s="685"/>
      <c r="BO5" s="686">
        <v>99.5</v>
      </c>
      <c r="BP5" s="686"/>
      <c r="BQ5" s="686"/>
      <c r="BR5" s="686"/>
      <c r="BS5" s="687">
        <v>410978</v>
      </c>
      <c r="BT5" s="687"/>
      <c r="BU5" s="687"/>
      <c r="BV5" s="687"/>
      <c r="BW5" s="687"/>
      <c r="BX5" s="687"/>
      <c r="BY5" s="687"/>
      <c r="BZ5" s="687"/>
      <c r="CA5" s="687"/>
      <c r="CB5" s="691"/>
      <c r="CD5" s="665" t="s">
        <v>226</v>
      </c>
      <c r="CE5" s="666"/>
      <c r="CF5" s="666"/>
      <c r="CG5" s="666"/>
      <c r="CH5" s="666"/>
      <c r="CI5" s="666"/>
      <c r="CJ5" s="666"/>
      <c r="CK5" s="666"/>
      <c r="CL5" s="666"/>
      <c r="CM5" s="666"/>
      <c r="CN5" s="666"/>
      <c r="CO5" s="666"/>
      <c r="CP5" s="666"/>
      <c r="CQ5" s="667"/>
      <c r="CR5" s="665" t="s">
        <v>232</v>
      </c>
      <c r="CS5" s="666"/>
      <c r="CT5" s="666"/>
      <c r="CU5" s="666"/>
      <c r="CV5" s="666"/>
      <c r="CW5" s="666"/>
      <c r="CX5" s="666"/>
      <c r="CY5" s="667"/>
      <c r="CZ5" s="665" t="s">
        <v>224</v>
      </c>
      <c r="DA5" s="666"/>
      <c r="DB5" s="666"/>
      <c r="DC5" s="667"/>
      <c r="DD5" s="665" t="s">
        <v>233</v>
      </c>
      <c r="DE5" s="666"/>
      <c r="DF5" s="666"/>
      <c r="DG5" s="666"/>
      <c r="DH5" s="666"/>
      <c r="DI5" s="666"/>
      <c r="DJ5" s="666"/>
      <c r="DK5" s="666"/>
      <c r="DL5" s="666"/>
      <c r="DM5" s="666"/>
      <c r="DN5" s="666"/>
      <c r="DO5" s="666"/>
      <c r="DP5" s="667"/>
      <c r="DQ5" s="665" t="s">
        <v>234</v>
      </c>
      <c r="DR5" s="666"/>
      <c r="DS5" s="666"/>
      <c r="DT5" s="666"/>
      <c r="DU5" s="666"/>
      <c r="DV5" s="666"/>
      <c r="DW5" s="666"/>
      <c r="DX5" s="666"/>
      <c r="DY5" s="666"/>
      <c r="DZ5" s="666"/>
      <c r="EA5" s="666"/>
      <c r="EB5" s="666"/>
      <c r="EC5" s="667"/>
    </row>
    <row r="6" spans="2:143" ht="11.25" customHeight="1" x14ac:dyDescent="0.15">
      <c r="B6" s="680" t="s">
        <v>235</v>
      </c>
      <c r="C6" s="681"/>
      <c r="D6" s="681"/>
      <c r="E6" s="681"/>
      <c r="F6" s="681"/>
      <c r="G6" s="681"/>
      <c r="H6" s="681"/>
      <c r="I6" s="681"/>
      <c r="J6" s="681"/>
      <c r="K6" s="681"/>
      <c r="L6" s="681"/>
      <c r="M6" s="681"/>
      <c r="N6" s="681"/>
      <c r="O6" s="681"/>
      <c r="P6" s="681"/>
      <c r="Q6" s="682"/>
      <c r="R6" s="683">
        <v>224617</v>
      </c>
      <c r="S6" s="684"/>
      <c r="T6" s="684"/>
      <c r="U6" s="684"/>
      <c r="V6" s="684"/>
      <c r="W6" s="684"/>
      <c r="X6" s="684"/>
      <c r="Y6" s="685"/>
      <c r="Z6" s="686">
        <v>0.9</v>
      </c>
      <c r="AA6" s="686"/>
      <c r="AB6" s="686"/>
      <c r="AC6" s="686"/>
      <c r="AD6" s="687">
        <v>224617</v>
      </c>
      <c r="AE6" s="687"/>
      <c r="AF6" s="687"/>
      <c r="AG6" s="687"/>
      <c r="AH6" s="687"/>
      <c r="AI6" s="687"/>
      <c r="AJ6" s="687"/>
      <c r="AK6" s="687"/>
      <c r="AL6" s="688">
        <v>1.8</v>
      </c>
      <c r="AM6" s="689"/>
      <c r="AN6" s="689"/>
      <c r="AO6" s="690"/>
      <c r="AP6" s="680" t="s">
        <v>236</v>
      </c>
      <c r="AQ6" s="681"/>
      <c r="AR6" s="681"/>
      <c r="AS6" s="681"/>
      <c r="AT6" s="681"/>
      <c r="AU6" s="681"/>
      <c r="AV6" s="681"/>
      <c r="AW6" s="681"/>
      <c r="AX6" s="681"/>
      <c r="AY6" s="681"/>
      <c r="AZ6" s="681"/>
      <c r="BA6" s="681"/>
      <c r="BB6" s="681"/>
      <c r="BC6" s="681"/>
      <c r="BD6" s="681"/>
      <c r="BE6" s="681"/>
      <c r="BF6" s="682"/>
      <c r="BG6" s="683">
        <v>5451420</v>
      </c>
      <c r="BH6" s="684"/>
      <c r="BI6" s="684"/>
      <c r="BJ6" s="684"/>
      <c r="BK6" s="684"/>
      <c r="BL6" s="684"/>
      <c r="BM6" s="684"/>
      <c r="BN6" s="685"/>
      <c r="BO6" s="686">
        <v>99.5</v>
      </c>
      <c r="BP6" s="686"/>
      <c r="BQ6" s="686"/>
      <c r="BR6" s="686"/>
      <c r="BS6" s="687">
        <v>410978</v>
      </c>
      <c r="BT6" s="687"/>
      <c r="BU6" s="687"/>
      <c r="BV6" s="687"/>
      <c r="BW6" s="687"/>
      <c r="BX6" s="687"/>
      <c r="BY6" s="687"/>
      <c r="BZ6" s="687"/>
      <c r="CA6" s="687"/>
      <c r="CB6" s="691"/>
      <c r="CD6" s="694" t="s">
        <v>237</v>
      </c>
      <c r="CE6" s="695"/>
      <c r="CF6" s="695"/>
      <c r="CG6" s="695"/>
      <c r="CH6" s="695"/>
      <c r="CI6" s="695"/>
      <c r="CJ6" s="695"/>
      <c r="CK6" s="695"/>
      <c r="CL6" s="695"/>
      <c r="CM6" s="695"/>
      <c r="CN6" s="695"/>
      <c r="CO6" s="695"/>
      <c r="CP6" s="695"/>
      <c r="CQ6" s="696"/>
      <c r="CR6" s="683">
        <v>210984</v>
      </c>
      <c r="CS6" s="684"/>
      <c r="CT6" s="684"/>
      <c r="CU6" s="684"/>
      <c r="CV6" s="684"/>
      <c r="CW6" s="684"/>
      <c r="CX6" s="684"/>
      <c r="CY6" s="685"/>
      <c r="CZ6" s="677">
        <v>0.9</v>
      </c>
      <c r="DA6" s="678"/>
      <c r="DB6" s="678"/>
      <c r="DC6" s="697"/>
      <c r="DD6" s="692" t="s">
        <v>238</v>
      </c>
      <c r="DE6" s="684"/>
      <c r="DF6" s="684"/>
      <c r="DG6" s="684"/>
      <c r="DH6" s="684"/>
      <c r="DI6" s="684"/>
      <c r="DJ6" s="684"/>
      <c r="DK6" s="684"/>
      <c r="DL6" s="684"/>
      <c r="DM6" s="684"/>
      <c r="DN6" s="684"/>
      <c r="DO6" s="684"/>
      <c r="DP6" s="685"/>
      <c r="DQ6" s="692">
        <v>210767</v>
      </c>
      <c r="DR6" s="684"/>
      <c r="DS6" s="684"/>
      <c r="DT6" s="684"/>
      <c r="DU6" s="684"/>
      <c r="DV6" s="684"/>
      <c r="DW6" s="684"/>
      <c r="DX6" s="684"/>
      <c r="DY6" s="684"/>
      <c r="DZ6" s="684"/>
      <c r="EA6" s="684"/>
      <c r="EB6" s="684"/>
      <c r="EC6" s="693"/>
    </row>
    <row r="7" spans="2:143" ht="11.25" customHeight="1" x14ac:dyDescent="0.15">
      <c r="B7" s="680" t="s">
        <v>239</v>
      </c>
      <c r="C7" s="681"/>
      <c r="D7" s="681"/>
      <c r="E7" s="681"/>
      <c r="F7" s="681"/>
      <c r="G7" s="681"/>
      <c r="H7" s="681"/>
      <c r="I7" s="681"/>
      <c r="J7" s="681"/>
      <c r="K7" s="681"/>
      <c r="L7" s="681"/>
      <c r="M7" s="681"/>
      <c r="N7" s="681"/>
      <c r="O7" s="681"/>
      <c r="P7" s="681"/>
      <c r="Q7" s="682"/>
      <c r="R7" s="683">
        <v>6062</v>
      </c>
      <c r="S7" s="684"/>
      <c r="T7" s="684"/>
      <c r="U7" s="684"/>
      <c r="V7" s="684"/>
      <c r="W7" s="684"/>
      <c r="X7" s="684"/>
      <c r="Y7" s="685"/>
      <c r="Z7" s="686">
        <v>0</v>
      </c>
      <c r="AA7" s="686"/>
      <c r="AB7" s="686"/>
      <c r="AC7" s="686"/>
      <c r="AD7" s="687">
        <v>6062</v>
      </c>
      <c r="AE7" s="687"/>
      <c r="AF7" s="687"/>
      <c r="AG7" s="687"/>
      <c r="AH7" s="687"/>
      <c r="AI7" s="687"/>
      <c r="AJ7" s="687"/>
      <c r="AK7" s="687"/>
      <c r="AL7" s="688">
        <v>0</v>
      </c>
      <c r="AM7" s="689"/>
      <c r="AN7" s="689"/>
      <c r="AO7" s="690"/>
      <c r="AP7" s="680" t="s">
        <v>240</v>
      </c>
      <c r="AQ7" s="681"/>
      <c r="AR7" s="681"/>
      <c r="AS7" s="681"/>
      <c r="AT7" s="681"/>
      <c r="AU7" s="681"/>
      <c r="AV7" s="681"/>
      <c r="AW7" s="681"/>
      <c r="AX7" s="681"/>
      <c r="AY7" s="681"/>
      <c r="AZ7" s="681"/>
      <c r="BA7" s="681"/>
      <c r="BB7" s="681"/>
      <c r="BC7" s="681"/>
      <c r="BD7" s="681"/>
      <c r="BE7" s="681"/>
      <c r="BF7" s="682"/>
      <c r="BG7" s="683">
        <v>2491120</v>
      </c>
      <c r="BH7" s="684"/>
      <c r="BI7" s="684"/>
      <c r="BJ7" s="684"/>
      <c r="BK7" s="684"/>
      <c r="BL7" s="684"/>
      <c r="BM7" s="684"/>
      <c r="BN7" s="685"/>
      <c r="BO7" s="686">
        <v>45.5</v>
      </c>
      <c r="BP7" s="686"/>
      <c r="BQ7" s="686"/>
      <c r="BR7" s="686"/>
      <c r="BS7" s="687">
        <v>78904</v>
      </c>
      <c r="BT7" s="687"/>
      <c r="BU7" s="687"/>
      <c r="BV7" s="687"/>
      <c r="BW7" s="687"/>
      <c r="BX7" s="687"/>
      <c r="BY7" s="687"/>
      <c r="BZ7" s="687"/>
      <c r="CA7" s="687"/>
      <c r="CB7" s="691"/>
      <c r="CD7" s="698" t="s">
        <v>241</v>
      </c>
      <c r="CE7" s="699"/>
      <c r="CF7" s="699"/>
      <c r="CG7" s="699"/>
      <c r="CH7" s="699"/>
      <c r="CI7" s="699"/>
      <c r="CJ7" s="699"/>
      <c r="CK7" s="699"/>
      <c r="CL7" s="699"/>
      <c r="CM7" s="699"/>
      <c r="CN7" s="699"/>
      <c r="CO7" s="699"/>
      <c r="CP7" s="699"/>
      <c r="CQ7" s="700"/>
      <c r="CR7" s="683">
        <v>3441155</v>
      </c>
      <c r="CS7" s="684"/>
      <c r="CT7" s="684"/>
      <c r="CU7" s="684"/>
      <c r="CV7" s="684"/>
      <c r="CW7" s="684"/>
      <c r="CX7" s="684"/>
      <c r="CY7" s="685"/>
      <c r="CZ7" s="686">
        <v>14.9</v>
      </c>
      <c r="DA7" s="686"/>
      <c r="DB7" s="686"/>
      <c r="DC7" s="686"/>
      <c r="DD7" s="692">
        <v>625968</v>
      </c>
      <c r="DE7" s="684"/>
      <c r="DF7" s="684"/>
      <c r="DG7" s="684"/>
      <c r="DH7" s="684"/>
      <c r="DI7" s="684"/>
      <c r="DJ7" s="684"/>
      <c r="DK7" s="684"/>
      <c r="DL7" s="684"/>
      <c r="DM7" s="684"/>
      <c r="DN7" s="684"/>
      <c r="DO7" s="684"/>
      <c r="DP7" s="685"/>
      <c r="DQ7" s="692">
        <v>2439979</v>
      </c>
      <c r="DR7" s="684"/>
      <c r="DS7" s="684"/>
      <c r="DT7" s="684"/>
      <c r="DU7" s="684"/>
      <c r="DV7" s="684"/>
      <c r="DW7" s="684"/>
      <c r="DX7" s="684"/>
      <c r="DY7" s="684"/>
      <c r="DZ7" s="684"/>
      <c r="EA7" s="684"/>
      <c r="EB7" s="684"/>
      <c r="EC7" s="693"/>
    </row>
    <row r="8" spans="2:143" ht="11.25" customHeight="1" x14ac:dyDescent="0.15">
      <c r="B8" s="680" t="s">
        <v>242</v>
      </c>
      <c r="C8" s="681"/>
      <c r="D8" s="681"/>
      <c r="E8" s="681"/>
      <c r="F8" s="681"/>
      <c r="G8" s="681"/>
      <c r="H8" s="681"/>
      <c r="I8" s="681"/>
      <c r="J8" s="681"/>
      <c r="K8" s="681"/>
      <c r="L8" s="681"/>
      <c r="M8" s="681"/>
      <c r="N8" s="681"/>
      <c r="O8" s="681"/>
      <c r="P8" s="681"/>
      <c r="Q8" s="682"/>
      <c r="R8" s="683">
        <v>27414</v>
      </c>
      <c r="S8" s="684"/>
      <c r="T8" s="684"/>
      <c r="U8" s="684"/>
      <c r="V8" s="684"/>
      <c r="W8" s="684"/>
      <c r="X8" s="684"/>
      <c r="Y8" s="685"/>
      <c r="Z8" s="686">
        <v>0.1</v>
      </c>
      <c r="AA8" s="686"/>
      <c r="AB8" s="686"/>
      <c r="AC8" s="686"/>
      <c r="AD8" s="687">
        <v>27414</v>
      </c>
      <c r="AE8" s="687"/>
      <c r="AF8" s="687"/>
      <c r="AG8" s="687"/>
      <c r="AH8" s="687"/>
      <c r="AI8" s="687"/>
      <c r="AJ8" s="687"/>
      <c r="AK8" s="687"/>
      <c r="AL8" s="688">
        <v>0.2</v>
      </c>
      <c r="AM8" s="689"/>
      <c r="AN8" s="689"/>
      <c r="AO8" s="690"/>
      <c r="AP8" s="680" t="s">
        <v>243</v>
      </c>
      <c r="AQ8" s="681"/>
      <c r="AR8" s="681"/>
      <c r="AS8" s="681"/>
      <c r="AT8" s="681"/>
      <c r="AU8" s="681"/>
      <c r="AV8" s="681"/>
      <c r="AW8" s="681"/>
      <c r="AX8" s="681"/>
      <c r="AY8" s="681"/>
      <c r="AZ8" s="681"/>
      <c r="BA8" s="681"/>
      <c r="BB8" s="681"/>
      <c r="BC8" s="681"/>
      <c r="BD8" s="681"/>
      <c r="BE8" s="681"/>
      <c r="BF8" s="682"/>
      <c r="BG8" s="683">
        <v>87414</v>
      </c>
      <c r="BH8" s="684"/>
      <c r="BI8" s="684"/>
      <c r="BJ8" s="684"/>
      <c r="BK8" s="684"/>
      <c r="BL8" s="684"/>
      <c r="BM8" s="684"/>
      <c r="BN8" s="685"/>
      <c r="BO8" s="686">
        <v>1.6</v>
      </c>
      <c r="BP8" s="686"/>
      <c r="BQ8" s="686"/>
      <c r="BR8" s="686"/>
      <c r="BS8" s="692" t="s">
        <v>139</v>
      </c>
      <c r="BT8" s="684"/>
      <c r="BU8" s="684"/>
      <c r="BV8" s="684"/>
      <c r="BW8" s="684"/>
      <c r="BX8" s="684"/>
      <c r="BY8" s="684"/>
      <c r="BZ8" s="684"/>
      <c r="CA8" s="684"/>
      <c r="CB8" s="693"/>
      <c r="CD8" s="698" t="s">
        <v>244</v>
      </c>
      <c r="CE8" s="699"/>
      <c r="CF8" s="699"/>
      <c r="CG8" s="699"/>
      <c r="CH8" s="699"/>
      <c r="CI8" s="699"/>
      <c r="CJ8" s="699"/>
      <c r="CK8" s="699"/>
      <c r="CL8" s="699"/>
      <c r="CM8" s="699"/>
      <c r="CN8" s="699"/>
      <c r="CO8" s="699"/>
      <c r="CP8" s="699"/>
      <c r="CQ8" s="700"/>
      <c r="CR8" s="683">
        <v>6687792</v>
      </c>
      <c r="CS8" s="684"/>
      <c r="CT8" s="684"/>
      <c r="CU8" s="684"/>
      <c r="CV8" s="684"/>
      <c r="CW8" s="684"/>
      <c r="CX8" s="684"/>
      <c r="CY8" s="685"/>
      <c r="CZ8" s="686">
        <v>28.9</v>
      </c>
      <c r="DA8" s="686"/>
      <c r="DB8" s="686"/>
      <c r="DC8" s="686"/>
      <c r="DD8" s="692">
        <v>209167</v>
      </c>
      <c r="DE8" s="684"/>
      <c r="DF8" s="684"/>
      <c r="DG8" s="684"/>
      <c r="DH8" s="684"/>
      <c r="DI8" s="684"/>
      <c r="DJ8" s="684"/>
      <c r="DK8" s="684"/>
      <c r="DL8" s="684"/>
      <c r="DM8" s="684"/>
      <c r="DN8" s="684"/>
      <c r="DO8" s="684"/>
      <c r="DP8" s="685"/>
      <c r="DQ8" s="692">
        <v>3577222</v>
      </c>
      <c r="DR8" s="684"/>
      <c r="DS8" s="684"/>
      <c r="DT8" s="684"/>
      <c r="DU8" s="684"/>
      <c r="DV8" s="684"/>
      <c r="DW8" s="684"/>
      <c r="DX8" s="684"/>
      <c r="DY8" s="684"/>
      <c r="DZ8" s="684"/>
      <c r="EA8" s="684"/>
      <c r="EB8" s="684"/>
      <c r="EC8" s="693"/>
    </row>
    <row r="9" spans="2:143" ht="11.25" customHeight="1" x14ac:dyDescent="0.15">
      <c r="B9" s="680" t="s">
        <v>245</v>
      </c>
      <c r="C9" s="681"/>
      <c r="D9" s="681"/>
      <c r="E9" s="681"/>
      <c r="F9" s="681"/>
      <c r="G9" s="681"/>
      <c r="H9" s="681"/>
      <c r="I9" s="681"/>
      <c r="J9" s="681"/>
      <c r="K9" s="681"/>
      <c r="L9" s="681"/>
      <c r="M9" s="681"/>
      <c r="N9" s="681"/>
      <c r="O9" s="681"/>
      <c r="P9" s="681"/>
      <c r="Q9" s="682"/>
      <c r="R9" s="683">
        <v>15123</v>
      </c>
      <c r="S9" s="684"/>
      <c r="T9" s="684"/>
      <c r="U9" s="684"/>
      <c r="V9" s="684"/>
      <c r="W9" s="684"/>
      <c r="X9" s="684"/>
      <c r="Y9" s="685"/>
      <c r="Z9" s="686">
        <v>0.1</v>
      </c>
      <c r="AA9" s="686"/>
      <c r="AB9" s="686"/>
      <c r="AC9" s="686"/>
      <c r="AD9" s="687">
        <v>15123</v>
      </c>
      <c r="AE9" s="687"/>
      <c r="AF9" s="687"/>
      <c r="AG9" s="687"/>
      <c r="AH9" s="687"/>
      <c r="AI9" s="687"/>
      <c r="AJ9" s="687"/>
      <c r="AK9" s="687"/>
      <c r="AL9" s="688">
        <v>0.1</v>
      </c>
      <c r="AM9" s="689"/>
      <c r="AN9" s="689"/>
      <c r="AO9" s="690"/>
      <c r="AP9" s="680" t="s">
        <v>246</v>
      </c>
      <c r="AQ9" s="681"/>
      <c r="AR9" s="681"/>
      <c r="AS9" s="681"/>
      <c r="AT9" s="681"/>
      <c r="AU9" s="681"/>
      <c r="AV9" s="681"/>
      <c r="AW9" s="681"/>
      <c r="AX9" s="681"/>
      <c r="AY9" s="681"/>
      <c r="AZ9" s="681"/>
      <c r="BA9" s="681"/>
      <c r="BB9" s="681"/>
      <c r="BC9" s="681"/>
      <c r="BD9" s="681"/>
      <c r="BE9" s="681"/>
      <c r="BF9" s="682"/>
      <c r="BG9" s="683">
        <v>1991255</v>
      </c>
      <c r="BH9" s="684"/>
      <c r="BI9" s="684"/>
      <c r="BJ9" s="684"/>
      <c r="BK9" s="684"/>
      <c r="BL9" s="684"/>
      <c r="BM9" s="684"/>
      <c r="BN9" s="685"/>
      <c r="BO9" s="686">
        <v>36.299999999999997</v>
      </c>
      <c r="BP9" s="686"/>
      <c r="BQ9" s="686"/>
      <c r="BR9" s="686"/>
      <c r="BS9" s="692" t="s">
        <v>238</v>
      </c>
      <c r="BT9" s="684"/>
      <c r="BU9" s="684"/>
      <c r="BV9" s="684"/>
      <c r="BW9" s="684"/>
      <c r="BX9" s="684"/>
      <c r="BY9" s="684"/>
      <c r="BZ9" s="684"/>
      <c r="CA9" s="684"/>
      <c r="CB9" s="693"/>
      <c r="CD9" s="698" t="s">
        <v>247</v>
      </c>
      <c r="CE9" s="699"/>
      <c r="CF9" s="699"/>
      <c r="CG9" s="699"/>
      <c r="CH9" s="699"/>
      <c r="CI9" s="699"/>
      <c r="CJ9" s="699"/>
      <c r="CK9" s="699"/>
      <c r="CL9" s="699"/>
      <c r="CM9" s="699"/>
      <c r="CN9" s="699"/>
      <c r="CO9" s="699"/>
      <c r="CP9" s="699"/>
      <c r="CQ9" s="700"/>
      <c r="CR9" s="683">
        <v>1634789</v>
      </c>
      <c r="CS9" s="684"/>
      <c r="CT9" s="684"/>
      <c r="CU9" s="684"/>
      <c r="CV9" s="684"/>
      <c r="CW9" s="684"/>
      <c r="CX9" s="684"/>
      <c r="CY9" s="685"/>
      <c r="CZ9" s="686">
        <v>7.1</v>
      </c>
      <c r="DA9" s="686"/>
      <c r="DB9" s="686"/>
      <c r="DC9" s="686"/>
      <c r="DD9" s="692">
        <v>96480</v>
      </c>
      <c r="DE9" s="684"/>
      <c r="DF9" s="684"/>
      <c r="DG9" s="684"/>
      <c r="DH9" s="684"/>
      <c r="DI9" s="684"/>
      <c r="DJ9" s="684"/>
      <c r="DK9" s="684"/>
      <c r="DL9" s="684"/>
      <c r="DM9" s="684"/>
      <c r="DN9" s="684"/>
      <c r="DO9" s="684"/>
      <c r="DP9" s="685"/>
      <c r="DQ9" s="692">
        <v>1388370</v>
      </c>
      <c r="DR9" s="684"/>
      <c r="DS9" s="684"/>
      <c r="DT9" s="684"/>
      <c r="DU9" s="684"/>
      <c r="DV9" s="684"/>
      <c r="DW9" s="684"/>
      <c r="DX9" s="684"/>
      <c r="DY9" s="684"/>
      <c r="DZ9" s="684"/>
      <c r="EA9" s="684"/>
      <c r="EB9" s="684"/>
      <c r="EC9" s="693"/>
    </row>
    <row r="10" spans="2:143" ht="11.25" customHeight="1" x14ac:dyDescent="0.15">
      <c r="B10" s="680" t="s">
        <v>248</v>
      </c>
      <c r="C10" s="681"/>
      <c r="D10" s="681"/>
      <c r="E10" s="681"/>
      <c r="F10" s="681"/>
      <c r="G10" s="681"/>
      <c r="H10" s="681"/>
      <c r="I10" s="681"/>
      <c r="J10" s="681"/>
      <c r="K10" s="681"/>
      <c r="L10" s="681"/>
      <c r="M10" s="681"/>
      <c r="N10" s="681"/>
      <c r="O10" s="681"/>
      <c r="P10" s="681"/>
      <c r="Q10" s="682"/>
      <c r="R10" s="683" t="s">
        <v>238</v>
      </c>
      <c r="S10" s="684"/>
      <c r="T10" s="684"/>
      <c r="U10" s="684"/>
      <c r="V10" s="684"/>
      <c r="W10" s="684"/>
      <c r="X10" s="684"/>
      <c r="Y10" s="685"/>
      <c r="Z10" s="686" t="s">
        <v>238</v>
      </c>
      <c r="AA10" s="686"/>
      <c r="AB10" s="686"/>
      <c r="AC10" s="686"/>
      <c r="AD10" s="687" t="s">
        <v>129</v>
      </c>
      <c r="AE10" s="687"/>
      <c r="AF10" s="687"/>
      <c r="AG10" s="687"/>
      <c r="AH10" s="687"/>
      <c r="AI10" s="687"/>
      <c r="AJ10" s="687"/>
      <c r="AK10" s="687"/>
      <c r="AL10" s="688" t="s">
        <v>238</v>
      </c>
      <c r="AM10" s="689"/>
      <c r="AN10" s="689"/>
      <c r="AO10" s="690"/>
      <c r="AP10" s="680" t="s">
        <v>249</v>
      </c>
      <c r="AQ10" s="681"/>
      <c r="AR10" s="681"/>
      <c r="AS10" s="681"/>
      <c r="AT10" s="681"/>
      <c r="AU10" s="681"/>
      <c r="AV10" s="681"/>
      <c r="AW10" s="681"/>
      <c r="AX10" s="681"/>
      <c r="AY10" s="681"/>
      <c r="AZ10" s="681"/>
      <c r="BA10" s="681"/>
      <c r="BB10" s="681"/>
      <c r="BC10" s="681"/>
      <c r="BD10" s="681"/>
      <c r="BE10" s="681"/>
      <c r="BF10" s="682"/>
      <c r="BG10" s="683">
        <v>112314</v>
      </c>
      <c r="BH10" s="684"/>
      <c r="BI10" s="684"/>
      <c r="BJ10" s="684"/>
      <c r="BK10" s="684"/>
      <c r="BL10" s="684"/>
      <c r="BM10" s="684"/>
      <c r="BN10" s="685"/>
      <c r="BO10" s="686">
        <v>2</v>
      </c>
      <c r="BP10" s="686"/>
      <c r="BQ10" s="686"/>
      <c r="BR10" s="686"/>
      <c r="BS10" s="692">
        <v>19377</v>
      </c>
      <c r="BT10" s="684"/>
      <c r="BU10" s="684"/>
      <c r="BV10" s="684"/>
      <c r="BW10" s="684"/>
      <c r="BX10" s="684"/>
      <c r="BY10" s="684"/>
      <c r="BZ10" s="684"/>
      <c r="CA10" s="684"/>
      <c r="CB10" s="693"/>
      <c r="CD10" s="698" t="s">
        <v>250</v>
      </c>
      <c r="CE10" s="699"/>
      <c r="CF10" s="699"/>
      <c r="CG10" s="699"/>
      <c r="CH10" s="699"/>
      <c r="CI10" s="699"/>
      <c r="CJ10" s="699"/>
      <c r="CK10" s="699"/>
      <c r="CL10" s="699"/>
      <c r="CM10" s="699"/>
      <c r="CN10" s="699"/>
      <c r="CO10" s="699"/>
      <c r="CP10" s="699"/>
      <c r="CQ10" s="700"/>
      <c r="CR10" s="683">
        <v>55439</v>
      </c>
      <c r="CS10" s="684"/>
      <c r="CT10" s="684"/>
      <c r="CU10" s="684"/>
      <c r="CV10" s="684"/>
      <c r="CW10" s="684"/>
      <c r="CX10" s="684"/>
      <c r="CY10" s="685"/>
      <c r="CZ10" s="686">
        <v>0.2</v>
      </c>
      <c r="DA10" s="686"/>
      <c r="DB10" s="686"/>
      <c r="DC10" s="686"/>
      <c r="DD10" s="692">
        <v>844</v>
      </c>
      <c r="DE10" s="684"/>
      <c r="DF10" s="684"/>
      <c r="DG10" s="684"/>
      <c r="DH10" s="684"/>
      <c r="DI10" s="684"/>
      <c r="DJ10" s="684"/>
      <c r="DK10" s="684"/>
      <c r="DL10" s="684"/>
      <c r="DM10" s="684"/>
      <c r="DN10" s="684"/>
      <c r="DO10" s="684"/>
      <c r="DP10" s="685"/>
      <c r="DQ10" s="692">
        <v>11202</v>
      </c>
      <c r="DR10" s="684"/>
      <c r="DS10" s="684"/>
      <c r="DT10" s="684"/>
      <c r="DU10" s="684"/>
      <c r="DV10" s="684"/>
      <c r="DW10" s="684"/>
      <c r="DX10" s="684"/>
      <c r="DY10" s="684"/>
      <c r="DZ10" s="684"/>
      <c r="EA10" s="684"/>
      <c r="EB10" s="684"/>
      <c r="EC10" s="693"/>
    </row>
    <row r="11" spans="2:143" ht="11.25" customHeight="1" x14ac:dyDescent="0.15">
      <c r="B11" s="680" t="s">
        <v>251</v>
      </c>
      <c r="C11" s="681"/>
      <c r="D11" s="681"/>
      <c r="E11" s="681"/>
      <c r="F11" s="681"/>
      <c r="G11" s="681"/>
      <c r="H11" s="681"/>
      <c r="I11" s="681"/>
      <c r="J11" s="681"/>
      <c r="K11" s="681"/>
      <c r="L11" s="681"/>
      <c r="M11" s="681"/>
      <c r="N11" s="681"/>
      <c r="O11" s="681"/>
      <c r="P11" s="681"/>
      <c r="Q11" s="682"/>
      <c r="R11" s="683">
        <v>828441</v>
      </c>
      <c r="S11" s="684"/>
      <c r="T11" s="684"/>
      <c r="U11" s="684"/>
      <c r="V11" s="684"/>
      <c r="W11" s="684"/>
      <c r="X11" s="684"/>
      <c r="Y11" s="685"/>
      <c r="Z11" s="688">
        <v>3.4</v>
      </c>
      <c r="AA11" s="689"/>
      <c r="AB11" s="689"/>
      <c r="AC11" s="701"/>
      <c r="AD11" s="692">
        <v>828441</v>
      </c>
      <c r="AE11" s="684"/>
      <c r="AF11" s="684"/>
      <c r="AG11" s="684"/>
      <c r="AH11" s="684"/>
      <c r="AI11" s="684"/>
      <c r="AJ11" s="684"/>
      <c r="AK11" s="685"/>
      <c r="AL11" s="688">
        <v>6.7</v>
      </c>
      <c r="AM11" s="689"/>
      <c r="AN11" s="689"/>
      <c r="AO11" s="690"/>
      <c r="AP11" s="680" t="s">
        <v>252</v>
      </c>
      <c r="AQ11" s="681"/>
      <c r="AR11" s="681"/>
      <c r="AS11" s="681"/>
      <c r="AT11" s="681"/>
      <c r="AU11" s="681"/>
      <c r="AV11" s="681"/>
      <c r="AW11" s="681"/>
      <c r="AX11" s="681"/>
      <c r="AY11" s="681"/>
      <c r="AZ11" s="681"/>
      <c r="BA11" s="681"/>
      <c r="BB11" s="681"/>
      <c r="BC11" s="681"/>
      <c r="BD11" s="681"/>
      <c r="BE11" s="681"/>
      <c r="BF11" s="682"/>
      <c r="BG11" s="683">
        <v>300137</v>
      </c>
      <c r="BH11" s="684"/>
      <c r="BI11" s="684"/>
      <c r="BJ11" s="684"/>
      <c r="BK11" s="684"/>
      <c r="BL11" s="684"/>
      <c r="BM11" s="684"/>
      <c r="BN11" s="685"/>
      <c r="BO11" s="686">
        <v>5.5</v>
      </c>
      <c r="BP11" s="686"/>
      <c r="BQ11" s="686"/>
      <c r="BR11" s="686"/>
      <c r="BS11" s="692">
        <v>59527</v>
      </c>
      <c r="BT11" s="684"/>
      <c r="BU11" s="684"/>
      <c r="BV11" s="684"/>
      <c r="BW11" s="684"/>
      <c r="BX11" s="684"/>
      <c r="BY11" s="684"/>
      <c r="BZ11" s="684"/>
      <c r="CA11" s="684"/>
      <c r="CB11" s="693"/>
      <c r="CD11" s="698" t="s">
        <v>253</v>
      </c>
      <c r="CE11" s="699"/>
      <c r="CF11" s="699"/>
      <c r="CG11" s="699"/>
      <c r="CH11" s="699"/>
      <c r="CI11" s="699"/>
      <c r="CJ11" s="699"/>
      <c r="CK11" s="699"/>
      <c r="CL11" s="699"/>
      <c r="CM11" s="699"/>
      <c r="CN11" s="699"/>
      <c r="CO11" s="699"/>
      <c r="CP11" s="699"/>
      <c r="CQ11" s="700"/>
      <c r="CR11" s="683">
        <v>1344617</v>
      </c>
      <c r="CS11" s="684"/>
      <c r="CT11" s="684"/>
      <c r="CU11" s="684"/>
      <c r="CV11" s="684"/>
      <c r="CW11" s="684"/>
      <c r="CX11" s="684"/>
      <c r="CY11" s="685"/>
      <c r="CZ11" s="686">
        <v>5.8</v>
      </c>
      <c r="DA11" s="686"/>
      <c r="DB11" s="686"/>
      <c r="DC11" s="686"/>
      <c r="DD11" s="692">
        <v>613947</v>
      </c>
      <c r="DE11" s="684"/>
      <c r="DF11" s="684"/>
      <c r="DG11" s="684"/>
      <c r="DH11" s="684"/>
      <c r="DI11" s="684"/>
      <c r="DJ11" s="684"/>
      <c r="DK11" s="684"/>
      <c r="DL11" s="684"/>
      <c r="DM11" s="684"/>
      <c r="DN11" s="684"/>
      <c r="DO11" s="684"/>
      <c r="DP11" s="685"/>
      <c r="DQ11" s="692">
        <v>693586</v>
      </c>
      <c r="DR11" s="684"/>
      <c r="DS11" s="684"/>
      <c r="DT11" s="684"/>
      <c r="DU11" s="684"/>
      <c r="DV11" s="684"/>
      <c r="DW11" s="684"/>
      <c r="DX11" s="684"/>
      <c r="DY11" s="684"/>
      <c r="DZ11" s="684"/>
      <c r="EA11" s="684"/>
      <c r="EB11" s="684"/>
      <c r="EC11" s="693"/>
    </row>
    <row r="12" spans="2:143" ht="11.25" customHeight="1" x14ac:dyDescent="0.15">
      <c r="B12" s="680" t="s">
        <v>254</v>
      </c>
      <c r="C12" s="681"/>
      <c r="D12" s="681"/>
      <c r="E12" s="681"/>
      <c r="F12" s="681"/>
      <c r="G12" s="681"/>
      <c r="H12" s="681"/>
      <c r="I12" s="681"/>
      <c r="J12" s="681"/>
      <c r="K12" s="681"/>
      <c r="L12" s="681"/>
      <c r="M12" s="681"/>
      <c r="N12" s="681"/>
      <c r="O12" s="681"/>
      <c r="P12" s="681"/>
      <c r="Q12" s="682"/>
      <c r="R12" s="683">
        <v>9650</v>
      </c>
      <c r="S12" s="684"/>
      <c r="T12" s="684"/>
      <c r="U12" s="684"/>
      <c r="V12" s="684"/>
      <c r="W12" s="684"/>
      <c r="X12" s="684"/>
      <c r="Y12" s="685"/>
      <c r="Z12" s="686">
        <v>0</v>
      </c>
      <c r="AA12" s="686"/>
      <c r="AB12" s="686"/>
      <c r="AC12" s="686"/>
      <c r="AD12" s="687">
        <v>9650</v>
      </c>
      <c r="AE12" s="687"/>
      <c r="AF12" s="687"/>
      <c r="AG12" s="687"/>
      <c r="AH12" s="687"/>
      <c r="AI12" s="687"/>
      <c r="AJ12" s="687"/>
      <c r="AK12" s="687"/>
      <c r="AL12" s="688">
        <v>0.1</v>
      </c>
      <c r="AM12" s="689"/>
      <c r="AN12" s="689"/>
      <c r="AO12" s="690"/>
      <c r="AP12" s="680" t="s">
        <v>255</v>
      </c>
      <c r="AQ12" s="681"/>
      <c r="AR12" s="681"/>
      <c r="AS12" s="681"/>
      <c r="AT12" s="681"/>
      <c r="AU12" s="681"/>
      <c r="AV12" s="681"/>
      <c r="AW12" s="681"/>
      <c r="AX12" s="681"/>
      <c r="AY12" s="681"/>
      <c r="AZ12" s="681"/>
      <c r="BA12" s="681"/>
      <c r="BB12" s="681"/>
      <c r="BC12" s="681"/>
      <c r="BD12" s="681"/>
      <c r="BE12" s="681"/>
      <c r="BF12" s="682"/>
      <c r="BG12" s="683">
        <v>2527206</v>
      </c>
      <c r="BH12" s="684"/>
      <c r="BI12" s="684"/>
      <c r="BJ12" s="684"/>
      <c r="BK12" s="684"/>
      <c r="BL12" s="684"/>
      <c r="BM12" s="684"/>
      <c r="BN12" s="685"/>
      <c r="BO12" s="686">
        <v>46.1</v>
      </c>
      <c r="BP12" s="686"/>
      <c r="BQ12" s="686"/>
      <c r="BR12" s="686"/>
      <c r="BS12" s="692">
        <v>332074</v>
      </c>
      <c r="BT12" s="684"/>
      <c r="BU12" s="684"/>
      <c r="BV12" s="684"/>
      <c r="BW12" s="684"/>
      <c r="BX12" s="684"/>
      <c r="BY12" s="684"/>
      <c r="BZ12" s="684"/>
      <c r="CA12" s="684"/>
      <c r="CB12" s="693"/>
      <c r="CD12" s="698" t="s">
        <v>256</v>
      </c>
      <c r="CE12" s="699"/>
      <c r="CF12" s="699"/>
      <c r="CG12" s="699"/>
      <c r="CH12" s="699"/>
      <c r="CI12" s="699"/>
      <c r="CJ12" s="699"/>
      <c r="CK12" s="699"/>
      <c r="CL12" s="699"/>
      <c r="CM12" s="699"/>
      <c r="CN12" s="699"/>
      <c r="CO12" s="699"/>
      <c r="CP12" s="699"/>
      <c r="CQ12" s="700"/>
      <c r="CR12" s="683">
        <v>1240005</v>
      </c>
      <c r="CS12" s="684"/>
      <c r="CT12" s="684"/>
      <c r="CU12" s="684"/>
      <c r="CV12" s="684"/>
      <c r="CW12" s="684"/>
      <c r="CX12" s="684"/>
      <c r="CY12" s="685"/>
      <c r="CZ12" s="686">
        <v>5.4</v>
      </c>
      <c r="DA12" s="686"/>
      <c r="DB12" s="686"/>
      <c r="DC12" s="686"/>
      <c r="DD12" s="692">
        <v>8494</v>
      </c>
      <c r="DE12" s="684"/>
      <c r="DF12" s="684"/>
      <c r="DG12" s="684"/>
      <c r="DH12" s="684"/>
      <c r="DI12" s="684"/>
      <c r="DJ12" s="684"/>
      <c r="DK12" s="684"/>
      <c r="DL12" s="684"/>
      <c r="DM12" s="684"/>
      <c r="DN12" s="684"/>
      <c r="DO12" s="684"/>
      <c r="DP12" s="685"/>
      <c r="DQ12" s="692">
        <v>417124</v>
      </c>
      <c r="DR12" s="684"/>
      <c r="DS12" s="684"/>
      <c r="DT12" s="684"/>
      <c r="DU12" s="684"/>
      <c r="DV12" s="684"/>
      <c r="DW12" s="684"/>
      <c r="DX12" s="684"/>
      <c r="DY12" s="684"/>
      <c r="DZ12" s="684"/>
      <c r="EA12" s="684"/>
      <c r="EB12" s="684"/>
      <c r="EC12" s="693"/>
    </row>
    <row r="13" spans="2:143" ht="11.25" customHeight="1" x14ac:dyDescent="0.15">
      <c r="B13" s="680" t="s">
        <v>257</v>
      </c>
      <c r="C13" s="681"/>
      <c r="D13" s="681"/>
      <c r="E13" s="681"/>
      <c r="F13" s="681"/>
      <c r="G13" s="681"/>
      <c r="H13" s="681"/>
      <c r="I13" s="681"/>
      <c r="J13" s="681"/>
      <c r="K13" s="681"/>
      <c r="L13" s="681"/>
      <c r="M13" s="681"/>
      <c r="N13" s="681"/>
      <c r="O13" s="681"/>
      <c r="P13" s="681"/>
      <c r="Q13" s="682"/>
      <c r="R13" s="683" t="s">
        <v>238</v>
      </c>
      <c r="S13" s="684"/>
      <c r="T13" s="684"/>
      <c r="U13" s="684"/>
      <c r="V13" s="684"/>
      <c r="W13" s="684"/>
      <c r="X13" s="684"/>
      <c r="Y13" s="685"/>
      <c r="Z13" s="686" t="s">
        <v>238</v>
      </c>
      <c r="AA13" s="686"/>
      <c r="AB13" s="686"/>
      <c r="AC13" s="686"/>
      <c r="AD13" s="687" t="s">
        <v>129</v>
      </c>
      <c r="AE13" s="687"/>
      <c r="AF13" s="687"/>
      <c r="AG13" s="687"/>
      <c r="AH13" s="687"/>
      <c r="AI13" s="687"/>
      <c r="AJ13" s="687"/>
      <c r="AK13" s="687"/>
      <c r="AL13" s="688" t="s">
        <v>238</v>
      </c>
      <c r="AM13" s="689"/>
      <c r="AN13" s="689"/>
      <c r="AO13" s="690"/>
      <c r="AP13" s="680" t="s">
        <v>258</v>
      </c>
      <c r="AQ13" s="681"/>
      <c r="AR13" s="681"/>
      <c r="AS13" s="681"/>
      <c r="AT13" s="681"/>
      <c r="AU13" s="681"/>
      <c r="AV13" s="681"/>
      <c r="AW13" s="681"/>
      <c r="AX13" s="681"/>
      <c r="AY13" s="681"/>
      <c r="AZ13" s="681"/>
      <c r="BA13" s="681"/>
      <c r="BB13" s="681"/>
      <c r="BC13" s="681"/>
      <c r="BD13" s="681"/>
      <c r="BE13" s="681"/>
      <c r="BF13" s="682"/>
      <c r="BG13" s="683">
        <v>2525465</v>
      </c>
      <c r="BH13" s="684"/>
      <c r="BI13" s="684"/>
      <c r="BJ13" s="684"/>
      <c r="BK13" s="684"/>
      <c r="BL13" s="684"/>
      <c r="BM13" s="684"/>
      <c r="BN13" s="685"/>
      <c r="BO13" s="686">
        <v>46.1</v>
      </c>
      <c r="BP13" s="686"/>
      <c r="BQ13" s="686"/>
      <c r="BR13" s="686"/>
      <c r="BS13" s="692">
        <v>332074</v>
      </c>
      <c r="BT13" s="684"/>
      <c r="BU13" s="684"/>
      <c r="BV13" s="684"/>
      <c r="BW13" s="684"/>
      <c r="BX13" s="684"/>
      <c r="BY13" s="684"/>
      <c r="BZ13" s="684"/>
      <c r="CA13" s="684"/>
      <c r="CB13" s="693"/>
      <c r="CD13" s="698" t="s">
        <v>259</v>
      </c>
      <c r="CE13" s="699"/>
      <c r="CF13" s="699"/>
      <c r="CG13" s="699"/>
      <c r="CH13" s="699"/>
      <c r="CI13" s="699"/>
      <c r="CJ13" s="699"/>
      <c r="CK13" s="699"/>
      <c r="CL13" s="699"/>
      <c r="CM13" s="699"/>
      <c r="CN13" s="699"/>
      <c r="CO13" s="699"/>
      <c r="CP13" s="699"/>
      <c r="CQ13" s="700"/>
      <c r="CR13" s="683">
        <v>2542433</v>
      </c>
      <c r="CS13" s="684"/>
      <c r="CT13" s="684"/>
      <c r="CU13" s="684"/>
      <c r="CV13" s="684"/>
      <c r="CW13" s="684"/>
      <c r="CX13" s="684"/>
      <c r="CY13" s="685"/>
      <c r="CZ13" s="686">
        <v>11</v>
      </c>
      <c r="DA13" s="686"/>
      <c r="DB13" s="686"/>
      <c r="DC13" s="686"/>
      <c r="DD13" s="692">
        <v>1484253</v>
      </c>
      <c r="DE13" s="684"/>
      <c r="DF13" s="684"/>
      <c r="DG13" s="684"/>
      <c r="DH13" s="684"/>
      <c r="DI13" s="684"/>
      <c r="DJ13" s="684"/>
      <c r="DK13" s="684"/>
      <c r="DL13" s="684"/>
      <c r="DM13" s="684"/>
      <c r="DN13" s="684"/>
      <c r="DO13" s="684"/>
      <c r="DP13" s="685"/>
      <c r="DQ13" s="692">
        <v>1072588</v>
      </c>
      <c r="DR13" s="684"/>
      <c r="DS13" s="684"/>
      <c r="DT13" s="684"/>
      <c r="DU13" s="684"/>
      <c r="DV13" s="684"/>
      <c r="DW13" s="684"/>
      <c r="DX13" s="684"/>
      <c r="DY13" s="684"/>
      <c r="DZ13" s="684"/>
      <c r="EA13" s="684"/>
      <c r="EB13" s="684"/>
      <c r="EC13" s="693"/>
    </row>
    <row r="14" spans="2:143" ht="11.25" customHeight="1" x14ac:dyDescent="0.15">
      <c r="B14" s="680" t="s">
        <v>260</v>
      </c>
      <c r="C14" s="681"/>
      <c r="D14" s="681"/>
      <c r="E14" s="681"/>
      <c r="F14" s="681"/>
      <c r="G14" s="681"/>
      <c r="H14" s="681"/>
      <c r="I14" s="681"/>
      <c r="J14" s="681"/>
      <c r="K14" s="681"/>
      <c r="L14" s="681"/>
      <c r="M14" s="681"/>
      <c r="N14" s="681"/>
      <c r="O14" s="681"/>
      <c r="P14" s="681"/>
      <c r="Q14" s="682"/>
      <c r="R14" s="683">
        <v>31432</v>
      </c>
      <c r="S14" s="684"/>
      <c r="T14" s="684"/>
      <c r="U14" s="684"/>
      <c r="V14" s="684"/>
      <c r="W14" s="684"/>
      <c r="X14" s="684"/>
      <c r="Y14" s="685"/>
      <c r="Z14" s="686">
        <v>0.1</v>
      </c>
      <c r="AA14" s="686"/>
      <c r="AB14" s="686"/>
      <c r="AC14" s="686"/>
      <c r="AD14" s="687">
        <v>31432</v>
      </c>
      <c r="AE14" s="687"/>
      <c r="AF14" s="687"/>
      <c r="AG14" s="687"/>
      <c r="AH14" s="687"/>
      <c r="AI14" s="687"/>
      <c r="AJ14" s="687"/>
      <c r="AK14" s="687"/>
      <c r="AL14" s="688">
        <v>0.3</v>
      </c>
      <c r="AM14" s="689"/>
      <c r="AN14" s="689"/>
      <c r="AO14" s="690"/>
      <c r="AP14" s="680" t="s">
        <v>261</v>
      </c>
      <c r="AQ14" s="681"/>
      <c r="AR14" s="681"/>
      <c r="AS14" s="681"/>
      <c r="AT14" s="681"/>
      <c r="AU14" s="681"/>
      <c r="AV14" s="681"/>
      <c r="AW14" s="681"/>
      <c r="AX14" s="681"/>
      <c r="AY14" s="681"/>
      <c r="AZ14" s="681"/>
      <c r="BA14" s="681"/>
      <c r="BB14" s="681"/>
      <c r="BC14" s="681"/>
      <c r="BD14" s="681"/>
      <c r="BE14" s="681"/>
      <c r="BF14" s="682"/>
      <c r="BG14" s="683">
        <v>147266</v>
      </c>
      <c r="BH14" s="684"/>
      <c r="BI14" s="684"/>
      <c r="BJ14" s="684"/>
      <c r="BK14" s="684"/>
      <c r="BL14" s="684"/>
      <c r="BM14" s="684"/>
      <c r="BN14" s="685"/>
      <c r="BO14" s="686">
        <v>2.7</v>
      </c>
      <c r="BP14" s="686"/>
      <c r="BQ14" s="686"/>
      <c r="BR14" s="686"/>
      <c r="BS14" s="692" t="s">
        <v>129</v>
      </c>
      <c r="BT14" s="684"/>
      <c r="BU14" s="684"/>
      <c r="BV14" s="684"/>
      <c r="BW14" s="684"/>
      <c r="BX14" s="684"/>
      <c r="BY14" s="684"/>
      <c r="BZ14" s="684"/>
      <c r="CA14" s="684"/>
      <c r="CB14" s="693"/>
      <c r="CD14" s="698" t="s">
        <v>262</v>
      </c>
      <c r="CE14" s="699"/>
      <c r="CF14" s="699"/>
      <c r="CG14" s="699"/>
      <c r="CH14" s="699"/>
      <c r="CI14" s="699"/>
      <c r="CJ14" s="699"/>
      <c r="CK14" s="699"/>
      <c r="CL14" s="699"/>
      <c r="CM14" s="699"/>
      <c r="CN14" s="699"/>
      <c r="CO14" s="699"/>
      <c r="CP14" s="699"/>
      <c r="CQ14" s="700"/>
      <c r="CR14" s="683">
        <v>628113</v>
      </c>
      <c r="CS14" s="684"/>
      <c r="CT14" s="684"/>
      <c r="CU14" s="684"/>
      <c r="CV14" s="684"/>
      <c r="CW14" s="684"/>
      <c r="CX14" s="684"/>
      <c r="CY14" s="685"/>
      <c r="CZ14" s="686">
        <v>2.7</v>
      </c>
      <c r="DA14" s="686"/>
      <c r="DB14" s="686"/>
      <c r="DC14" s="686"/>
      <c r="DD14" s="692">
        <v>105505</v>
      </c>
      <c r="DE14" s="684"/>
      <c r="DF14" s="684"/>
      <c r="DG14" s="684"/>
      <c r="DH14" s="684"/>
      <c r="DI14" s="684"/>
      <c r="DJ14" s="684"/>
      <c r="DK14" s="684"/>
      <c r="DL14" s="684"/>
      <c r="DM14" s="684"/>
      <c r="DN14" s="684"/>
      <c r="DO14" s="684"/>
      <c r="DP14" s="685"/>
      <c r="DQ14" s="692">
        <v>510220</v>
      </c>
      <c r="DR14" s="684"/>
      <c r="DS14" s="684"/>
      <c r="DT14" s="684"/>
      <c r="DU14" s="684"/>
      <c r="DV14" s="684"/>
      <c r="DW14" s="684"/>
      <c r="DX14" s="684"/>
      <c r="DY14" s="684"/>
      <c r="DZ14" s="684"/>
      <c r="EA14" s="684"/>
      <c r="EB14" s="684"/>
      <c r="EC14" s="693"/>
    </row>
    <row r="15" spans="2:143" ht="11.25" customHeight="1" x14ac:dyDescent="0.15">
      <c r="B15" s="680" t="s">
        <v>263</v>
      </c>
      <c r="C15" s="681"/>
      <c r="D15" s="681"/>
      <c r="E15" s="681"/>
      <c r="F15" s="681"/>
      <c r="G15" s="681"/>
      <c r="H15" s="681"/>
      <c r="I15" s="681"/>
      <c r="J15" s="681"/>
      <c r="K15" s="681"/>
      <c r="L15" s="681"/>
      <c r="M15" s="681"/>
      <c r="N15" s="681"/>
      <c r="O15" s="681"/>
      <c r="P15" s="681"/>
      <c r="Q15" s="682"/>
      <c r="R15" s="683" t="s">
        <v>129</v>
      </c>
      <c r="S15" s="684"/>
      <c r="T15" s="684"/>
      <c r="U15" s="684"/>
      <c r="V15" s="684"/>
      <c r="W15" s="684"/>
      <c r="X15" s="684"/>
      <c r="Y15" s="685"/>
      <c r="Z15" s="686" t="s">
        <v>129</v>
      </c>
      <c r="AA15" s="686"/>
      <c r="AB15" s="686"/>
      <c r="AC15" s="686"/>
      <c r="AD15" s="687" t="s">
        <v>129</v>
      </c>
      <c r="AE15" s="687"/>
      <c r="AF15" s="687"/>
      <c r="AG15" s="687"/>
      <c r="AH15" s="687"/>
      <c r="AI15" s="687"/>
      <c r="AJ15" s="687"/>
      <c r="AK15" s="687"/>
      <c r="AL15" s="688" t="s">
        <v>129</v>
      </c>
      <c r="AM15" s="689"/>
      <c r="AN15" s="689"/>
      <c r="AO15" s="690"/>
      <c r="AP15" s="680" t="s">
        <v>264</v>
      </c>
      <c r="AQ15" s="681"/>
      <c r="AR15" s="681"/>
      <c r="AS15" s="681"/>
      <c r="AT15" s="681"/>
      <c r="AU15" s="681"/>
      <c r="AV15" s="681"/>
      <c r="AW15" s="681"/>
      <c r="AX15" s="681"/>
      <c r="AY15" s="681"/>
      <c r="AZ15" s="681"/>
      <c r="BA15" s="681"/>
      <c r="BB15" s="681"/>
      <c r="BC15" s="681"/>
      <c r="BD15" s="681"/>
      <c r="BE15" s="681"/>
      <c r="BF15" s="682"/>
      <c r="BG15" s="683">
        <v>285828</v>
      </c>
      <c r="BH15" s="684"/>
      <c r="BI15" s="684"/>
      <c r="BJ15" s="684"/>
      <c r="BK15" s="684"/>
      <c r="BL15" s="684"/>
      <c r="BM15" s="684"/>
      <c r="BN15" s="685"/>
      <c r="BO15" s="686">
        <v>5.2</v>
      </c>
      <c r="BP15" s="686"/>
      <c r="BQ15" s="686"/>
      <c r="BR15" s="686"/>
      <c r="BS15" s="692" t="s">
        <v>129</v>
      </c>
      <c r="BT15" s="684"/>
      <c r="BU15" s="684"/>
      <c r="BV15" s="684"/>
      <c r="BW15" s="684"/>
      <c r="BX15" s="684"/>
      <c r="BY15" s="684"/>
      <c r="BZ15" s="684"/>
      <c r="CA15" s="684"/>
      <c r="CB15" s="693"/>
      <c r="CD15" s="698" t="s">
        <v>265</v>
      </c>
      <c r="CE15" s="699"/>
      <c r="CF15" s="699"/>
      <c r="CG15" s="699"/>
      <c r="CH15" s="699"/>
      <c r="CI15" s="699"/>
      <c r="CJ15" s="699"/>
      <c r="CK15" s="699"/>
      <c r="CL15" s="699"/>
      <c r="CM15" s="699"/>
      <c r="CN15" s="699"/>
      <c r="CO15" s="699"/>
      <c r="CP15" s="699"/>
      <c r="CQ15" s="700"/>
      <c r="CR15" s="683">
        <v>2619985</v>
      </c>
      <c r="CS15" s="684"/>
      <c r="CT15" s="684"/>
      <c r="CU15" s="684"/>
      <c r="CV15" s="684"/>
      <c r="CW15" s="684"/>
      <c r="CX15" s="684"/>
      <c r="CY15" s="685"/>
      <c r="CZ15" s="686">
        <v>11.3</v>
      </c>
      <c r="DA15" s="686"/>
      <c r="DB15" s="686"/>
      <c r="DC15" s="686"/>
      <c r="DD15" s="692">
        <v>1117816</v>
      </c>
      <c r="DE15" s="684"/>
      <c r="DF15" s="684"/>
      <c r="DG15" s="684"/>
      <c r="DH15" s="684"/>
      <c r="DI15" s="684"/>
      <c r="DJ15" s="684"/>
      <c r="DK15" s="684"/>
      <c r="DL15" s="684"/>
      <c r="DM15" s="684"/>
      <c r="DN15" s="684"/>
      <c r="DO15" s="684"/>
      <c r="DP15" s="685"/>
      <c r="DQ15" s="692">
        <v>1315531</v>
      </c>
      <c r="DR15" s="684"/>
      <c r="DS15" s="684"/>
      <c r="DT15" s="684"/>
      <c r="DU15" s="684"/>
      <c r="DV15" s="684"/>
      <c r="DW15" s="684"/>
      <c r="DX15" s="684"/>
      <c r="DY15" s="684"/>
      <c r="DZ15" s="684"/>
      <c r="EA15" s="684"/>
      <c r="EB15" s="684"/>
      <c r="EC15" s="693"/>
    </row>
    <row r="16" spans="2:143" ht="11.25" customHeight="1" x14ac:dyDescent="0.15">
      <c r="B16" s="680" t="s">
        <v>266</v>
      </c>
      <c r="C16" s="681"/>
      <c r="D16" s="681"/>
      <c r="E16" s="681"/>
      <c r="F16" s="681"/>
      <c r="G16" s="681"/>
      <c r="H16" s="681"/>
      <c r="I16" s="681"/>
      <c r="J16" s="681"/>
      <c r="K16" s="681"/>
      <c r="L16" s="681"/>
      <c r="M16" s="681"/>
      <c r="N16" s="681"/>
      <c r="O16" s="681"/>
      <c r="P16" s="681"/>
      <c r="Q16" s="682"/>
      <c r="R16" s="683">
        <v>9214</v>
      </c>
      <c r="S16" s="684"/>
      <c r="T16" s="684"/>
      <c r="U16" s="684"/>
      <c r="V16" s="684"/>
      <c r="W16" s="684"/>
      <c r="X16" s="684"/>
      <c r="Y16" s="685"/>
      <c r="Z16" s="686">
        <v>0</v>
      </c>
      <c r="AA16" s="686"/>
      <c r="AB16" s="686"/>
      <c r="AC16" s="686"/>
      <c r="AD16" s="687">
        <v>9214</v>
      </c>
      <c r="AE16" s="687"/>
      <c r="AF16" s="687"/>
      <c r="AG16" s="687"/>
      <c r="AH16" s="687"/>
      <c r="AI16" s="687"/>
      <c r="AJ16" s="687"/>
      <c r="AK16" s="687"/>
      <c r="AL16" s="688">
        <v>0.1</v>
      </c>
      <c r="AM16" s="689"/>
      <c r="AN16" s="689"/>
      <c r="AO16" s="690"/>
      <c r="AP16" s="680" t="s">
        <v>267</v>
      </c>
      <c r="AQ16" s="681"/>
      <c r="AR16" s="681"/>
      <c r="AS16" s="681"/>
      <c r="AT16" s="681"/>
      <c r="AU16" s="681"/>
      <c r="AV16" s="681"/>
      <c r="AW16" s="681"/>
      <c r="AX16" s="681"/>
      <c r="AY16" s="681"/>
      <c r="AZ16" s="681"/>
      <c r="BA16" s="681"/>
      <c r="BB16" s="681"/>
      <c r="BC16" s="681"/>
      <c r="BD16" s="681"/>
      <c r="BE16" s="681"/>
      <c r="BF16" s="682"/>
      <c r="BG16" s="683" t="s">
        <v>139</v>
      </c>
      <c r="BH16" s="684"/>
      <c r="BI16" s="684"/>
      <c r="BJ16" s="684"/>
      <c r="BK16" s="684"/>
      <c r="BL16" s="684"/>
      <c r="BM16" s="684"/>
      <c r="BN16" s="685"/>
      <c r="BO16" s="686" t="s">
        <v>238</v>
      </c>
      <c r="BP16" s="686"/>
      <c r="BQ16" s="686"/>
      <c r="BR16" s="686"/>
      <c r="BS16" s="692" t="s">
        <v>129</v>
      </c>
      <c r="BT16" s="684"/>
      <c r="BU16" s="684"/>
      <c r="BV16" s="684"/>
      <c r="BW16" s="684"/>
      <c r="BX16" s="684"/>
      <c r="BY16" s="684"/>
      <c r="BZ16" s="684"/>
      <c r="CA16" s="684"/>
      <c r="CB16" s="693"/>
      <c r="CD16" s="698" t="s">
        <v>268</v>
      </c>
      <c r="CE16" s="699"/>
      <c r="CF16" s="699"/>
      <c r="CG16" s="699"/>
      <c r="CH16" s="699"/>
      <c r="CI16" s="699"/>
      <c r="CJ16" s="699"/>
      <c r="CK16" s="699"/>
      <c r="CL16" s="699"/>
      <c r="CM16" s="699"/>
      <c r="CN16" s="699"/>
      <c r="CO16" s="699"/>
      <c r="CP16" s="699"/>
      <c r="CQ16" s="700"/>
      <c r="CR16" s="683">
        <v>296086</v>
      </c>
      <c r="CS16" s="684"/>
      <c r="CT16" s="684"/>
      <c r="CU16" s="684"/>
      <c r="CV16" s="684"/>
      <c r="CW16" s="684"/>
      <c r="CX16" s="684"/>
      <c r="CY16" s="685"/>
      <c r="CZ16" s="686">
        <v>1.3</v>
      </c>
      <c r="DA16" s="686"/>
      <c r="DB16" s="686"/>
      <c r="DC16" s="686"/>
      <c r="DD16" s="692" t="s">
        <v>238</v>
      </c>
      <c r="DE16" s="684"/>
      <c r="DF16" s="684"/>
      <c r="DG16" s="684"/>
      <c r="DH16" s="684"/>
      <c r="DI16" s="684"/>
      <c r="DJ16" s="684"/>
      <c r="DK16" s="684"/>
      <c r="DL16" s="684"/>
      <c r="DM16" s="684"/>
      <c r="DN16" s="684"/>
      <c r="DO16" s="684"/>
      <c r="DP16" s="685"/>
      <c r="DQ16" s="692">
        <v>17552</v>
      </c>
      <c r="DR16" s="684"/>
      <c r="DS16" s="684"/>
      <c r="DT16" s="684"/>
      <c r="DU16" s="684"/>
      <c r="DV16" s="684"/>
      <c r="DW16" s="684"/>
      <c r="DX16" s="684"/>
      <c r="DY16" s="684"/>
      <c r="DZ16" s="684"/>
      <c r="EA16" s="684"/>
      <c r="EB16" s="684"/>
      <c r="EC16" s="693"/>
    </row>
    <row r="17" spans="2:133" ht="11.25" customHeight="1" x14ac:dyDescent="0.15">
      <c r="B17" s="680" t="s">
        <v>269</v>
      </c>
      <c r="C17" s="681"/>
      <c r="D17" s="681"/>
      <c r="E17" s="681"/>
      <c r="F17" s="681"/>
      <c r="G17" s="681"/>
      <c r="H17" s="681"/>
      <c r="I17" s="681"/>
      <c r="J17" s="681"/>
      <c r="K17" s="681"/>
      <c r="L17" s="681"/>
      <c r="M17" s="681"/>
      <c r="N17" s="681"/>
      <c r="O17" s="681"/>
      <c r="P17" s="681"/>
      <c r="Q17" s="682"/>
      <c r="R17" s="683">
        <v>76452</v>
      </c>
      <c r="S17" s="684"/>
      <c r="T17" s="684"/>
      <c r="U17" s="684"/>
      <c r="V17" s="684"/>
      <c r="W17" s="684"/>
      <c r="X17" s="684"/>
      <c r="Y17" s="685"/>
      <c r="Z17" s="686">
        <v>0.3</v>
      </c>
      <c r="AA17" s="686"/>
      <c r="AB17" s="686"/>
      <c r="AC17" s="686"/>
      <c r="AD17" s="687">
        <v>76452</v>
      </c>
      <c r="AE17" s="687"/>
      <c r="AF17" s="687"/>
      <c r="AG17" s="687"/>
      <c r="AH17" s="687"/>
      <c r="AI17" s="687"/>
      <c r="AJ17" s="687"/>
      <c r="AK17" s="687"/>
      <c r="AL17" s="688">
        <v>0.6</v>
      </c>
      <c r="AM17" s="689"/>
      <c r="AN17" s="689"/>
      <c r="AO17" s="690"/>
      <c r="AP17" s="680" t="s">
        <v>270</v>
      </c>
      <c r="AQ17" s="681"/>
      <c r="AR17" s="681"/>
      <c r="AS17" s="681"/>
      <c r="AT17" s="681"/>
      <c r="AU17" s="681"/>
      <c r="AV17" s="681"/>
      <c r="AW17" s="681"/>
      <c r="AX17" s="681"/>
      <c r="AY17" s="681"/>
      <c r="AZ17" s="681"/>
      <c r="BA17" s="681"/>
      <c r="BB17" s="681"/>
      <c r="BC17" s="681"/>
      <c r="BD17" s="681"/>
      <c r="BE17" s="681"/>
      <c r="BF17" s="682"/>
      <c r="BG17" s="683" t="s">
        <v>129</v>
      </c>
      <c r="BH17" s="684"/>
      <c r="BI17" s="684"/>
      <c r="BJ17" s="684"/>
      <c r="BK17" s="684"/>
      <c r="BL17" s="684"/>
      <c r="BM17" s="684"/>
      <c r="BN17" s="685"/>
      <c r="BO17" s="686" t="s">
        <v>139</v>
      </c>
      <c r="BP17" s="686"/>
      <c r="BQ17" s="686"/>
      <c r="BR17" s="686"/>
      <c r="BS17" s="692" t="s">
        <v>139</v>
      </c>
      <c r="BT17" s="684"/>
      <c r="BU17" s="684"/>
      <c r="BV17" s="684"/>
      <c r="BW17" s="684"/>
      <c r="BX17" s="684"/>
      <c r="BY17" s="684"/>
      <c r="BZ17" s="684"/>
      <c r="CA17" s="684"/>
      <c r="CB17" s="693"/>
      <c r="CD17" s="698" t="s">
        <v>271</v>
      </c>
      <c r="CE17" s="699"/>
      <c r="CF17" s="699"/>
      <c r="CG17" s="699"/>
      <c r="CH17" s="699"/>
      <c r="CI17" s="699"/>
      <c r="CJ17" s="699"/>
      <c r="CK17" s="699"/>
      <c r="CL17" s="699"/>
      <c r="CM17" s="699"/>
      <c r="CN17" s="699"/>
      <c r="CO17" s="699"/>
      <c r="CP17" s="699"/>
      <c r="CQ17" s="700"/>
      <c r="CR17" s="683">
        <v>2440865</v>
      </c>
      <c r="CS17" s="684"/>
      <c r="CT17" s="684"/>
      <c r="CU17" s="684"/>
      <c r="CV17" s="684"/>
      <c r="CW17" s="684"/>
      <c r="CX17" s="684"/>
      <c r="CY17" s="685"/>
      <c r="CZ17" s="686">
        <v>10.5</v>
      </c>
      <c r="DA17" s="686"/>
      <c r="DB17" s="686"/>
      <c r="DC17" s="686"/>
      <c r="DD17" s="692" t="s">
        <v>139</v>
      </c>
      <c r="DE17" s="684"/>
      <c r="DF17" s="684"/>
      <c r="DG17" s="684"/>
      <c r="DH17" s="684"/>
      <c r="DI17" s="684"/>
      <c r="DJ17" s="684"/>
      <c r="DK17" s="684"/>
      <c r="DL17" s="684"/>
      <c r="DM17" s="684"/>
      <c r="DN17" s="684"/>
      <c r="DO17" s="684"/>
      <c r="DP17" s="685"/>
      <c r="DQ17" s="692">
        <v>2400665</v>
      </c>
      <c r="DR17" s="684"/>
      <c r="DS17" s="684"/>
      <c r="DT17" s="684"/>
      <c r="DU17" s="684"/>
      <c r="DV17" s="684"/>
      <c r="DW17" s="684"/>
      <c r="DX17" s="684"/>
      <c r="DY17" s="684"/>
      <c r="DZ17" s="684"/>
      <c r="EA17" s="684"/>
      <c r="EB17" s="684"/>
      <c r="EC17" s="693"/>
    </row>
    <row r="18" spans="2:133" ht="11.25" customHeight="1" x14ac:dyDescent="0.15">
      <c r="B18" s="680" t="s">
        <v>272</v>
      </c>
      <c r="C18" s="681"/>
      <c r="D18" s="681"/>
      <c r="E18" s="681"/>
      <c r="F18" s="681"/>
      <c r="G18" s="681"/>
      <c r="H18" s="681"/>
      <c r="I18" s="681"/>
      <c r="J18" s="681"/>
      <c r="K18" s="681"/>
      <c r="L18" s="681"/>
      <c r="M18" s="681"/>
      <c r="N18" s="681"/>
      <c r="O18" s="681"/>
      <c r="P18" s="681"/>
      <c r="Q18" s="682"/>
      <c r="R18" s="683">
        <v>24500</v>
      </c>
      <c r="S18" s="684"/>
      <c r="T18" s="684"/>
      <c r="U18" s="684"/>
      <c r="V18" s="684"/>
      <c r="W18" s="684"/>
      <c r="X18" s="684"/>
      <c r="Y18" s="685"/>
      <c r="Z18" s="686">
        <v>0.1</v>
      </c>
      <c r="AA18" s="686"/>
      <c r="AB18" s="686"/>
      <c r="AC18" s="686"/>
      <c r="AD18" s="687">
        <v>24500</v>
      </c>
      <c r="AE18" s="687"/>
      <c r="AF18" s="687"/>
      <c r="AG18" s="687"/>
      <c r="AH18" s="687"/>
      <c r="AI18" s="687"/>
      <c r="AJ18" s="687"/>
      <c r="AK18" s="687"/>
      <c r="AL18" s="688">
        <v>0.2</v>
      </c>
      <c r="AM18" s="689"/>
      <c r="AN18" s="689"/>
      <c r="AO18" s="690"/>
      <c r="AP18" s="680" t="s">
        <v>273</v>
      </c>
      <c r="AQ18" s="681"/>
      <c r="AR18" s="681"/>
      <c r="AS18" s="681"/>
      <c r="AT18" s="681"/>
      <c r="AU18" s="681"/>
      <c r="AV18" s="681"/>
      <c r="AW18" s="681"/>
      <c r="AX18" s="681"/>
      <c r="AY18" s="681"/>
      <c r="AZ18" s="681"/>
      <c r="BA18" s="681"/>
      <c r="BB18" s="681"/>
      <c r="BC18" s="681"/>
      <c r="BD18" s="681"/>
      <c r="BE18" s="681"/>
      <c r="BF18" s="682"/>
      <c r="BG18" s="683" t="s">
        <v>238</v>
      </c>
      <c r="BH18" s="684"/>
      <c r="BI18" s="684"/>
      <c r="BJ18" s="684"/>
      <c r="BK18" s="684"/>
      <c r="BL18" s="684"/>
      <c r="BM18" s="684"/>
      <c r="BN18" s="685"/>
      <c r="BO18" s="686" t="s">
        <v>139</v>
      </c>
      <c r="BP18" s="686"/>
      <c r="BQ18" s="686"/>
      <c r="BR18" s="686"/>
      <c r="BS18" s="692" t="s">
        <v>129</v>
      </c>
      <c r="BT18" s="684"/>
      <c r="BU18" s="684"/>
      <c r="BV18" s="684"/>
      <c r="BW18" s="684"/>
      <c r="BX18" s="684"/>
      <c r="BY18" s="684"/>
      <c r="BZ18" s="684"/>
      <c r="CA18" s="684"/>
      <c r="CB18" s="693"/>
      <c r="CD18" s="698" t="s">
        <v>274</v>
      </c>
      <c r="CE18" s="699"/>
      <c r="CF18" s="699"/>
      <c r="CG18" s="699"/>
      <c r="CH18" s="699"/>
      <c r="CI18" s="699"/>
      <c r="CJ18" s="699"/>
      <c r="CK18" s="699"/>
      <c r="CL18" s="699"/>
      <c r="CM18" s="699"/>
      <c r="CN18" s="699"/>
      <c r="CO18" s="699"/>
      <c r="CP18" s="699"/>
      <c r="CQ18" s="700"/>
      <c r="CR18" s="683" t="s">
        <v>139</v>
      </c>
      <c r="CS18" s="684"/>
      <c r="CT18" s="684"/>
      <c r="CU18" s="684"/>
      <c r="CV18" s="684"/>
      <c r="CW18" s="684"/>
      <c r="CX18" s="684"/>
      <c r="CY18" s="685"/>
      <c r="CZ18" s="686" t="s">
        <v>129</v>
      </c>
      <c r="DA18" s="686"/>
      <c r="DB18" s="686"/>
      <c r="DC18" s="686"/>
      <c r="DD18" s="692" t="s">
        <v>129</v>
      </c>
      <c r="DE18" s="684"/>
      <c r="DF18" s="684"/>
      <c r="DG18" s="684"/>
      <c r="DH18" s="684"/>
      <c r="DI18" s="684"/>
      <c r="DJ18" s="684"/>
      <c r="DK18" s="684"/>
      <c r="DL18" s="684"/>
      <c r="DM18" s="684"/>
      <c r="DN18" s="684"/>
      <c r="DO18" s="684"/>
      <c r="DP18" s="685"/>
      <c r="DQ18" s="692" t="s">
        <v>129</v>
      </c>
      <c r="DR18" s="684"/>
      <c r="DS18" s="684"/>
      <c r="DT18" s="684"/>
      <c r="DU18" s="684"/>
      <c r="DV18" s="684"/>
      <c r="DW18" s="684"/>
      <c r="DX18" s="684"/>
      <c r="DY18" s="684"/>
      <c r="DZ18" s="684"/>
      <c r="EA18" s="684"/>
      <c r="EB18" s="684"/>
      <c r="EC18" s="693"/>
    </row>
    <row r="19" spans="2:133" ht="11.25" customHeight="1" x14ac:dyDescent="0.15">
      <c r="B19" s="680" t="s">
        <v>275</v>
      </c>
      <c r="C19" s="681"/>
      <c r="D19" s="681"/>
      <c r="E19" s="681"/>
      <c r="F19" s="681"/>
      <c r="G19" s="681"/>
      <c r="H19" s="681"/>
      <c r="I19" s="681"/>
      <c r="J19" s="681"/>
      <c r="K19" s="681"/>
      <c r="L19" s="681"/>
      <c r="M19" s="681"/>
      <c r="N19" s="681"/>
      <c r="O19" s="681"/>
      <c r="P19" s="681"/>
      <c r="Q19" s="682"/>
      <c r="R19" s="683">
        <v>4517</v>
      </c>
      <c r="S19" s="684"/>
      <c r="T19" s="684"/>
      <c r="U19" s="684"/>
      <c r="V19" s="684"/>
      <c r="W19" s="684"/>
      <c r="X19" s="684"/>
      <c r="Y19" s="685"/>
      <c r="Z19" s="686">
        <v>0</v>
      </c>
      <c r="AA19" s="686"/>
      <c r="AB19" s="686"/>
      <c r="AC19" s="686"/>
      <c r="AD19" s="687">
        <v>4517</v>
      </c>
      <c r="AE19" s="687"/>
      <c r="AF19" s="687"/>
      <c r="AG19" s="687"/>
      <c r="AH19" s="687"/>
      <c r="AI19" s="687"/>
      <c r="AJ19" s="687"/>
      <c r="AK19" s="687"/>
      <c r="AL19" s="688">
        <v>0</v>
      </c>
      <c r="AM19" s="689"/>
      <c r="AN19" s="689"/>
      <c r="AO19" s="690"/>
      <c r="AP19" s="680" t="s">
        <v>276</v>
      </c>
      <c r="AQ19" s="681"/>
      <c r="AR19" s="681"/>
      <c r="AS19" s="681"/>
      <c r="AT19" s="681"/>
      <c r="AU19" s="681"/>
      <c r="AV19" s="681"/>
      <c r="AW19" s="681"/>
      <c r="AX19" s="681"/>
      <c r="AY19" s="681"/>
      <c r="AZ19" s="681"/>
      <c r="BA19" s="681"/>
      <c r="BB19" s="681"/>
      <c r="BC19" s="681"/>
      <c r="BD19" s="681"/>
      <c r="BE19" s="681"/>
      <c r="BF19" s="682"/>
      <c r="BG19" s="683">
        <v>28569</v>
      </c>
      <c r="BH19" s="684"/>
      <c r="BI19" s="684"/>
      <c r="BJ19" s="684"/>
      <c r="BK19" s="684"/>
      <c r="BL19" s="684"/>
      <c r="BM19" s="684"/>
      <c r="BN19" s="685"/>
      <c r="BO19" s="686">
        <v>0.5</v>
      </c>
      <c r="BP19" s="686"/>
      <c r="BQ19" s="686"/>
      <c r="BR19" s="686"/>
      <c r="BS19" s="692" t="s">
        <v>238</v>
      </c>
      <c r="BT19" s="684"/>
      <c r="BU19" s="684"/>
      <c r="BV19" s="684"/>
      <c r="BW19" s="684"/>
      <c r="BX19" s="684"/>
      <c r="BY19" s="684"/>
      <c r="BZ19" s="684"/>
      <c r="CA19" s="684"/>
      <c r="CB19" s="693"/>
      <c r="CD19" s="698" t="s">
        <v>277</v>
      </c>
      <c r="CE19" s="699"/>
      <c r="CF19" s="699"/>
      <c r="CG19" s="699"/>
      <c r="CH19" s="699"/>
      <c r="CI19" s="699"/>
      <c r="CJ19" s="699"/>
      <c r="CK19" s="699"/>
      <c r="CL19" s="699"/>
      <c r="CM19" s="699"/>
      <c r="CN19" s="699"/>
      <c r="CO19" s="699"/>
      <c r="CP19" s="699"/>
      <c r="CQ19" s="700"/>
      <c r="CR19" s="683" t="s">
        <v>129</v>
      </c>
      <c r="CS19" s="684"/>
      <c r="CT19" s="684"/>
      <c r="CU19" s="684"/>
      <c r="CV19" s="684"/>
      <c r="CW19" s="684"/>
      <c r="CX19" s="684"/>
      <c r="CY19" s="685"/>
      <c r="CZ19" s="686" t="s">
        <v>139</v>
      </c>
      <c r="DA19" s="686"/>
      <c r="DB19" s="686"/>
      <c r="DC19" s="686"/>
      <c r="DD19" s="692" t="s">
        <v>238</v>
      </c>
      <c r="DE19" s="684"/>
      <c r="DF19" s="684"/>
      <c r="DG19" s="684"/>
      <c r="DH19" s="684"/>
      <c r="DI19" s="684"/>
      <c r="DJ19" s="684"/>
      <c r="DK19" s="684"/>
      <c r="DL19" s="684"/>
      <c r="DM19" s="684"/>
      <c r="DN19" s="684"/>
      <c r="DO19" s="684"/>
      <c r="DP19" s="685"/>
      <c r="DQ19" s="692" t="s">
        <v>139</v>
      </c>
      <c r="DR19" s="684"/>
      <c r="DS19" s="684"/>
      <c r="DT19" s="684"/>
      <c r="DU19" s="684"/>
      <c r="DV19" s="684"/>
      <c r="DW19" s="684"/>
      <c r="DX19" s="684"/>
      <c r="DY19" s="684"/>
      <c r="DZ19" s="684"/>
      <c r="EA19" s="684"/>
      <c r="EB19" s="684"/>
      <c r="EC19" s="693"/>
    </row>
    <row r="20" spans="2:133" ht="11.25" customHeight="1" x14ac:dyDescent="0.15">
      <c r="B20" s="680" t="s">
        <v>278</v>
      </c>
      <c r="C20" s="681"/>
      <c r="D20" s="681"/>
      <c r="E20" s="681"/>
      <c r="F20" s="681"/>
      <c r="G20" s="681"/>
      <c r="H20" s="681"/>
      <c r="I20" s="681"/>
      <c r="J20" s="681"/>
      <c r="K20" s="681"/>
      <c r="L20" s="681"/>
      <c r="M20" s="681"/>
      <c r="N20" s="681"/>
      <c r="O20" s="681"/>
      <c r="P20" s="681"/>
      <c r="Q20" s="682"/>
      <c r="R20" s="683">
        <v>1055</v>
      </c>
      <c r="S20" s="684"/>
      <c r="T20" s="684"/>
      <c r="U20" s="684"/>
      <c r="V20" s="684"/>
      <c r="W20" s="684"/>
      <c r="X20" s="684"/>
      <c r="Y20" s="685"/>
      <c r="Z20" s="686">
        <v>0</v>
      </c>
      <c r="AA20" s="686"/>
      <c r="AB20" s="686"/>
      <c r="AC20" s="686"/>
      <c r="AD20" s="687">
        <v>1055</v>
      </c>
      <c r="AE20" s="687"/>
      <c r="AF20" s="687"/>
      <c r="AG20" s="687"/>
      <c r="AH20" s="687"/>
      <c r="AI20" s="687"/>
      <c r="AJ20" s="687"/>
      <c r="AK20" s="687"/>
      <c r="AL20" s="688">
        <v>0</v>
      </c>
      <c r="AM20" s="689"/>
      <c r="AN20" s="689"/>
      <c r="AO20" s="690"/>
      <c r="AP20" s="680" t="s">
        <v>279</v>
      </c>
      <c r="AQ20" s="681"/>
      <c r="AR20" s="681"/>
      <c r="AS20" s="681"/>
      <c r="AT20" s="681"/>
      <c r="AU20" s="681"/>
      <c r="AV20" s="681"/>
      <c r="AW20" s="681"/>
      <c r="AX20" s="681"/>
      <c r="AY20" s="681"/>
      <c r="AZ20" s="681"/>
      <c r="BA20" s="681"/>
      <c r="BB20" s="681"/>
      <c r="BC20" s="681"/>
      <c r="BD20" s="681"/>
      <c r="BE20" s="681"/>
      <c r="BF20" s="682"/>
      <c r="BG20" s="683">
        <v>28569</v>
      </c>
      <c r="BH20" s="684"/>
      <c r="BI20" s="684"/>
      <c r="BJ20" s="684"/>
      <c r="BK20" s="684"/>
      <c r="BL20" s="684"/>
      <c r="BM20" s="684"/>
      <c r="BN20" s="685"/>
      <c r="BO20" s="686">
        <v>0.5</v>
      </c>
      <c r="BP20" s="686"/>
      <c r="BQ20" s="686"/>
      <c r="BR20" s="686"/>
      <c r="BS20" s="692" t="s">
        <v>129</v>
      </c>
      <c r="BT20" s="684"/>
      <c r="BU20" s="684"/>
      <c r="BV20" s="684"/>
      <c r="BW20" s="684"/>
      <c r="BX20" s="684"/>
      <c r="BY20" s="684"/>
      <c r="BZ20" s="684"/>
      <c r="CA20" s="684"/>
      <c r="CB20" s="693"/>
      <c r="CD20" s="698" t="s">
        <v>280</v>
      </c>
      <c r="CE20" s="699"/>
      <c r="CF20" s="699"/>
      <c r="CG20" s="699"/>
      <c r="CH20" s="699"/>
      <c r="CI20" s="699"/>
      <c r="CJ20" s="699"/>
      <c r="CK20" s="699"/>
      <c r="CL20" s="699"/>
      <c r="CM20" s="699"/>
      <c r="CN20" s="699"/>
      <c r="CO20" s="699"/>
      <c r="CP20" s="699"/>
      <c r="CQ20" s="700"/>
      <c r="CR20" s="683">
        <v>23142263</v>
      </c>
      <c r="CS20" s="684"/>
      <c r="CT20" s="684"/>
      <c r="CU20" s="684"/>
      <c r="CV20" s="684"/>
      <c r="CW20" s="684"/>
      <c r="CX20" s="684"/>
      <c r="CY20" s="685"/>
      <c r="CZ20" s="686">
        <v>100</v>
      </c>
      <c r="DA20" s="686"/>
      <c r="DB20" s="686"/>
      <c r="DC20" s="686"/>
      <c r="DD20" s="692">
        <v>4262474</v>
      </c>
      <c r="DE20" s="684"/>
      <c r="DF20" s="684"/>
      <c r="DG20" s="684"/>
      <c r="DH20" s="684"/>
      <c r="DI20" s="684"/>
      <c r="DJ20" s="684"/>
      <c r="DK20" s="684"/>
      <c r="DL20" s="684"/>
      <c r="DM20" s="684"/>
      <c r="DN20" s="684"/>
      <c r="DO20" s="684"/>
      <c r="DP20" s="685"/>
      <c r="DQ20" s="692">
        <v>14054806</v>
      </c>
      <c r="DR20" s="684"/>
      <c r="DS20" s="684"/>
      <c r="DT20" s="684"/>
      <c r="DU20" s="684"/>
      <c r="DV20" s="684"/>
      <c r="DW20" s="684"/>
      <c r="DX20" s="684"/>
      <c r="DY20" s="684"/>
      <c r="DZ20" s="684"/>
      <c r="EA20" s="684"/>
      <c r="EB20" s="684"/>
      <c r="EC20" s="693"/>
    </row>
    <row r="21" spans="2:133" ht="11.25" customHeight="1" x14ac:dyDescent="0.15">
      <c r="B21" s="680" t="s">
        <v>281</v>
      </c>
      <c r="C21" s="681"/>
      <c r="D21" s="681"/>
      <c r="E21" s="681"/>
      <c r="F21" s="681"/>
      <c r="G21" s="681"/>
      <c r="H21" s="681"/>
      <c r="I21" s="681"/>
      <c r="J21" s="681"/>
      <c r="K21" s="681"/>
      <c r="L21" s="681"/>
      <c r="M21" s="681"/>
      <c r="N21" s="681"/>
      <c r="O21" s="681"/>
      <c r="P21" s="681"/>
      <c r="Q21" s="682"/>
      <c r="R21" s="683">
        <v>46380</v>
      </c>
      <c r="S21" s="684"/>
      <c r="T21" s="684"/>
      <c r="U21" s="684"/>
      <c r="V21" s="684"/>
      <c r="W21" s="684"/>
      <c r="X21" s="684"/>
      <c r="Y21" s="685"/>
      <c r="Z21" s="686">
        <v>0.2</v>
      </c>
      <c r="AA21" s="686"/>
      <c r="AB21" s="686"/>
      <c r="AC21" s="686"/>
      <c r="AD21" s="687">
        <v>46380</v>
      </c>
      <c r="AE21" s="687"/>
      <c r="AF21" s="687"/>
      <c r="AG21" s="687"/>
      <c r="AH21" s="687"/>
      <c r="AI21" s="687"/>
      <c r="AJ21" s="687"/>
      <c r="AK21" s="687"/>
      <c r="AL21" s="688">
        <v>0.4</v>
      </c>
      <c r="AM21" s="689"/>
      <c r="AN21" s="689"/>
      <c r="AO21" s="690"/>
      <c r="AP21" s="702" t="s">
        <v>282</v>
      </c>
      <c r="AQ21" s="703"/>
      <c r="AR21" s="703"/>
      <c r="AS21" s="703"/>
      <c r="AT21" s="703"/>
      <c r="AU21" s="703"/>
      <c r="AV21" s="703"/>
      <c r="AW21" s="703"/>
      <c r="AX21" s="703"/>
      <c r="AY21" s="703"/>
      <c r="AZ21" s="703"/>
      <c r="BA21" s="703"/>
      <c r="BB21" s="703"/>
      <c r="BC21" s="703"/>
      <c r="BD21" s="703"/>
      <c r="BE21" s="703"/>
      <c r="BF21" s="704"/>
      <c r="BG21" s="683">
        <v>28569</v>
      </c>
      <c r="BH21" s="684"/>
      <c r="BI21" s="684"/>
      <c r="BJ21" s="684"/>
      <c r="BK21" s="684"/>
      <c r="BL21" s="684"/>
      <c r="BM21" s="684"/>
      <c r="BN21" s="685"/>
      <c r="BO21" s="686">
        <v>0.5</v>
      </c>
      <c r="BP21" s="686"/>
      <c r="BQ21" s="686"/>
      <c r="BR21" s="686"/>
      <c r="BS21" s="692" t="s">
        <v>129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283</v>
      </c>
      <c r="C22" s="681"/>
      <c r="D22" s="681"/>
      <c r="E22" s="681"/>
      <c r="F22" s="681"/>
      <c r="G22" s="681"/>
      <c r="H22" s="681"/>
      <c r="I22" s="681"/>
      <c r="J22" s="681"/>
      <c r="K22" s="681"/>
      <c r="L22" s="681"/>
      <c r="M22" s="681"/>
      <c r="N22" s="681"/>
      <c r="O22" s="681"/>
      <c r="P22" s="681"/>
      <c r="Q22" s="682"/>
      <c r="R22" s="683">
        <v>6529466</v>
      </c>
      <c r="S22" s="684"/>
      <c r="T22" s="684"/>
      <c r="U22" s="684"/>
      <c r="V22" s="684"/>
      <c r="W22" s="684"/>
      <c r="X22" s="684"/>
      <c r="Y22" s="685"/>
      <c r="Z22" s="686">
        <v>27</v>
      </c>
      <c r="AA22" s="686"/>
      <c r="AB22" s="686"/>
      <c r="AC22" s="686"/>
      <c r="AD22" s="687">
        <v>5524216</v>
      </c>
      <c r="AE22" s="687"/>
      <c r="AF22" s="687"/>
      <c r="AG22" s="687"/>
      <c r="AH22" s="687"/>
      <c r="AI22" s="687"/>
      <c r="AJ22" s="687"/>
      <c r="AK22" s="687"/>
      <c r="AL22" s="688">
        <v>45</v>
      </c>
      <c r="AM22" s="689"/>
      <c r="AN22" s="689"/>
      <c r="AO22" s="690"/>
      <c r="AP22" s="702" t="s">
        <v>284</v>
      </c>
      <c r="AQ22" s="703"/>
      <c r="AR22" s="703"/>
      <c r="AS22" s="703"/>
      <c r="AT22" s="703"/>
      <c r="AU22" s="703"/>
      <c r="AV22" s="703"/>
      <c r="AW22" s="703"/>
      <c r="AX22" s="703"/>
      <c r="AY22" s="703"/>
      <c r="AZ22" s="703"/>
      <c r="BA22" s="703"/>
      <c r="BB22" s="703"/>
      <c r="BC22" s="703"/>
      <c r="BD22" s="703"/>
      <c r="BE22" s="703"/>
      <c r="BF22" s="704"/>
      <c r="BG22" s="683" t="s">
        <v>139</v>
      </c>
      <c r="BH22" s="684"/>
      <c r="BI22" s="684"/>
      <c r="BJ22" s="684"/>
      <c r="BK22" s="684"/>
      <c r="BL22" s="684"/>
      <c r="BM22" s="684"/>
      <c r="BN22" s="685"/>
      <c r="BO22" s="686" t="s">
        <v>139</v>
      </c>
      <c r="BP22" s="686"/>
      <c r="BQ22" s="686"/>
      <c r="BR22" s="686"/>
      <c r="BS22" s="692" t="s">
        <v>129</v>
      </c>
      <c r="BT22" s="684"/>
      <c r="BU22" s="684"/>
      <c r="BV22" s="684"/>
      <c r="BW22" s="684"/>
      <c r="BX22" s="684"/>
      <c r="BY22" s="684"/>
      <c r="BZ22" s="684"/>
      <c r="CA22" s="684"/>
      <c r="CB22" s="693"/>
      <c r="CD22" s="665" t="s">
        <v>285</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286</v>
      </c>
      <c r="C23" s="681"/>
      <c r="D23" s="681"/>
      <c r="E23" s="681"/>
      <c r="F23" s="681"/>
      <c r="G23" s="681"/>
      <c r="H23" s="681"/>
      <c r="I23" s="681"/>
      <c r="J23" s="681"/>
      <c r="K23" s="681"/>
      <c r="L23" s="681"/>
      <c r="M23" s="681"/>
      <c r="N23" s="681"/>
      <c r="O23" s="681"/>
      <c r="P23" s="681"/>
      <c r="Q23" s="682"/>
      <c r="R23" s="683">
        <v>5524216</v>
      </c>
      <c r="S23" s="684"/>
      <c r="T23" s="684"/>
      <c r="U23" s="684"/>
      <c r="V23" s="684"/>
      <c r="W23" s="684"/>
      <c r="X23" s="684"/>
      <c r="Y23" s="685"/>
      <c r="Z23" s="686">
        <v>22.9</v>
      </c>
      <c r="AA23" s="686"/>
      <c r="AB23" s="686"/>
      <c r="AC23" s="686"/>
      <c r="AD23" s="687">
        <v>5524216</v>
      </c>
      <c r="AE23" s="687"/>
      <c r="AF23" s="687"/>
      <c r="AG23" s="687"/>
      <c r="AH23" s="687"/>
      <c r="AI23" s="687"/>
      <c r="AJ23" s="687"/>
      <c r="AK23" s="687"/>
      <c r="AL23" s="688">
        <v>45</v>
      </c>
      <c r="AM23" s="689"/>
      <c r="AN23" s="689"/>
      <c r="AO23" s="690"/>
      <c r="AP23" s="702" t="s">
        <v>287</v>
      </c>
      <c r="AQ23" s="703"/>
      <c r="AR23" s="703"/>
      <c r="AS23" s="703"/>
      <c r="AT23" s="703"/>
      <c r="AU23" s="703"/>
      <c r="AV23" s="703"/>
      <c r="AW23" s="703"/>
      <c r="AX23" s="703"/>
      <c r="AY23" s="703"/>
      <c r="AZ23" s="703"/>
      <c r="BA23" s="703"/>
      <c r="BB23" s="703"/>
      <c r="BC23" s="703"/>
      <c r="BD23" s="703"/>
      <c r="BE23" s="703"/>
      <c r="BF23" s="704"/>
      <c r="BG23" s="683" t="s">
        <v>129</v>
      </c>
      <c r="BH23" s="684"/>
      <c r="BI23" s="684"/>
      <c r="BJ23" s="684"/>
      <c r="BK23" s="684"/>
      <c r="BL23" s="684"/>
      <c r="BM23" s="684"/>
      <c r="BN23" s="685"/>
      <c r="BO23" s="686" t="s">
        <v>129</v>
      </c>
      <c r="BP23" s="686"/>
      <c r="BQ23" s="686"/>
      <c r="BR23" s="686"/>
      <c r="BS23" s="692" t="s">
        <v>139</v>
      </c>
      <c r="BT23" s="684"/>
      <c r="BU23" s="684"/>
      <c r="BV23" s="684"/>
      <c r="BW23" s="684"/>
      <c r="BX23" s="684"/>
      <c r="BY23" s="684"/>
      <c r="BZ23" s="684"/>
      <c r="CA23" s="684"/>
      <c r="CB23" s="693"/>
      <c r="CD23" s="665" t="s">
        <v>226</v>
      </c>
      <c r="CE23" s="666"/>
      <c r="CF23" s="666"/>
      <c r="CG23" s="666"/>
      <c r="CH23" s="666"/>
      <c r="CI23" s="666"/>
      <c r="CJ23" s="666"/>
      <c r="CK23" s="666"/>
      <c r="CL23" s="666"/>
      <c r="CM23" s="666"/>
      <c r="CN23" s="666"/>
      <c r="CO23" s="666"/>
      <c r="CP23" s="666"/>
      <c r="CQ23" s="667"/>
      <c r="CR23" s="665" t="s">
        <v>288</v>
      </c>
      <c r="CS23" s="666"/>
      <c r="CT23" s="666"/>
      <c r="CU23" s="666"/>
      <c r="CV23" s="666"/>
      <c r="CW23" s="666"/>
      <c r="CX23" s="666"/>
      <c r="CY23" s="667"/>
      <c r="CZ23" s="665" t="s">
        <v>289</v>
      </c>
      <c r="DA23" s="666"/>
      <c r="DB23" s="666"/>
      <c r="DC23" s="667"/>
      <c r="DD23" s="665" t="s">
        <v>290</v>
      </c>
      <c r="DE23" s="666"/>
      <c r="DF23" s="666"/>
      <c r="DG23" s="666"/>
      <c r="DH23" s="666"/>
      <c r="DI23" s="666"/>
      <c r="DJ23" s="666"/>
      <c r="DK23" s="667"/>
      <c r="DL23" s="714" t="s">
        <v>291</v>
      </c>
      <c r="DM23" s="715"/>
      <c r="DN23" s="715"/>
      <c r="DO23" s="715"/>
      <c r="DP23" s="715"/>
      <c r="DQ23" s="715"/>
      <c r="DR23" s="715"/>
      <c r="DS23" s="715"/>
      <c r="DT23" s="715"/>
      <c r="DU23" s="715"/>
      <c r="DV23" s="716"/>
      <c r="DW23" s="665" t="s">
        <v>292</v>
      </c>
      <c r="DX23" s="666"/>
      <c r="DY23" s="666"/>
      <c r="DZ23" s="666"/>
      <c r="EA23" s="666"/>
      <c r="EB23" s="666"/>
      <c r="EC23" s="667"/>
    </row>
    <row r="24" spans="2:133" ht="11.25" customHeight="1" x14ac:dyDescent="0.15">
      <c r="B24" s="680" t="s">
        <v>293</v>
      </c>
      <c r="C24" s="681"/>
      <c r="D24" s="681"/>
      <c r="E24" s="681"/>
      <c r="F24" s="681"/>
      <c r="G24" s="681"/>
      <c r="H24" s="681"/>
      <c r="I24" s="681"/>
      <c r="J24" s="681"/>
      <c r="K24" s="681"/>
      <c r="L24" s="681"/>
      <c r="M24" s="681"/>
      <c r="N24" s="681"/>
      <c r="O24" s="681"/>
      <c r="P24" s="681"/>
      <c r="Q24" s="682"/>
      <c r="R24" s="683">
        <v>1005250</v>
      </c>
      <c r="S24" s="684"/>
      <c r="T24" s="684"/>
      <c r="U24" s="684"/>
      <c r="V24" s="684"/>
      <c r="W24" s="684"/>
      <c r="X24" s="684"/>
      <c r="Y24" s="685"/>
      <c r="Z24" s="686">
        <v>4.2</v>
      </c>
      <c r="AA24" s="686"/>
      <c r="AB24" s="686"/>
      <c r="AC24" s="686"/>
      <c r="AD24" s="687" t="s">
        <v>129</v>
      </c>
      <c r="AE24" s="687"/>
      <c r="AF24" s="687"/>
      <c r="AG24" s="687"/>
      <c r="AH24" s="687"/>
      <c r="AI24" s="687"/>
      <c r="AJ24" s="687"/>
      <c r="AK24" s="687"/>
      <c r="AL24" s="688" t="s">
        <v>238</v>
      </c>
      <c r="AM24" s="689"/>
      <c r="AN24" s="689"/>
      <c r="AO24" s="690"/>
      <c r="AP24" s="702" t="s">
        <v>294</v>
      </c>
      <c r="AQ24" s="703"/>
      <c r="AR24" s="703"/>
      <c r="AS24" s="703"/>
      <c r="AT24" s="703"/>
      <c r="AU24" s="703"/>
      <c r="AV24" s="703"/>
      <c r="AW24" s="703"/>
      <c r="AX24" s="703"/>
      <c r="AY24" s="703"/>
      <c r="AZ24" s="703"/>
      <c r="BA24" s="703"/>
      <c r="BB24" s="703"/>
      <c r="BC24" s="703"/>
      <c r="BD24" s="703"/>
      <c r="BE24" s="703"/>
      <c r="BF24" s="704"/>
      <c r="BG24" s="683" t="s">
        <v>238</v>
      </c>
      <c r="BH24" s="684"/>
      <c r="BI24" s="684"/>
      <c r="BJ24" s="684"/>
      <c r="BK24" s="684"/>
      <c r="BL24" s="684"/>
      <c r="BM24" s="684"/>
      <c r="BN24" s="685"/>
      <c r="BO24" s="686" t="s">
        <v>238</v>
      </c>
      <c r="BP24" s="686"/>
      <c r="BQ24" s="686"/>
      <c r="BR24" s="686"/>
      <c r="BS24" s="692" t="s">
        <v>129</v>
      </c>
      <c r="BT24" s="684"/>
      <c r="BU24" s="684"/>
      <c r="BV24" s="684"/>
      <c r="BW24" s="684"/>
      <c r="BX24" s="684"/>
      <c r="BY24" s="684"/>
      <c r="BZ24" s="684"/>
      <c r="CA24" s="684"/>
      <c r="CB24" s="693"/>
      <c r="CD24" s="694" t="s">
        <v>295</v>
      </c>
      <c r="CE24" s="695"/>
      <c r="CF24" s="695"/>
      <c r="CG24" s="695"/>
      <c r="CH24" s="695"/>
      <c r="CI24" s="695"/>
      <c r="CJ24" s="695"/>
      <c r="CK24" s="695"/>
      <c r="CL24" s="695"/>
      <c r="CM24" s="695"/>
      <c r="CN24" s="695"/>
      <c r="CO24" s="695"/>
      <c r="CP24" s="695"/>
      <c r="CQ24" s="696"/>
      <c r="CR24" s="672">
        <v>9236739</v>
      </c>
      <c r="CS24" s="673"/>
      <c r="CT24" s="673"/>
      <c r="CU24" s="673"/>
      <c r="CV24" s="673"/>
      <c r="CW24" s="673"/>
      <c r="CX24" s="673"/>
      <c r="CY24" s="674"/>
      <c r="CZ24" s="677">
        <v>39.9</v>
      </c>
      <c r="DA24" s="678"/>
      <c r="DB24" s="678"/>
      <c r="DC24" s="697"/>
      <c r="DD24" s="719">
        <v>6592227</v>
      </c>
      <c r="DE24" s="673"/>
      <c r="DF24" s="673"/>
      <c r="DG24" s="673"/>
      <c r="DH24" s="673"/>
      <c r="DI24" s="673"/>
      <c r="DJ24" s="673"/>
      <c r="DK24" s="674"/>
      <c r="DL24" s="719">
        <v>6515503</v>
      </c>
      <c r="DM24" s="673"/>
      <c r="DN24" s="673"/>
      <c r="DO24" s="673"/>
      <c r="DP24" s="673"/>
      <c r="DQ24" s="673"/>
      <c r="DR24" s="673"/>
      <c r="DS24" s="673"/>
      <c r="DT24" s="673"/>
      <c r="DU24" s="673"/>
      <c r="DV24" s="674"/>
      <c r="DW24" s="677">
        <v>50.9</v>
      </c>
      <c r="DX24" s="678"/>
      <c r="DY24" s="678"/>
      <c r="DZ24" s="678"/>
      <c r="EA24" s="678"/>
      <c r="EB24" s="678"/>
      <c r="EC24" s="679"/>
    </row>
    <row r="25" spans="2:133" ht="11.25" customHeight="1" x14ac:dyDescent="0.15">
      <c r="B25" s="680" t="s">
        <v>296</v>
      </c>
      <c r="C25" s="681"/>
      <c r="D25" s="681"/>
      <c r="E25" s="681"/>
      <c r="F25" s="681"/>
      <c r="G25" s="681"/>
      <c r="H25" s="681"/>
      <c r="I25" s="681"/>
      <c r="J25" s="681"/>
      <c r="K25" s="681"/>
      <c r="L25" s="681"/>
      <c r="M25" s="681"/>
      <c r="N25" s="681"/>
      <c r="O25" s="681"/>
      <c r="P25" s="681"/>
      <c r="Q25" s="682"/>
      <c r="R25" s="683" t="s">
        <v>139</v>
      </c>
      <c r="S25" s="684"/>
      <c r="T25" s="684"/>
      <c r="U25" s="684"/>
      <c r="V25" s="684"/>
      <c r="W25" s="684"/>
      <c r="X25" s="684"/>
      <c r="Y25" s="685"/>
      <c r="Z25" s="686" t="s">
        <v>238</v>
      </c>
      <c r="AA25" s="686"/>
      <c r="AB25" s="686"/>
      <c r="AC25" s="686"/>
      <c r="AD25" s="687" t="s">
        <v>139</v>
      </c>
      <c r="AE25" s="687"/>
      <c r="AF25" s="687"/>
      <c r="AG25" s="687"/>
      <c r="AH25" s="687"/>
      <c r="AI25" s="687"/>
      <c r="AJ25" s="687"/>
      <c r="AK25" s="687"/>
      <c r="AL25" s="688" t="s">
        <v>129</v>
      </c>
      <c r="AM25" s="689"/>
      <c r="AN25" s="689"/>
      <c r="AO25" s="690"/>
      <c r="AP25" s="702" t="s">
        <v>297</v>
      </c>
      <c r="AQ25" s="703"/>
      <c r="AR25" s="703"/>
      <c r="AS25" s="703"/>
      <c r="AT25" s="703"/>
      <c r="AU25" s="703"/>
      <c r="AV25" s="703"/>
      <c r="AW25" s="703"/>
      <c r="AX25" s="703"/>
      <c r="AY25" s="703"/>
      <c r="AZ25" s="703"/>
      <c r="BA25" s="703"/>
      <c r="BB25" s="703"/>
      <c r="BC25" s="703"/>
      <c r="BD25" s="703"/>
      <c r="BE25" s="703"/>
      <c r="BF25" s="704"/>
      <c r="BG25" s="683" t="s">
        <v>139</v>
      </c>
      <c r="BH25" s="684"/>
      <c r="BI25" s="684"/>
      <c r="BJ25" s="684"/>
      <c r="BK25" s="684"/>
      <c r="BL25" s="684"/>
      <c r="BM25" s="684"/>
      <c r="BN25" s="685"/>
      <c r="BO25" s="686" t="s">
        <v>129</v>
      </c>
      <c r="BP25" s="686"/>
      <c r="BQ25" s="686"/>
      <c r="BR25" s="686"/>
      <c r="BS25" s="692" t="s">
        <v>129</v>
      </c>
      <c r="BT25" s="684"/>
      <c r="BU25" s="684"/>
      <c r="BV25" s="684"/>
      <c r="BW25" s="684"/>
      <c r="BX25" s="684"/>
      <c r="BY25" s="684"/>
      <c r="BZ25" s="684"/>
      <c r="CA25" s="684"/>
      <c r="CB25" s="693"/>
      <c r="CD25" s="698" t="s">
        <v>298</v>
      </c>
      <c r="CE25" s="699"/>
      <c r="CF25" s="699"/>
      <c r="CG25" s="699"/>
      <c r="CH25" s="699"/>
      <c r="CI25" s="699"/>
      <c r="CJ25" s="699"/>
      <c r="CK25" s="699"/>
      <c r="CL25" s="699"/>
      <c r="CM25" s="699"/>
      <c r="CN25" s="699"/>
      <c r="CO25" s="699"/>
      <c r="CP25" s="699"/>
      <c r="CQ25" s="700"/>
      <c r="CR25" s="683">
        <v>3129910</v>
      </c>
      <c r="CS25" s="720"/>
      <c r="CT25" s="720"/>
      <c r="CU25" s="720"/>
      <c r="CV25" s="720"/>
      <c r="CW25" s="720"/>
      <c r="CX25" s="720"/>
      <c r="CY25" s="721"/>
      <c r="CZ25" s="688">
        <v>13.5</v>
      </c>
      <c r="DA25" s="717"/>
      <c r="DB25" s="717"/>
      <c r="DC25" s="722"/>
      <c r="DD25" s="692">
        <v>2954099</v>
      </c>
      <c r="DE25" s="720"/>
      <c r="DF25" s="720"/>
      <c r="DG25" s="720"/>
      <c r="DH25" s="720"/>
      <c r="DI25" s="720"/>
      <c r="DJ25" s="720"/>
      <c r="DK25" s="721"/>
      <c r="DL25" s="692">
        <v>2917579</v>
      </c>
      <c r="DM25" s="720"/>
      <c r="DN25" s="720"/>
      <c r="DO25" s="720"/>
      <c r="DP25" s="720"/>
      <c r="DQ25" s="720"/>
      <c r="DR25" s="720"/>
      <c r="DS25" s="720"/>
      <c r="DT25" s="720"/>
      <c r="DU25" s="720"/>
      <c r="DV25" s="721"/>
      <c r="DW25" s="688">
        <v>22.8</v>
      </c>
      <c r="DX25" s="717"/>
      <c r="DY25" s="717"/>
      <c r="DZ25" s="717"/>
      <c r="EA25" s="717"/>
      <c r="EB25" s="717"/>
      <c r="EC25" s="718"/>
    </row>
    <row r="26" spans="2:133" ht="11.25" customHeight="1" x14ac:dyDescent="0.15">
      <c r="B26" s="680" t="s">
        <v>299</v>
      </c>
      <c r="C26" s="681"/>
      <c r="D26" s="681"/>
      <c r="E26" s="681"/>
      <c r="F26" s="681"/>
      <c r="G26" s="681"/>
      <c r="H26" s="681"/>
      <c r="I26" s="681"/>
      <c r="J26" s="681"/>
      <c r="K26" s="681"/>
      <c r="L26" s="681"/>
      <c r="M26" s="681"/>
      <c r="N26" s="681"/>
      <c r="O26" s="681"/>
      <c r="P26" s="681"/>
      <c r="Q26" s="682"/>
      <c r="R26" s="683">
        <v>13237860</v>
      </c>
      <c r="S26" s="684"/>
      <c r="T26" s="684"/>
      <c r="U26" s="684"/>
      <c r="V26" s="684"/>
      <c r="W26" s="684"/>
      <c r="X26" s="684"/>
      <c r="Y26" s="685"/>
      <c r="Z26" s="686">
        <v>54.8</v>
      </c>
      <c r="AA26" s="686"/>
      <c r="AB26" s="686"/>
      <c r="AC26" s="686"/>
      <c r="AD26" s="687">
        <v>12232610</v>
      </c>
      <c r="AE26" s="687"/>
      <c r="AF26" s="687"/>
      <c r="AG26" s="687"/>
      <c r="AH26" s="687"/>
      <c r="AI26" s="687"/>
      <c r="AJ26" s="687"/>
      <c r="AK26" s="687"/>
      <c r="AL26" s="688">
        <v>99.6</v>
      </c>
      <c r="AM26" s="689"/>
      <c r="AN26" s="689"/>
      <c r="AO26" s="690"/>
      <c r="AP26" s="702" t="s">
        <v>300</v>
      </c>
      <c r="AQ26" s="723"/>
      <c r="AR26" s="723"/>
      <c r="AS26" s="723"/>
      <c r="AT26" s="723"/>
      <c r="AU26" s="723"/>
      <c r="AV26" s="723"/>
      <c r="AW26" s="723"/>
      <c r="AX26" s="723"/>
      <c r="AY26" s="723"/>
      <c r="AZ26" s="723"/>
      <c r="BA26" s="723"/>
      <c r="BB26" s="723"/>
      <c r="BC26" s="723"/>
      <c r="BD26" s="723"/>
      <c r="BE26" s="723"/>
      <c r="BF26" s="704"/>
      <c r="BG26" s="683" t="s">
        <v>238</v>
      </c>
      <c r="BH26" s="684"/>
      <c r="BI26" s="684"/>
      <c r="BJ26" s="684"/>
      <c r="BK26" s="684"/>
      <c r="BL26" s="684"/>
      <c r="BM26" s="684"/>
      <c r="BN26" s="685"/>
      <c r="BO26" s="686" t="s">
        <v>129</v>
      </c>
      <c r="BP26" s="686"/>
      <c r="BQ26" s="686"/>
      <c r="BR26" s="686"/>
      <c r="BS26" s="692" t="s">
        <v>238</v>
      </c>
      <c r="BT26" s="684"/>
      <c r="BU26" s="684"/>
      <c r="BV26" s="684"/>
      <c r="BW26" s="684"/>
      <c r="BX26" s="684"/>
      <c r="BY26" s="684"/>
      <c r="BZ26" s="684"/>
      <c r="CA26" s="684"/>
      <c r="CB26" s="693"/>
      <c r="CD26" s="698" t="s">
        <v>301</v>
      </c>
      <c r="CE26" s="699"/>
      <c r="CF26" s="699"/>
      <c r="CG26" s="699"/>
      <c r="CH26" s="699"/>
      <c r="CI26" s="699"/>
      <c r="CJ26" s="699"/>
      <c r="CK26" s="699"/>
      <c r="CL26" s="699"/>
      <c r="CM26" s="699"/>
      <c r="CN26" s="699"/>
      <c r="CO26" s="699"/>
      <c r="CP26" s="699"/>
      <c r="CQ26" s="700"/>
      <c r="CR26" s="683">
        <v>2048175</v>
      </c>
      <c r="CS26" s="684"/>
      <c r="CT26" s="684"/>
      <c r="CU26" s="684"/>
      <c r="CV26" s="684"/>
      <c r="CW26" s="684"/>
      <c r="CX26" s="684"/>
      <c r="CY26" s="685"/>
      <c r="CZ26" s="688">
        <v>8.9</v>
      </c>
      <c r="DA26" s="717"/>
      <c r="DB26" s="717"/>
      <c r="DC26" s="722"/>
      <c r="DD26" s="692">
        <v>1884973</v>
      </c>
      <c r="DE26" s="684"/>
      <c r="DF26" s="684"/>
      <c r="DG26" s="684"/>
      <c r="DH26" s="684"/>
      <c r="DI26" s="684"/>
      <c r="DJ26" s="684"/>
      <c r="DK26" s="685"/>
      <c r="DL26" s="692" t="s">
        <v>129</v>
      </c>
      <c r="DM26" s="684"/>
      <c r="DN26" s="684"/>
      <c r="DO26" s="684"/>
      <c r="DP26" s="684"/>
      <c r="DQ26" s="684"/>
      <c r="DR26" s="684"/>
      <c r="DS26" s="684"/>
      <c r="DT26" s="684"/>
      <c r="DU26" s="684"/>
      <c r="DV26" s="685"/>
      <c r="DW26" s="688" t="s">
        <v>139</v>
      </c>
      <c r="DX26" s="717"/>
      <c r="DY26" s="717"/>
      <c r="DZ26" s="717"/>
      <c r="EA26" s="717"/>
      <c r="EB26" s="717"/>
      <c r="EC26" s="718"/>
    </row>
    <row r="27" spans="2:133" ht="11.25" customHeight="1" x14ac:dyDescent="0.15">
      <c r="B27" s="680" t="s">
        <v>302</v>
      </c>
      <c r="C27" s="681"/>
      <c r="D27" s="681"/>
      <c r="E27" s="681"/>
      <c r="F27" s="681"/>
      <c r="G27" s="681"/>
      <c r="H27" s="681"/>
      <c r="I27" s="681"/>
      <c r="J27" s="681"/>
      <c r="K27" s="681"/>
      <c r="L27" s="681"/>
      <c r="M27" s="681"/>
      <c r="N27" s="681"/>
      <c r="O27" s="681"/>
      <c r="P27" s="681"/>
      <c r="Q27" s="682"/>
      <c r="R27" s="683">
        <v>4011</v>
      </c>
      <c r="S27" s="684"/>
      <c r="T27" s="684"/>
      <c r="U27" s="684"/>
      <c r="V27" s="684"/>
      <c r="W27" s="684"/>
      <c r="X27" s="684"/>
      <c r="Y27" s="685"/>
      <c r="Z27" s="686">
        <v>0</v>
      </c>
      <c r="AA27" s="686"/>
      <c r="AB27" s="686"/>
      <c r="AC27" s="686"/>
      <c r="AD27" s="687">
        <v>4011</v>
      </c>
      <c r="AE27" s="687"/>
      <c r="AF27" s="687"/>
      <c r="AG27" s="687"/>
      <c r="AH27" s="687"/>
      <c r="AI27" s="687"/>
      <c r="AJ27" s="687"/>
      <c r="AK27" s="687"/>
      <c r="AL27" s="688">
        <v>0</v>
      </c>
      <c r="AM27" s="689"/>
      <c r="AN27" s="689"/>
      <c r="AO27" s="690"/>
      <c r="AP27" s="680" t="s">
        <v>303</v>
      </c>
      <c r="AQ27" s="681"/>
      <c r="AR27" s="681"/>
      <c r="AS27" s="681"/>
      <c r="AT27" s="681"/>
      <c r="AU27" s="681"/>
      <c r="AV27" s="681"/>
      <c r="AW27" s="681"/>
      <c r="AX27" s="681"/>
      <c r="AY27" s="681"/>
      <c r="AZ27" s="681"/>
      <c r="BA27" s="681"/>
      <c r="BB27" s="681"/>
      <c r="BC27" s="681"/>
      <c r="BD27" s="681"/>
      <c r="BE27" s="681"/>
      <c r="BF27" s="682"/>
      <c r="BG27" s="683">
        <v>5479989</v>
      </c>
      <c r="BH27" s="684"/>
      <c r="BI27" s="684"/>
      <c r="BJ27" s="684"/>
      <c r="BK27" s="684"/>
      <c r="BL27" s="684"/>
      <c r="BM27" s="684"/>
      <c r="BN27" s="685"/>
      <c r="BO27" s="686">
        <v>100</v>
      </c>
      <c r="BP27" s="686"/>
      <c r="BQ27" s="686"/>
      <c r="BR27" s="686"/>
      <c r="BS27" s="692">
        <v>410978</v>
      </c>
      <c r="BT27" s="684"/>
      <c r="BU27" s="684"/>
      <c r="BV27" s="684"/>
      <c r="BW27" s="684"/>
      <c r="BX27" s="684"/>
      <c r="BY27" s="684"/>
      <c r="BZ27" s="684"/>
      <c r="CA27" s="684"/>
      <c r="CB27" s="693"/>
      <c r="CD27" s="698" t="s">
        <v>304</v>
      </c>
      <c r="CE27" s="699"/>
      <c r="CF27" s="699"/>
      <c r="CG27" s="699"/>
      <c r="CH27" s="699"/>
      <c r="CI27" s="699"/>
      <c r="CJ27" s="699"/>
      <c r="CK27" s="699"/>
      <c r="CL27" s="699"/>
      <c r="CM27" s="699"/>
      <c r="CN27" s="699"/>
      <c r="CO27" s="699"/>
      <c r="CP27" s="699"/>
      <c r="CQ27" s="700"/>
      <c r="CR27" s="683">
        <v>3665964</v>
      </c>
      <c r="CS27" s="720"/>
      <c r="CT27" s="720"/>
      <c r="CU27" s="720"/>
      <c r="CV27" s="720"/>
      <c r="CW27" s="720"/>
      <c r="CX27" s="720"/>
      <c r="CY27" s="721"/>
      <c r="CZ27" s="688">
        <v>15.8</v>
      </c>
      <c r="DA27" s="717"/>
      <c r="DB27" s="717"/>
      <c r="DC27" s="722"/>
      <c r="DD27" s="692">
        <v>1237463</v>
      </c>
      <c r="DE27" s="720"/>
      <c r="DF27" s="720"/>
      <c r="DG27" s="720"/>
      <c r="DH27" s="720"/>
      <c r="DI27" s="720"/>
      <c r="DJ27" s="720"/>
      <c r="DK27" s="721"/>
      <c r="DL27" s="692">
        <v>1230539</v>
      </c>
      <c r="DM27" s="720"/>
      <c r="DN27" s="720"/>
      <c r="DO27" s="720"/>
      <c r="DP27" s="720"/>
      <c r="DQ27" s="720"/>
      <c r="DR27" s="720"/>
      <c r="DS27" s="720"/>
      <c r="DT27" s="720"/>
      <c r="DU27" s="720"/>
      <c r="DV27" s="721"/>
      <c r="DW27" s="688">
        <v>9.6</v>
      </c>
      <c r="DX27" s="717"/>
      <c r="DY27" s="717"/>
      <c r="DZ27" s="717"/>
      <c r="EA27" s="717"/>
      <c r="EB27" s="717"/>
      <c r="EC27" s="718"/>
    </row>
    <row r="28" spans="2:133" ht="11.25" customHeight="1" x14ac:dyDescent="0.15">
      <c r="B28" s="680" t="s">
        <v>305</v>
      </c>
      <c r="C28" s="681"/>
      <c r="D28" s="681"/>
      <c r="E28" s="681"/>
      <c r="F28" s="681"/>
      <c r="G28" s="681"/>
      <c r="H28" s="681"/>
      <c r="I28" s="681"/>
      <c r="J28" s="681"/>
      <c r="K28" s="681"/>
      <c r="L28" s="681"/>
      <c r="M28" s="681"/>
      <c r="N28" s="681"/>
      <c r="O28" s="681"/>
      <c r="P28" s="681"/>
      <c r="Q28" s="682"/>
      <c r="R28" s="683">
        <v>52265</v>
      </c>
      <c r="S28" s="684"/>
      <c r="T28" s="684"/>
      <c r="U28" s="684"/>
      <c r="V28" s="684"/>
      <c r="W28" s="684"/>
      <c r="X28" s="684"/>
      <c r="Y28" s="685"/>
      <c r="Z28" s="686">
        <v>0.2</v>
      </c>
      <c r="AA28" s="686"/>
      <c r="AB28" s="686"/>
      <c r="AC28" s="686"/>
      <c r="AD28" s="687" t="s">
        <v>238</v>
      </c>
      <c r="AE28" s="687"/>
      <c r="AF28" s="687"/>
      <c r="AG28" s="687"/>
      <c r="AH28" s="687"/>
      <c r="AI28" s="687"/>
      <c r="AJ28" s="687"/>
      <c r="AK28" s="687"/>
      <c r="AL28" s="688" t="s">
        <v>129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306</v>
      </c>
      <c r="CE28" s="699"/>
      <c r="CF28" s="699"/>
      <c r="CG28" s="699"/>
      <c r="CH28" s="699"/>
      <c r="CI28" s="699"/>
      <c r="CJ28" s="699"/>
      <c r="CK28" s="699"/>
      <c r="CL28" s="699"/>
      <c r="CM28" s="699"/>
      <c r="CN28" s="699"/>
      <c r="CO28" s="699"/>
      <c r="CP28" s="699"/>
      <c r="CQ28" s="700"/>
      <c r="CR28" s="683">
        <v>2440865</v>
      </c>
      <c r="CS28" s="684"/>
      <c r="CT28" s="684"/>
      <c r="CU28" s="684"/>
      <c r="CV28" s="684"/>
      <c r="CW28" s="684"/>
      <c r="CX28" s="684"/>
      <c r="CY28" s="685"/>
      <c r="CZ28" s="688">
        <v>10.5</v>
      </c>
      <c r="DA28" s="717"/>
      <c r="DB28" s="717"/>
      <c r="DC28" s="722"/>
      <c r="DD28" s="692">
        <v>2400665</v>
      </c>
      <c r="DE28" s="684"/>
      <c r="DF28" s="684"/>
      <c r="DG28" s="684"/>
      <c r="DH28" s="684"/>
      <c r="DI28" s="684"/>
      <c r="DJ28" s="684"/>
      <c r="DK28" s="685"/>
      <c r="DL28" s="692">
        <v>2367385</v>
      </c>
      <c r="DM28" s="684"/>
      <c r="DN28" s="684"/>
      <c r="DO28" s="684"/>
      <c r="DP28" s="684"/>
      <c r="DQ28" s="684"/>
      <c r="DR28" s="684"/>
      <c r="DS28" s="684"/>
      <c r="DT28" s="684"/>
      <c r="DU28" s="684"/>
      <c r="DV28" s="685"/>
      <c r="DW28" s="688">
        <v>18.5</v>
      </c>
      <c r="DX28" s="717"/>
      <c r="DY28" s="717"/>
      <c r="DZ28" s="717"/>
      <c r="EA28" s="717"/>
      <c r="EB28" s="717"/>
      <c r="EC28" s="718"/>
    </row>
    <row r="29" spans="2:133" ht="11.25" customHeight="1" x14ac:dyDescent="0.15">
      <c r="B29" s="680" t="s">
        <v>307</v>
      </c>
      <c r="C29" s="681"/>
      <c r="D29" s="681"/>
      <c r="E29" s="681"/>
      <c r="F29" s="681"/>
      <c r="G29" s="681"/>
      <c r="H29" s="681"/>
      <c r="I29" s="681"/>
      <c r="J29" s="681"/>
      <c r="K29" s="681"/>
      <c r="L29" s="681"/>
      <c r="M29" s="681"/>
      <c r="N29" s="681"/>
      <c r="O29" s="681"/>
      <c r="P29" s="681"/>
      <c r="Q29" s="682"/>
      <c r="R29" s="683">
        <v>139676</v>
      </c>
      <c r="S29" s="684"/>
      <c r="T29" s="684"/>
      <c r="U29" s="684"/>
      <c r="V29" s="684"/>
      <c r="W29" s="684"/>
      <c r="X29" s="684"/>
      <c r="Y29" s="685"/>
      <c r="Z29" s="686">
        <v>0.6</v>
      </c>
      <c r="AA29" s="686"/>
      <c r="AB29" s="686"/>
      <c r="AC29" s="686"/>
      <c r="AD29" s="687">
        <v>25972</v>
      </c>
      <c r="AE29" s="687"/>
      <c r="AF29" s="687"/>
      <c r="AG29" s="687"/>
      <c r="AH29" s="687"/>
      <c r="AI29" s="687"/>
      <c r="AJ29" s="687"/>
      <c r="AK29" s="687"/>
      <c r="AL29" s="688">
        <v>0.2</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308</v>
      </c>
      <c r="CE29" s="730"/>
      <c r="CF29" s="698" t="s">
        <v>309</v>
      </c>
      <c r="CG29" s="699"/>
      <c r="CH29" s="699"/>
      <c r="CI29" s="699"/>
      <c r="CJ29" s="699"/>
      <c r="CK29" s="699"/>
      <c r="CL29" s="699"/>
      <c r="CM29" s="699"/>
      <c r="CN29" s="699"/>
      <c r="CO29" s="699"/>
      <c r="CP29" s="699"/>
      <c r="CQ29" s="700"/>
      <c r="CR29" s="683">
        <v>2440842</v>
      </c>
      <c r="CS29" s="720"/>
      <c r="CT29" s="720"/>
      <c r="CU29" s="720"/>
      <c r="CV29" s="720"/>
      <c r="CW29" s="720"/>
      <c r="CX29" s="720"/>
      <c r="CY29" s="721"/>
      <c r="CZ29" s="688">
        <v>10.5</v>
      </c>
      <c r="DA29" s="717"/>
      <c r="DB29" s="717"/>
      <c r="DC29" s="722"/>
      <c r="DD29" s="692">
        <v>2400642</v>
      </c>
      <c r="DE29" s="720"/>
      <c r="DF29" s="720"/>
      <c r="DG29" s="720"/>
      <c r="DH29" s="720"/>
      <c r="DI29" s="720"/>
      <c r="DJ29" s="720"/>
      <c r="DK29" s="721"/>
      <c r="DL29" s="692">
        <v>2367362</v>
      </c>
      <c r="DM29" s="720"/>
      <c r="DN29" s="720"/>
      <c r="DO29" s="720"/>
      <c r="DP29" s="720"/>
      <c r="DQ29" s="720"/>
      <c r="DR29" s="720"/>
      <c r="DS29" s="720"/>
      <c r="DT29" s="720"/>
      <c r="DU29" s="720"/>
      <c r="DV29" s="721"/>
      <c r="DW29" s="688">
        <v>18.5</v>
      </c>
      <c r="DX29" s="717"/>
      <c r="DY29" s="717"/>
      <c r="DZ29" s="717"/>
      <c r="EA29" s="717"/>
      <c r="EB29" s="717"/>
      <c r="EC29" s="718"/>
    </row>
    <row r="30" spans="2:133" ht="11.25" customHeight="1" x14ac:dyDescent="0.15">
      <c r="B30" s="680" t="s">
        <v>310</v>
      </c>
      <c r="C30" s="681"/>
      <c r="D30" s="681"/>
      <c r="E30" s="681"/>
      <c r="F30" s="681"/>
      <c r="G30" s="681"/>
      <c r="H30" s="681"/>
      <c r="I30" s="681"/>
      <c r="J30" s="681"/>
      <c r="K30" s="681"/>
      <c r="L30" s="681"/>
      <c r="M30" s="681"/>
      <c r="N30" s="681"/>
      <c r="O30" s="681"/>
      <c r="P30" s="681"/>
      <c r="Q30" s="682"/>
      <c r="R30" s="683">
        <v>90754</v>
      </c>
      <c r="S30" s="684"/>
      <c r="T30" s="684"/>
      <c r="U30" s="684"/>
      <c r="V30" s="684"/>
      <c r="W30" s="684"/>
      <c r="X30" s="684"/>
      <c r="Y30" s="685"/>
      <c r="Z30" s="686">
        <v>0.4</v>
      </c>
      <c r="AA30" s="686"/>
      <c r="AB30" s="686"/>
      <c r="AC30" s="686"/>
      <c r="AD30" s="687" t="s">
        <v>129</v>
      </c>
      <c r="AE30" s="687"/>
      <c r="AF30" s="687"/>
      <c r="AG30" s="687"/>
      <c r="AH30" s="687"/>
      <c r="AI30" s="687"/>
      <c r="AJ30" s="687"/>
      <c r="AK30" s="687"/>
      <c r="AL30" s="688" t="s">
        <v>129</v>
      </c>
      <c r="AM30" s="689"/>
      <c r="AN30" s="689"/>
      <c r="AO30" s="690"/>
      <c r="AP30" s="662" t="s">
        <v>226</v>
      </c>
      <c r="AQ30" s="663"/>
      <c r="AR30" s="663"/>
      <c r="AS30" s="663"/>
      <c r="AT30" s="663"/>
      <c r="AU30" s="663"/>
      <c r="AV30" s="663"/>
      <c r="AW30" s="663"/>
      <c r="AX30" s="663"/>
      <c r="AY30" s="663"/>
      <c r="AZ30" s="663"/>
      <c r="BA30" s="663"/>
      <c r="BB30" s="663"/>
      <c r="BC30" s="663"/>
      <c r="BD30" s="663"/>
      <c r="BE30" s="663"/>
      <c r="BF30" s="664"/>
      <c r="BG30" s="662" t="s">
        <v>311</v>
      </c>
      <c r="BH30" s="727"/>
      <c r="BI30" s="727"/>
      <c r="BJ30" s="727"/>
      <c r="BK30" s="727"/>
      <c r="BL30" s="727"/>
      <c r="BM30" s="727"/>
      <c r="BN30" s="727"/>
      <c r="BO30" s="727"/>
      <c r="BP30" s="727"/>
      <c r="BQ30" s="728"/>
      <c r="BR30" s="662" t="s">
        <v>312</v>
      </c>
      <c r="BS30" s="727"/>
      <c r="BT30" s="727"/>
      <c r="BU30" s="727"/>
      <c r="BV30" s="727"/>
      <c r="BW30" s="727"/>
      <c r="BX30" s="727"/>
      <c r="BY30" s="727"/>
      <c r="BZ30" s="727"/>
      <c r="CA30" s="727"/>
      <c r="CB30" s="728"/>
      <c r="CD30" s="731"/>
      <c r="CE30" s="732"/>
      <c r="CF30" s="698" t="s">
        <v>313</v>
      </c>
      <c r="CG30" s="699"/>
      <c r="CH30" s="699"/>
      <c r="CI30" s="699"/>
      <c r="CJ30" s="699"/>
      <c r="CK30" s="699"/>
      <c r="CL30" s="699"/>
      <c r="CM30" s="699"/>
      <c r="CN30" s="699"/>
      <c r="CO30" s="699"/>
      <c r="CP30" s="699"/>
      <c r="CQ30" s="700"/>
      <c r="CR30" s="683">
        <v>2318918</v>
      </c>
      <c r="CS30" s="684"/>
      <c r="CT30" s="684"/>
      <c r="CU30" s="684"/>
      <c r="CV30" s="684"/>
      <c r="CW30" s="684"/>
      <c r="CX30" s="684"/>
      <c r="CY30" s="685"/>
      <c r="CZ30" s="688">
        <v>10</v>
      </c>
      <c r="DA30" s="717"/>
      <c r="DB30" s="717"/>
      <c r="DC30" s="722"/>
      <c r="DD30" s="692">
        <v>2285135</v>
      </c>
      <c r="DE30" s="684"/>
      <c r="DF30" s="684"/>
      <c r="DG30" s="684"/>
      <c r="DH30" s="684"/>
      <c r="DI30" s="684"/>
      <c r="DJ30" s="684"/>
      <c r="DK30" s="685"/>
      <c r="DL30" s="692">
        <v>2251855</v>
      </c>
      <c r="DM30" s="684"/>
      <c r="DN30" s="684"/>
      <c r="DO30" s="684"/>
      <c r="DP30" s="684"/>
      <c r="DQ30" s="684"/>
      <c r="DR30" s="684"/>
      <c r="DS30" s="684"/>
      <c r="DT30" s="684"/>
      <c r="DU30" s="684"/>
      <c r="DV30" s="685"/>
      <c r="DW30" s="688">
        <v>17.600000000000001</v>
      </c>
      <c r="DX30" s="717"/>
      <c r="DY30" s="717"/>
      <c r="DZ30" s="717"/>
      <c r="EA30" s="717"/>
      <c r="EB30" s="717"/>
      <c r="EC30" s="718"/>
    </row>
    <row r="31" spans="2:133" ht="11.25" customHeight="1" x14ac:dyDescent="0.15">
      <c r="B31" s="680" t="s">
        <v>314</v>
      </c>
      <c r="C31" s="681"/>
      <c r="D31" s="681"/>
      <c r="E31" s="681"/>
      <c r="F31" s="681"/>
      <c r="G31" s="681"/>
      <c r="H31" s="681"/>
      <c r="I31" s="681"/>
      <c r="J31" s="681"/>
      <c r="K31" s="681"/>
      <c r="L31" s="681"/>
      <c r="M31" s="681"/>
      <c r="N31" s="681"/>
      <c r="O31" s="681"/>
      <c r="P31" s="681"/>
      <c r="Q31" s="682"/>
      <c r="R31" s="683">
        <v>3477127</v>
      </c>
      <c r="S31" s="684"/>
      <c r="T31" s="684"/>
      <c r="U31" s="684"/>
      <c r="V31" s="684"/>
      <c r="W31" s="684"/>
      <c r="X31" s="684"/>
      <c r="Y31" s="685"/>
      <c r="Z31" s="686">
        <v>14.4</v>
      </c>
      <c r="AA31" s="686"/>
      <c r="AB31" s="686"/>
      <c r="AC31" s="686"/>
      <c r="AD31" s="687" t="s">
        <v>238</v>
      </c>
      <c r="AE31" s="687"/>
      <c r="AF31" s="687"/>
      <c r="AG31" s="687"/>
      <c r="AH31" s="687"/>
      <c r="AI31" s="687"/>
      <c r="AJ31" s="687"/>
      <c r="AK31" s="687"/>
      <c r="AL31" s="688" t="s">
        <v>139</v>
      </c>
      <c r="AM31" s="689"/>
      <c r="AN31" s="689"/>
      <c r="AO31" s="690"/>
      <c r="AP31" s="740" t="s">
        <v>315</v>
      </c>
      <c r="AQ31" s="741"/>
      <c r="AR31" s="741"/>
      <c r="AS31" s="741"/>
      <c r="AT31" s="746" t="s">
        <v>316</v>
      </c>
      <c r="AU31" s="231"/>
      <c r="AV31" s="231"/>
      <c r="AW31" s="231"/>
      <c r="AX31" s="669" t="s">
        <v>191</v>
      </c>
      <c r="AY31" s="670"/>
      <c r="AZ31" s="670"/>
      <c r="BA31" s="670"/>
      <c r="BB31" s="670"/>
      <c r="BC31" s="670"/>
      <c r="BD31" s="670"/>
      <c r="BE31" s="670"/>
      <c r="BF31" s="671"/>
      <c r="BG31" s="739">
        <v>99.1</v>
      </c>
      <c r="BH31" s="735"/>
      <c r="BI31" s="735"/>
      <c r="BJ31" s="735"/>
      <c r="BK31" s="735"/>
      <c r="BL31" s="735"/>
      <c r="BM31" s="678">
        <v>95.7</v>
      </c>
      <c r="BN31" s="735"/>
      <c r="BO31" s="735"/>
      <c r="BP31" s="735"/>
      <c r="BQ31" s="736"/>
      <c r="BR31" s="739">
        <v>98.9</v>
      </c>
      <c r="BS31" s="735"/>
      <c r="BT31" s="735"/>
      <c r="BU31" s="735"/>
      <c r="BV31" s="735"/>
      <c r="BW31" s="735"/>
      <c r="BX31" s="678">
        <v>95.6</v>
      </c>
      <c r="BY31" s="735"/>
      <c r="BZ31" s="735"/>
      <c r="CA31" s="735"/>
      <c r="CB31" s="736"/>
      <c r="CD31" s="731"/>
      <c r="CE31" s="732"/>
      <c r="CF31" s="698" t="s">
        <v>317</v>
      </c>
      <c r="CG31" s="699"/>
      <c r="CH31" s="699"/>
      <c r="CI31" s="699"/>
      <c r="CJ31" s="699"/>
      <c r="CK31" s="699"/>
      <c r="CL31" s="699"/>
      <c r="CM31" s="699"/>
      <c r="CN31" s="699"/>
      <c r="CO31" s="699"/>
      <c r="CP31" s="699"/>
      <c r="CQ31" s="700"/>
      <c r="CR31" s="683">
        <v>121924</v>
      </c>
      <c r="CS31" s="720"/>
      <c r="CT31" s="720"/>
      <c r="CU31" s="720"/>
      <c r="CV31" s="720"/>
      <c r="CW31" s="720"/>
      <c r="CX31" s="720"/>
      <c r="CY31" s="721"/>
      <c r="CZ31" s="688">
        <v>0.5</v>
      </c>
      <c r="DA31" s="717"/>
      <c r="DB31" s="717"/>
      <c r="DC31" s="722"/>
      <c r="DD31" s="692">
        <v>115507</v>
      </c>
      <c r="DE31" s="720"/>
      <c r="DF31" s="720"/>
      <c r="DG31" s="720"/>
      <c r="DH31" s="720"/>
      <c r="DI31" s="720"/>
      <c r="DJ31" s="720"/>
      <c r="DK31" s="721"/>
      <c r="DL31" s="692">
        <v>115507</v>
      </c>
      <c r="DM31" s="720"/>
      <c r="DN31" s="720"/>
      <c r="DO31" s="720"/>
      <c r="DP31" s="720"/>
      <c r="DQ31" s="720"/>
      <c r="DR31" s="720"/>
      <c r="DS31" s="720"/>
      <c r="DT31" s="720"/>
      <c r="DU31" s="720"/>
      <c r="DV31" s="721"/>
      <c r="DW31" s="688">
        <v>0.9</v>
      </c>
      <c r="DX31" s="717"/>
      <c r="DY31" s="717"/>
      <c r="DZ31" s="717"/>
      <c r="EA31" s="717"/>
      <c r="EB31" s="717"/>
      <c r="EC31" s="718"/>
    </row>
    <row r="32" spans="2:133" ht="11.25" customHeight="1" x14ac:dyDescent="0.15">
      <c r="B32" s="750" t="s">
        <v>318</v>
      </c>
      <c r="C32" s="751"/>
      <c r="D32" s="751"/>
      <c r="E32" s="751"/>
      <c r="F32" s="751"/>
      <c r="G32" s="751"/>
      <c r="H32" s="751"/>
      <c r="I32" s="751"/>
      <c r="J32" s="751"/>
      <c r="K32" s="751"/>
      <c r="L32" s="751"/>
      <c r="M32" s="751"/>
      <c r="N32" s="751"/>
      <c r="O32" s="751"/>
      <c r="P32" s="751"/>
      <c r="Q32" s="752"/>
      <c r="R32" s="683" t="s">
        <v>129</v>
      </c>
      <c r="S32" s="684"/>
      <c r="T32" s="684"/>
      <c r="U32" s="684"/>
      <c r="V32" s="684"/>
      <c r="W32" s="684"/>
      <c r="X32" s="684"/>
      <c r="Y32" s="685"/>
      <c r="Z32" s="686" t="s">
        <v>139</v>
      </c>
      <c r="AA32" s="686"/>
      <c r="AB32" s="686"/>
      <c r="AC32" s="686"/>
      <c r="AD32" s="687" t="s">
        <v>129</v>
      </c>
      <c r="AE32" s="687"/>
      <c r="AF32" s="687"/>
      <c r="AG32" s="687"/>
      <c r="AH32" s="687"/>
      <c r="AI32" s="687"/>
      <c r="AJ32" s="687"/>
      <c r="AK32" s="687"/>
      <c r="AL32" s="688" t="s">
        <v>139</v>
      </c>
      <c r="AM32" s="689"/>
      <c r="AN32" s="689"/>
      <c r="AO32" s="690"/>
      <c r="AP32" s="742"/>
      <c r="AQ32" s="743"/>
      <c r="AR32" s="743"/>
      <c r="AS32" s="743"/>
      <c r="AT32" s="747"/>
      <c r="AU32" s="230" t="s">
        <v>319</v>
      </c>
      <c r="AV32" s="230"/>
      <c r="AW32" s="230"/>
      <c r="AX32" s="680" t="s">
        <v>320</v>
      </c>
      <c r="AY32" s="681"/>
      <c r="AZ32" s="681"/>
      <c r="BA32" s="681"/>
      <c r="BB32" s="681"/>
      <c r="BC32" s="681"/>
      <c r="BD32" s="681"/>
      <c r="BE32" s="681"/>
      <c r="BF32" s="682"/>
      <c r="BG32" s="749">
        <v>99.4</v>
      </c>
      <c r="BH32" s="720"/>
      <c r="BI32" s="720"/>
      <c r="BJ32" s="720"/>
      <c r="BK32" s="720"/>
      <c r="BL32" s="720"/>
      <c r="BM32" s="689">
        <v>97.1</v>
      </c>
      <c r="BN32" s="737"/>
      <c r="BO32" s="737"/>
      <c r="BP32" s="737"/>
      <c r="BQ32" s="738"/>
      <c r="BR32" s="749">
        <v>99.2</v>
      </c>
      <c r="BS32" s="720"/>
      <c r="BT32" s="720"/>
      <c r="BU32" s="720"/>
      <c r="BV32" s="720"/>
      <c r="BW32" s="720"/>
      <c r="BX32" s="689">
        <v>96.9</v>
      </c>
      <c r="BY32" s="737"/>
      <c r="BZ32" s="737"/>
      <c r="CA32" s="737"/>
      <c r="CB32" s="738"/>
      <c r="CD32" s="733"/>
      <c r="CE32" s="734"/>
      <c r="CF32" s="698" t="s">
        <v>321</v>
      </c>
      <c r="CG32" s="699"/>
      <c r="CH32" s="699"/>
      <c r="CI32" s="699"/>
      <c r="CJ32" s="699"/>
      <c r="CK32" s="699"/>
      <c r="CL32" s="699"/>
      <c r="CM32" s="699"/>
      <c r="CN32" s="699"/>
      <c r="CO32" s="699"/>
      <c r="CP32" s="699"/>
      <c r="CQ32" s="700"/>
      <c r="CR32" s="683">
        <v>23</v>
      </c>
      <c r="CS32" s="684"/>
      <c r="CT32" s="684"/>
      <c r="CU32" s="684"/>
      <c r="CV32" s="684"/>
      <c r="CW32" s="684"/>
      <c r="CX32" s="684"/>
      <c r="CY32" s="685"/>
      <c r="CZ32" s="688">
        <v>0</v>
      </c>
      <c r="DA32" s="717"/>
      <c r="DB32" s="717"/>
      <c r="DC32" s="722"/>
      <c r="DD32" s="692">
        <v>23</v>
      </c>
      <c r="DE32" s="684"/>
      <c r="DF32" s="684"/>
      <c r="DG32" s="684"/>
      <c r="DH32" s="684"/>
      <c r="DI32" s="684"/>
      <c r="DJ32" s="684"/>
      <c r="DK32" s="685"/>
      <c r="DL32" s="692">
        <v>23</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322</v>
      </c>
      <c r="C33" s="681"/>
      <c r="D33" s="681"/>
      <c r="E33" s="681"/>
      <c r="F33" s="681"/>
      <c r="G33" s="681"/>
      <c r="H33" s="681"/>
      <c r="I33" s="681"/>
      <c r="J33" s="681"/>
      <c r="K33" s="681"/>
      <c r="L33" s="681"/>
      <c r="M33" s="681"/>
      <c r="N33" s="681"/>
      <c r="O33" s="681"/>
      <c r="P33" s="681"/>
      <c r="Q33" s="682"/>
      <c r="R33" s="683">
        <v>1681636</v>
      </c>
      <c r="S33" s="684"/>
      <c r="T33" s="684"/>
      <c r="U33" s="684"/>
      <c r="V33" s="684"/>
      <c r="W33" s="684"/>
      <c r="X33" s="684"/>
      <c r="Y33" s="685"/>
      <c r="Z33" s="686">
        <v>7</v>
      </c>
      <c r="AA33" s="686"/>
      <c r="AB33" s="686"/>
      <c r="AC33" s="686"/>
      <c r="AD33" s="687" t="s">
        <v>139</v>
      </c>
      <c r="AE33" s="687"/>
      <c r="AF33" s="687"/>
      <c r="AG33" s="687"/>
      <c r="AH33" s="687"/>
      <c r="AI33" s="687"/>
      <c r="AJ33" s="687"/>
      <c r="AK33" s="687"/>
      <c r="AL33" s="688" t="s">
        <v>129</v>
      </c>
      <c r="AM33" s="689"/>
      <c r="AN33" s="689"/>
      <c r="AO33" s="690"/>
      <c r="AP33" s="744"/>
      <c r="AQ33" s="745"/>
      <c r="AR33" s="745"/>
      <c r="AS33" s="745"/>
      <c r="AT33" s="748"/>
      <c r="AU33" s="232"/>
      <c r="AV33" s="232"/>
      <c r="AW33" s="232"/>
      <c r="AX33" s="724" t="s">
        <v>323</v>
      </c>
      <c r="AY33" s="725"/>
      <c r="AZ33" s="725"/>
      <c r="BA33" s="725"/>
      <c r="BB33" s="725"/>
      <c r="BC33" s="725"/>
      <c r="BD33" s="725"/>
      <c r="BE33" s="725"/>
      <c r="BF33" s="726"/>
      <c r="BG33" s="753">
        <v>98.7</v>
      </c>
      <c r="BH33" s="754"/>
      <c r="BI33" s="754"/>
      <c r="BJ33" s="754"/>
      <c r="BK33" s="754"/>
      <c r="BL33" s="754"/>
      <c r="BM33" s="755">
        <v>93.8</v>
      </c>
      <c r="BN33" s="754"/>
      <c r="BO33" s="754"/>
      <c r="BP33" s="754"/>
      <c r="BQ33" s="756"/>
      <c r="BR33" s="753">
        <v>98.5</v>
      </c>
      <c r="BS33" s="754"/>
      <c r="BT33" s="754"/>
      <c r="BU33" s="754"/>
      <c r="BV33" s="754"/>
      <c r="BW33" s="754"/>
      <c r="BX33" s="755">
        <v>93.8</v>
      </c>
      <c r="BY33" s="754"/>
      <c r="BZ33" s="754"/>
      <c r="CA33" s="754"/>
      <c r="CB33" s="756"/>
      <c r="CD33" s="698" t="s">
        <v>324</v>
      </c>
      <c r="CE33" s="699"/>
      <c r="CF33" s="699"/>
      <c r="CG33" s="699"/>
      <c r="CH33" s="699"/>
      <c r="CI33" s="699"/>
      <c r="CJ33" s="699"/>
      <c r="CK33" s="699"/>
      <c r="CL33" s="699"/>
      <c r="CM33" s="699"/>
      <c r="CN33" s="699"/>
      <c r="CO33" s="699"/>
      <c r="CP33" s="699"/>
      <c r="CQ33" s="700"/>
      <c r="CR33" s="683">
        <v>9346964</v>
      </c>
      <c r="CS33" s="720"/>
      <c r="CT33" s="720"/>
      <c r="CU33" s="720"/>
      <c r="CV33" s="720"/>
      <c r="CW33" s="720"/>
      <c r="CX33" s="720"/>
      <c r="CY33" s="721"/>
      <c r="CZ33" s="688">
        <v>40.4</v>
      </c>
      <c r="DA33" s="717"/>
      <c r="DB33" s="717"/>
      <c r="DC33" s="722"/>
      <c r="DD33" s="692">
        <v>6894406</v>
      </c>
      <c r="DE33" s="720"/>
      <c r="DF33" s="720"/>
      <c r="DG33" s="720"/>
      <c r="DH33" s="720"/>
      <c r="DI33" s="720"/>
      <c r="DJ33" s="720"/>
      <c r="DK33" s="721"/>
      <c r="DL33" s="692">
        <v>4875835</v>
      </c>
      <c r="DM33" s="720"/>
      <c r="DN33" s="720"/>
      <c r="DO33" s="720"/>
      <c r="DP33" s="720"/>
      <c r="DQ33" s="720"/>
      <c r="DR33" s="720"/>
      <c r="DS33" s="720"/>
      <c r="DT33" s="720"/>
      <c r="DU33" s="720"/>
      <c r="DV33" s="721"/>
      <c r="DW33" s="688">
        <v>38.1</v>
      </c>
      <c r="DX33" s="717"/>
      <c r="DY33" s="717"/>
      <c r="DZ33" s="717"/>
      <c r="EA33" s="717"/>
      <c r="EB33" s="717"/>
      <c r="EC33" s="718"/>
    </row>
    <row r="34" spans="2:133" ht="11.25" customHeight="1" x14ac:dyDescent="0.15">
      <c r="B34" s="680" t="s">
        <v>325</v>
      </c>
      <c r="C34" s="681"/>
      <c r="D34" s="681"/>
      <c r="E34" s="681"/>
      <c r="F34" s="681"/>
      <c r="G34" s="681"/>
      <c r="H34" s="681"/>
      <c r="I34" s="681"/>
      <c r="J34" s="681"/>
      <c r="K34" s="681"/>
      <c r="L34" s="681"/>
      <c r="M34" s="681"/>
      <c r="N34" s="681"/>
      <c r="O34" s="681"/>
      <c r="P34" s="681"/>
      <c r="Q34" s="682"/>
      <c r="R34" s="683">
        <v>27141</v>
      </c>
      <c r="S34" s="684"/>
      <c r="T34" s="684"/>
      <c r="U34" s="684"/>
      <c r="V34" s="684"/>
      <c r="W34" s="684"/>
      <c r="X34" s="684"/>
      <c r="Y34" s="685"/>
      <c r="Z34" s="686">
        <v>0.1</v>
      </c>
      <c r="AA34" s="686"/>
      <c r="AB34" s="686"/>
      <c r="AC34" s="686"/>
      <c r="AD34" s="687">
        <v>5266</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326</v>
      </c>
      <c r="CE34" s="699"/>
      <c r="CF34" s="699"/>
      <c r="CG34" s="699"/>
      <c r="CH34" s="699"/>
      <c r="CI34" s="699"/>
      <c r="CJ34" s="699"/>
      <c r="CK34" s="699"/>
      <c r="CL34" s="699"/>
      <c r="CM34" s="699"/>
      <c r="CN34" s="699"/>
      <c r="CO34" s="699"/>
      <c r="CP34" s="699"/>
      <c r="CQ34" s="700"/>
      <c r="CR34" s="683">
        <v>3152532</v>
      </c>
      <c r="CS34" s="684"/>
      <c r="CT34" s="684"/>
      <c r="CU34" s="684"/>
      <c r="CV34" s="684"/>
      <c r="CW34" s="684"/>
      <c r="CX34" s="684"/>
      <c r="CY34" s="685"/>
      <c r="CZ34" s="688">
        <v>13.6</v>
      </c>
      <c r="DA34" s="717"/>
      <c r="DB34" s="717"/>
      <c r="DC34" s="722"/>
      <c r="DD34" s="692">
        <v>2281525</v>
      </c>
      <c r="DE34" s="684"/>
      <c r="DF34" s="684"/>
      <c r="DG34" s="684"/>
      <c r="DH34" s="684"/>
      <c r="DI34" s="684"/>
      <c r="DJ34" s="684"/>
      <c r="DK34" s="685"/>
      <c r="DL34" s="692">
        <v>1772366</v>
      </c>
      <c r="DM34" s="684"/>
      <c r="DN34" s="684"/>
      <c r="DO34" s="684"/>
      <c r="DP34" s="684"/>
      <c r="DQ34" s="684"/>
      <c r="DR34" s="684"/>
      <c r="DS34" s="684"/>
      <c r="DT34" s="684"/>
      <c r="DU34" s="684"/>
      <c r="DV34" s="685"/>
      <c r="DW34" s="688">
        <v>13.8</v>
      </c>
      <c r="DX34" s="717"/>
      <c r="DY34" s="717"/>
      <c r="DZ34" s="717"/>
      <c r="EA34" s="717"/>
      <c r="EB34" s="717"/>
      <c r="EC34" s="718"/>
    </row>
    <row r="35" spans="2:133" ht="11.25" customHeight="1" x14ac:dyDescent="0.15">
      <c r="B35" s="680" t="s">
        <v>327</v>
      </c>
      <c r="C35" s="681"/>
      <c r="D35" s="681"/>
      <c r="E35" s="681"/>
      <c r="F35" s="681"/>
      <c r="G35" s="681"/>
      <c r="H35" s="681"/>
      <c r="I35" s="681"/>
      <c r="J35" s="681"/>
      <c r="K35" s="681"/>
      <c r="L35" s="681"/>
      <c r="M35" s="681"/>
      <c r="N35" s="681"/>
      <c r="O35" s="681"/>
      <c r="P35" s="681"/>
      <c r="Q35" s="682"/>
      <c r="R35" s="683">
        <v>291990</v>
      </c>
      <c r="S35" s="684"/>
      <c r="T35" s="684"/>
      <c r="U35" s="684"/>
      <c r="V35" s="684"/>
      <c r="W35" s="684"/>
      <c r="X35" s="684"/>
      <c r="Y35" s="685"/>
      <c r="Z35" s="686">
        <v>1.2</v>
      </c>
      <c r="AA35" s="686"/>
      <c r="AB35" s="686"/>
      <c r="AC35" s="686"/>
      <c r="AD35" s="687" t="s">
        <v>139</v>
      </c>
      <c r="AE35" s="687"/>
      <c r="AF35" s="687"/>
      <c r="AG35" s="687"/>
      <c r="AH35" s="687"/>
      <c r="AI35" s="687"/>
      <c r="AJ35" s="687"/>
      <c r="AK35" s="687"/>
      <c r="AL35" s="688" t="s">
        <v>238</v>
      </c>
      <c r="AM35" s="689"/>
      <c r="AN35" s="689"/>
      <c r="AO35" s="690"/>
      <c r="AP35" s="235"/>
      <c r="AQ35" s="662" t="s">
        <v>328</v>
      </c>
      <c r="AR35" s="663"/>
      <c r="AS35" s="663"/>
      <c r="AT35" s="663"/>
      <c r="AU35" s="663"/>
      <c r="AV35" s="663"/>
      <c r="AW35" s="663"/>
      <c r="AX35" s="663"/>
      <c r="AY35" s="663"/>
      <c r="AZ35" s="663"/>
      <c r="BA35" s="663"/>
      <c r="BB35" s="663"/>
      <c r="BC35" s="663"/>
      <c r="BD35" s="663"/>
      <c r="BE35" s="663"/>
      <c r="BF35" s="664"/>
      <c r="BG35" s="662" t="s">
        <v>329</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330</v>
      </c>
      <c r="CE35" s="699"/>
      <c r="CF35" s="699"/>
      <c r="CG35" s="699"/>
      <c r="CH35" s="699"/>
      <c r="CI35" s="699"/>
      <c r="CJ35" s="699"/>
      <c r="CK35" s="699"/>
      <c r="CL35" s="699"/>
      <c r="CM35" s="699"/>
      <c r="CN35" s="699"/>
      <c r="CO35" s="699"/>
      <c r="CP35" s="699"/>
      <c r="CQ35" s="700"/>
      <c r="CR35" s="683">
        <v>243254</v>
      </c>
      <c r="CS35" s="720"/>
      <c r="CT35" s="720"/>
      <c r="CU35" s="720"/>
      <c r="CV35" s="720"/>
      <c r="CW35" s="720"/>
      <c r="CX35" s="720"/>
      <c r="CY35" s="721"/>
      <c r="CZ35" s="688">
        <v>1.1000000000000001</v>
      </c>
      <c r="DA35" s="717"/>
      <c r="DB35" s="717"/>
      <c r="DC35" s="722"/>
      <c r="DD35" s="692">
        <v>204197</v>
      </c>
      <c r="DE35" s="720"/>
      <c r="DF35" s="720"/>
      <c r="DG35" s="720"/>
      <c r="DH35" s="720"/>
      <c r="DI35" s="720"/>
      <c r="DJ35" s="720"/>
      <c r="DK35" s="721"/>
      <c r="DL35" s="692">
        <v>107664</v>
      </c>
      <c r="DM35" s="720"/>
      <c r="DN35" s="720"/>
      <c r="DO35" s="720"/>
      <c r="DP35" s="720"/>
      <c r="DQ35" s="720"/>
      <c r="DR35" s="720"/>
      <c r="DS35" s="720"/>
      <c r="DT35" s="720"/>
      <c r="DU35" s="720"/>
      <c r="DV35" s="721"/>
      <c r="DW35" s="688">
        <v>0.8</v>
      </c>
      <c r="DX35" s="717"/>
      <c r="DY35" s="717"/>
      <c r="DZ35" s="717"/>
      <c r="EA35" s="717"/>
      <c r="EB35" s="717"/>
      <c r="EC35" s="718"/>
    </row>
    <row r="36" spans="2:133" ht="11.25" customHeight="1" x14ac:dyDescent="0.15">
      <c r="B36" s="680" t="s">
        <v>331</v>
      </c>
      <c r="C36" s="681"/>
      <c r="D36" s="681"/>
      <c r="E36" s="681"/>
      <c r="F36" s="681"/>
      <c r="G36" s="681"/>
      <c r="H36" s="681"/>
      <c r="I36" s="681"/>
      <c r="J36" s="681"/>
      <c r="K36" s="681"/>
      <c r="L36" s="681"/>
      <c r="M36" s="681"/>
      <c r="N36" s="681"/>
      <c r="O36" s="681"/>
      <c r="P36" s="681"/>
      <c r="Q36" s="682"/>
      <c r="R36" s="683">
        <v>633261</v>
      </c>
      <c r="S36" s="684"/>
      <c r="T36" s="684"/>
      <c r="U36" s="684"/>
      <c r="V36" s="684"/>
      <c r="W36" s="684"/>
      <c r="X36" s="684"/>
      <c r="Y36" s="685"/>
      <c r="Z36" s="686">
        <v>2.6</v>
      </c>
      <c r="AA36" s="686"/>
      <c r="AB36" s="686"/>
      <c r="AC36" s="686"/>
      <c r="AD36" s="687" t="s">
        <v>129</v>
      </c>
      <c r="AE36" s="687"/>
      <c r="AF36" s="687"/>
      <c r="AG36" s="687"/>
      <c r="AH36" s="687"/>
      <c r="AI36" s="687"/>
      <c r="AJ36" s="687"/>
      <c r="AK36" s="687"/>
      <c r="AL36" s="688" t="s">
        <v>129</v>
      </c>
      <c r="AM36" s="689"/>
      <c r="AN36" s="689"/>
      <c r="AO36" s="690"/>
      <c r="AP36" s="235"/>
      <c r="AQ36" s="757" t="s">
        <v>332</v>
      </c>
      <c r="AR36" s="758"/>
      <c r="AS36" s="758"/>
      <c r="AT36" s="758"/>
      <c r="AU36" s="758"/>
      <c r="AV36" s="758"/>
      <c r="AW36" s="758"/>
      <c r="AX36" s="758"/>
      <c r="AY36" s="759"/>
      <c r="AZ36" s="672">
        <v>3492475</v>
      </c>
      <c r="BA36" s="673"/>
      <c r="BB36" s="673"/>
      <c r="BC36" s="673"/>
      <c r="BD36" s="673"/>
      <c r="BE36" s="673"/>
      <c r="BF36" s="760"/>
      <c r="BG36" s="694" t="s">
        <v>333</v>
      </c>
      <c r="BH36" s="695"/>
      <c r="BI36" s="695"/>
      <c r="BJ36" s="695"/>
      <c r="BK36" s="695"/>
      <c r="BL36" s="695"/>
      <c r="BM36" s="695"/>
      <c r="BN36" s="695"/>
      <c r="BO36" s="695"/>
      <c r="BP36" s="695"/>
      <c r="BQ36" s="695"/>
      <c r="BR36" s="695"/>
      <c r="BS36" s="695"/>
      <c r="BT36" s="695"/>
      <c r="BU36" s="696"/>
      <c r="BV36" s="672">
        <v>42800</v>
      </c>
      <c r="BW36" s="673"/>
      <c r="BX36" s="673"/>
      <c r="BY36" s="673"/>
      <c r="BZ36" s="673"/>
      <c r="CA36" s="673"/>
      <c r="CB36" s="760"/>
      <c r="CD36" s="698" t="s">
        <v>334</v>
      </c>
      <c r="CE36" s="699"/>
      <c r="CF36" s="699"/>
      <c r="CG36" s="699"/>
      <c r="CH36" s="699"/>
      <c r="CI36" s="699"/>
      <c r="CJ36" s="699"/>
      <c r="CK36" s="699"/>
      <c r="CL36" s="699"/>
      <c r="CM36" s="699"/>
      <c r="CN36" s="699"/>
      <c r="CO36" s="699"/>
      <c r="CP36" s="699"/>
      <c r="CQ36" s="700"/>
      <c r="CR36" s="683">
        <v>1551531</v>
      </c>
      <c r="CS36" s="684"/>
      <c r="CT36" s="684"/>
      <c r="CU36" s="684"/>
      <c r="CV36" s="684"/>
      <c r="CW36" s="684"/>
      <c r="CX36" s="684"/>
      <c r="CY36" s="685"/>
      <c r="CZ36" s="688">
        <v>6.7</v>
      </c>
      <c r="DA36" s="717"/>
      <c r="DB36" s="717"/>
      <c r="DC36" s="722"/>
      <c r="DD36" s="692">
        <v>1314618</v>
      </c>
      <c r="DE36" s="684"/>
      <c r="DF36" s="684"/>
      <c r="DG36" s="684"/>
      <c r="DH36" s="684"/>
      <c r="DI36" s="684"/>
      <c r="DJ36" s="684"/>
      <c r="DK36" s="685"/>
      <c r="DL36" s="692">
        <v>576800</v>
      </c>
      <c r="DM36" s="684"/>
      <c r="DN36" s="684"/>
      <c r="DO36" s="684"/>
      <c r="DP36" s="684"/>
      <c r="DQ36" s="684"/>
      <c r="DR36" s="684"/>
      <c r="DS36" s="684"/>
      <c r="DT36" s="684"/>
      <c r="DU36" s="684"/>
      <c r="DV36" s="685"/>
      <c r="DW36" s="688">
        <v>4.5</v>
      </c>
      <c r="DX36" s="717"/>
      <c r="DY36" s="717"/>
      <c r="DZ36" s="717"/>
      <c r="EA36" s="717"/>
      <c r="EB36" s="717"/>
      <c r="EC36" s="718"/>
    </row>
    <row r="37" spans="2:133" ht="11.25" customHeight="1" x14ac:dyDescent="0.15">
      <c r="B37" s="680" t="s">
        <v>335</v>
      </c>
      <c r="C37" s="681"/>
      <c r="D37" s="681"/>
      <c r="E37" s="681"/>
      <c r="F37" s="681"/>
      <c r="G37" s="681"/>
      <c r="H37" s="681"/>
      <c r="I37" s="681"/>
      <c r="J37" s="681"/>
      <c r="K37" s="681"/>
      <c r="L37" s="681"/>
      <c r="M37" s="681"/>
      <c r="N37" s="681"/>
      <c r="O37" s="681"/>
      <c r="P37" s="681"/>
      <c r="Q37" s="682"/>
      <c r="R37" s="683">
        <v>912422</v>
      </c>
      <c r="S37" s="684"/>
      <c r="T37" s="684"/>
      <c r="U37" s="684"/>
      <c r="V37" s="684"/>
      <c r="W37" s="684"/>
      <c r="X37" s="684"/>
      <c r="Y37" s="685"/>
      <c r="Z37" s="686">
        <v>3.8</v>
      </c>
      <c r="AA37" s="686"/>
      <c r="AB37" s="686"/>
      <c r="AC37" s="686"/>
      <c r="AD37" s="687" t="s">
        <v>129</v>
      </c>
      <c r="AE37" s="687"/>
      <c r="AF37" s="687"/>
      <c r="AG37" s="687"/>
      <c r="AH37" s="687"/>
      <c r="AI37" s="687"/>
      <c r="AJ37" s="687"/>
      <c r="AK37" s="687"/>
      <c r="AL37" s="688" t="s">
        <v>129</v>
      </c>
      <c r="AM37" s="689"/>
      <c r="AN37" s="689"/>
      <c r="AO37" s="690"/>
      <c r="AQ37" s="761" t="s">
        <v>336</v>
      </c>
      <c r="AR37" s="762"/>
      <c r="AS37" s="762"/>
      <c r="AT37" s="762"/>
      <c r="AU37" s="762"/>
      <c r="AV37" s="762"/>
      <c r="AW37" s="762"/>
      <c r="AX37" s="762"/>
      <c r="AY37" s="763"/>
      <c r="AZ37" s="683">
        <v>748000</v>
      </c>
      <c r="BA37" s="684"/>
      <c r="BB37" s="684"/>
      <c r="BC37" s="684"/>
      <c r="BD37" s="720"/>
      <c r="BE37" s="720"/>
      <c r="BF37" s="738"/>
      <c r="BG37" s="698" t="s">
        <v>337</v>
      </c>
      <c r="BH37" s="699"/>
      <c r="BI37" s="699"/>
      <c r="BJ37" s="699"/>
      <c r="BK37" s="699"/>
      <c r="BL37" s="699"/>
      <c r="BM37" s="699"/>
      <c r="BN37" s="699"/>
      <c r="BO37" s="699"/>
      <c r="BP37" s="699"/>
      <c r="BQ37" s="699"/>
      <c r="BR37" s="699"/>
      <c r="BS37" s="699"/>
      <c r="BT37" s="699"/>
      <c r="BU37" s="700"/>
      <c r="BV37" s="683">
        <v>13085</v>
      </c>
      <c r="BW37" s="684"/>
      <c r="BX37" s="684"/>
      <c r="BY37" s="684"/>
      <c r="BZ37" s="684"/>
      <c r="CA37" s="684"/>
      <c r="CB37" s="693"/>
      <c r="CD37" s="698" t="s">
        <v>338</v>
      </c>
      <c r="CE37" s="699"/>
      <c r="CF37" s="699"/>
      <c r="CG37" s="699"/>
      <c r="CH37" s="699"/>
      <c r="CI37" s="699"/>
      <c r="CJ37" s="699"/>
      <c r="CK37" s="699"/>
      <c r="CL37" s="699"/>
      <c r="CM37" s="699"/>
      <c r="CN37" s="699"/>
      <c r="CO37" s="699"/>
      <c r="CP37" s="699"/>
      <c r="CQ37" s="700"/>
      <c r="CR37" s="683">
        <v>182142</v>
      </c>
      <c r="CS37" s="720"/>
      <c r="CT37" s="720"/>
      <c r="CU37" s="720"/>
      <c r="CV37" s="720"/>
      <c r="CW37" s="720"/>
      <c r="CX37" s="720"/>
      <c r="CY37" s="721"/>
      <c r="CZ37" s="688">
        <v>0.8</v>
      </c>
      <c r="DA37" s="717"/>
      <c r="DB37" s="717"/>
      <c r="DC37" s="722"/>
      <c r="DD37" s="692">
        <v>182142</v>
      </c>
      <c r="DE37" s="720"/>
      <c r="DF37" s="720"/>
      <c r="DG37" s="720"/>
      <c r="DH37" s="720"/>
      <c r="DI37" s="720"/>
      <c r="DJ37" s="720"/>
      <c r="DK37" s="721"/>
      <c r="DL37" s="692">
        <v>182142</v>
      </c>
      <c r="DM37" s="720"/>
      <c r="DN37" s="720"/>
      <c r="DO37" s="720"/>
      <c r="DP37" s="720"/>
      <c r="DQ37" s="720"/>
      <c r="DR37" s="720"/>
      <c r="DS37" s="720"/>
      <c r="DT37" s="720"/>
      <c r="DU37" s="720"/>
      <c r="DV37" s="721"/>
      <c r="DW37" s="688">
        <v>1.4</v>
      </c>
      <c r="DX37" s="717"/>
      <c r="DY37" s="717"/>
      <c r="DZ37" s="717"/>
      <c r="EA37" s="717"/>
      <c r="EB37" s="717"/>
      <c r="EC37" s="718"/>
    </row>
    <row r="38" spans="2:133" ht="11.25" customHeight="1" x14ac:dyDescent="0.15">
      <c r="B38" s="680" t="s">
        <v>339</v>
      </c>
      <c r="C38" s="681"/>
      <c r="D38" s="681"/>
      <c r="E38" s="681"/>
      <c r="F38" s="681"/>
      <c r="G38" s="681"/>
      <c r="H38" s="681"/>
      <c r="I38" s="681"/>
      <c r="J38" s="681"/>
      <c r="K38" s="681"/>
      <c r="L38" s="681"/>
      <c r="M38" s="681"/>
      <c r="N38" s="681"/>
      <c r="O38" s="681"/>
      <c r="P38" s="681"/>
      <c r="Q38" s="682"/>
      <c r="R38" s="683">
        <v>915654</v>
      </c>
      <c r="S38" s="684"/>
      <c r="T38" s="684"/>
      <c r="U38" s="684"/>
      <c r="V38" s="684"/>
      <c r="W38" s="684"/>
      <c r="X38" s="684"/>
      <c r="Y38" s="685"/>
      <c r="Z38" s="686">
        <v>3.8</v>
      </c>
      <c r="AA38" s="686"/>
      <c r="AB38" s="686"/>
      <c r="AC38" s="686"/>
      <c r="AD38" s="687">
        <v>8447</v>
      </c>
      <c r="AE38" s="687"/>
      <c r="AF38" s="687"/>
      <c r="AG38" s="687"/>
      <c r="AH38" s="687"/>
      <c r="AI38" s="687"/>
      <c r="AJ38" s="687"/>
      <c r="AK38" s="687"/>
      <c r="AL38" s="688">
        <v>0.1</v>
      </c>
      <c r="AM38" s="689"/>
      <c r="AN38" s="689"/>
      <c r="AO38" s="690"/>
      <c r="AQ38" s="761" t="s">
        <v>340</v>
      </c>
      <c r="AR38" s="762"/>
      <c r="AS38" s="762"/>
      <c r="AT38" s="762"/>
      <c r="AU38" s="762"/>
      <c r="AV38" s="762"/>
      <c r="AW38" s="762"/>
      <c r="AX38" s="762"/>
      <c r="AY38" s="763"/>
      <c r="AZ38" s="683">
        <v>729497</v>
      </c>
      <c r="BA38" s="684"/>
      <c r="BB38" s="684"/>
      <c r="BC38" s="684"/>
      <c r="BD38" s="720"/>
      <c r="BE38" s="720"/>
      <c r="BF38" s="738"/>
      <c r="BG38" s="698" t="s">
        <v>341</v>
      </c>
      <c r="BH38" s="699"/>
      <c r="BI38" s="699"/>
      <c r="BJ38" s="699"/>
      <c r="BK38" s="699"/>
      <c r="BL38" s="699"/>
      <c r="BM38" s="699"/>
      <c r="BN38" s="699"/>
      <c r="BO38" s="699"/>
      <c r="BP38" s="699"/>
      <c r="BQ38" s="699"/>
      <c r="BR38" s="699"/>
      <c r="BS38" s="699"/>
      <c r="BT38" s="699"/>
      <c r="BU38" s="700"/>
      <c r="BV38" s="683">
        <v>6293</v>
      </c>
      <c r="BW38" s="684"/>
      <c r="BX38" s="684"/>
      <c r="BY38" s="684"/>
      <c r="BZ38" s="684"/>
      <c r="CA38" s="684"/>
      <c r="CB38" s="693"/>
      <c r="CD38" s="698" t="s">
        <v>342</v>
      </c>
      <c r="CE38" s="699"/>
      <c r="CF38" s="699"/>
      <c r="CG38" s="699"/>
      <c r="CH38" s="699"/>
      <c r="CI38" s="699"/>
      <c r="CJ38" s="699"/>
      <c r="CK38" s="699"/>
      <c r="CL38" s="699"/>
      <c r="CM38" s="699"/>
      <c r="CN38" s="699"/>
      <c r="CO38" s="699"/>
      <c r="CP38" s="699"/>
      <c r="CQ38" s="700"/>
      <c r="CR38" s="683">
        <v>2742897</v>
      </c>
      <c r="CS38" s="684"/>
      <c r="CT38" s="684"/>
      <c r="CU38" s="684"/>
      <c r="CV38" s="684"/>
      <c r="CW38" s="684"/>
      <c r="CX38" s="684"/>
      <c r="CY38" s="685"/>
      <c r="CZ38" s="688">
        <v>11.9</v>
      </c>
      <c r="DA38" s="717"/>
      <c r="DB38" s="717"/>
      <c r="DC38" s="722"/>
      <c r="DD38" s="692">
        <v>2460254</v>
      </c>
      <c r="DE38" s="684"/>
      <c r="DF38" s="684"/>
      <c r="DG38" s="684"/>
      <c r="DH38" s="684"/>
      <c r="DI38" s="684"/>
      <c r="DJ38" s="684"/>
      <c r="DK38" s="685"/>
      <c r="DL38" s="692">
        <v>2419005</v>
      </c>
      <c r="DM38" s="684"/>
      <c r="DN38" s="684"/>
      <c r="DO38" s="684"/>
      <c r="DP38" s="684"/>
      <c r="DQ38" s="684"/>
      <c r="DR38" s="684"/>
      <c r="DS38" s="684"/>
      <c r="DT38" s="684"/>
      <c r="DU38" s="684"/>
      <c r="DV38" s="685"/>
      <c r="DW38" s="688">
        <v>18.899999999999999</v>
      </c>
      <c r="DX38" s="717"/>
      <c r="DY38" s="717"/>
      <c r="DZ38" s="717"/>
      <c r="EA38" s="717"/>
      <c r="EB38" s="717"/>
      <c r="EC38" s="718"/>
    </row>
    <row r="39" spans="2:133" ht="11.25" customHeight="1" x14ac:dyDescent="0.15">
      <c r="B39" s="680" t="s">
        <v>343</v>
      </c>
      <c r="C39" s="681"/>
      <c r="D39" s="681"/>
      <c r="E39" s="681"/>
      <c r="F39" s="681"/>
      <c r="G39" s="681"/>
      <c r="H39" s="681"/>
      <c r="I39" s="681"/>
      <c r="J39" s="681"/>
      <c r="K39" s="681"/>
      <c r="L39" s="681"/>
      <c r="M39" s="681"/>
      <c r="N39" s="681"/>
      <c r="O39" s="681"/>
      <c r="P39" s="681"/>
      <c r="Q39" s="682"/>
      <c r="R39" s="683">
        <v>2695496</v>
      </c>
      <c r="S39" s="684"/>
      <c r="T39" s="684"/>
      <c r="U39" s="684"/>
      <c r="V39" s="684"/>
      <c r="W39" s="684"/>
      <c r="X39" s="684"/>
      <c r="Y39" s="685"/>
      <c r="Z39" s="686">
        <v>11.2</v>
      </c>
      <c r="AA39" s="686"/>
      <c r="AB39" s="686"/>
      <c r="AC39" s="686"/>
      <c r="AD39" s="687" t="s">
        <v>129</v>
      </c>
      <c r="AE39" s="687"/>
      <c r="AF39" s="687"/>
      <c r="AG39" s="687"/>
      <c r="AH39" s="687"/>
      <c r="AI39" s="687"/>
      <c r="AJ39" s="687"/>
      <c r="AK39" s="687"/>
      <c r="AL39" s="688" t="s">
        <v>238</v>
      </c>
      <c r="AM39" s="689"/>
      <c r="AN39" s="689"/>
      <c r="AO39" s="690"/>
      <c r="AQ39" s="761" t="s">
        <v>344</v>
      </c>
      <c r="AR39" s="762"/>
      <c r="AS39" s="762"/>
      <c r="AT39" s="762"/>
      <c r="AU39" s="762"/>
      <c r="AV39" s="762"/>
      <c r="AW39" s="762"/>
      <c r="AX39" s="762"/>
      <c r="AY39" s="763"/>
      <c r="AZ39" s="683">
        <v>20081</v>
      </c>
      <c r="BA39" s="684"/>
      <c r="BB39" s="684"/>
      <c r="BC39" s="684"/>
      <c r="BD39" s="720"/>
      <c r="BE39" s="720"/>
      <c r="BF39" s="738"/>
      <c r="BG39" s="698" t="s">
        <v>345</v>
      </c>
      <c r="BH39" s="699"/>
      <c r="BI39" s="699"/>
      <c r="BJ39" s="699"/>
      <c r="BK39" s="699"/>
      <c r="BL39" s="699"/>
      <c r="BM39" s="699"/>
      <c r="BN39" s="699"/>
      <c r="BO39" s="699"/>
      <c r="BP39" s="699"/>
      <c r="BQ39" s="699"/>
      <c r="BR39" s="699"/>
      <c r="BS39" s="699"/>
      <c r="BT39" s="699"/>
      <c r="BU39" s="700"/>
      <c r="BV39" s="683">
        <v>9592</v>
      </c>
      <c r="BW39" s="684"/>
      <c r="BX39" s="684"/>
      <c r="BY39" s="684"/>
      <c r="BZ39" s="684"/>
      <c r="CA39" s="684"/>
      <c r="CB39" s="693"/>
      <c r="CD39" s="698" t="s">
        <v>346</v>
      </c>
      <c r="CE39" s="699"/>
      <c r="CF39" s="699"/>
      <c r="CG39" s="699"/>
      <c r="CH39" s="699"/>
      <c r="CI39" s="699"/>
      <c r="CJ39" s="699"/>
      <c r="CK39" s="699"/>
      <c r="CL39" s="699"/>
      <c r="CM39" s="699"/>
      <c r="CN39" s="699"/>
      <c r="CO39" s="699"/>
      <c r="CP39" s="699"/>
      <c r="CQ39" s="700"/>
      <c r="CR39" s="683">
        <v>760975</v>
      </c>
      <c r="CS39" s="720"/>
      <c r="CT39" s="720"/>
      <c r="CU39" s="720"/>
      <c r="CV39" s="720"/>
      <c r="CW39" s="720"/>
      <c r="CX39" s="720"/>
      <c r="CY39" s="721"/>
      <c r="CZ39" s="688">
        <v>3.3</v>
      </c>
      <c r="DA39" s="717"/>
      <c r="DB39" s="717"/>
      <c r="DC39" s="722"/>
      <c r="DD39" s="692">
        <v>446757</v>
      </c>
      <c r="DE39" s="720"/>
      <c r="DF39" s="720"/>
      <c r="DG39" s="720"/>
      <c r="DH39" s="720"/>
      <c r="DI39" s="720"/>
      <c r="DJ39" s="720"/>
      <c r="DK39" s="721"/>
      <c r="DL39" s="692" t="s">
        <v>238</v>
      </c>
      <c r="DM39" s="720"/>
      <c r="DN39" s="720"/>
      <c r="DO39" s="720"/>
      <c r="DP39" s="720"/>
      <c r="DQ39" s="720"/>
      <c r="DR39" s="720"/>
      <c r="DS39" s="720"/>
      <c r="DT39" s="720"/>
      <c r="DU39" s="720"/>
      <c r="DV39" s="721"/>
      <c r="DW39" s="688" t="s">
        <v>139</v>
      </c>
      <c r="DX39" s="717"/>
      <c r="DY39" s="717"/>
      <c r="DZ39" s="717"/>
      <c r="EA39" s="717"/>
      <c r="EB39" s="717"/>
      <c r="EC39" s="718"/>
    </row>
    <row r="40" spans="2:133" ht="11.25" customHeight="1" x14ac:dyDescent="0.15">
      <c r="B40" s="680" t="s">
        <v>347</v>
      </c>
      <c r="C40" s="681"/>
      <c r="D40" s="681"/>
      <c r="E40" s="681"/>
      <c r="F40" s="681"/>
      <c r="G40" s="681"/>
      <c r="H40" s="681"/>
      <c r="I40" s="681"/>
      <c r="J40" s="681"/>
      <c r="K40" s="681"/>
      <c r="L40" s="681"/>
      <c r="M40" s="681"/>
      <c r="N40" s="681"/>
      <c r="O40" s="681"/>
      <c r="P40" s="681"/>
      <c r="Q40" s="682"/>
      <c r="R40" s="683" t="s">
        <v>238</v>
      </c>
      <c r="S40" s="684"/>
      <c r="T40" s="684"/>
      <c r="U40" s="684"/>
      <c r="V40" s="684"/>
      <c r="W40" s="684"/>
      <c r="X40" s="684"/>
      <c r="Y40" s="685"/>
      <c r="Z40" s="686" t="s">
        <v>238</v>
      </c>
      <c r="AA40" s="686"/>
      <c r="AB40" s="686"/>
      <c r="AC40" s="686"/>
      <c r="AD40" s="687" t="s">
        <v>129</v>
      </c>
      <c r="AE40" s="687"/>
      <c r="AF40" s="687"/>
      <c r="AG40" s="687"/>
      <c r="AH40" s="687"/>
      <c r="AI40" s="687"/>
      <c r="AJ40" s="687"/>
      <c r="AK40" s="687"/>
      <c r="AL40" s="688" t="s">
        <v>129</v>
      </c>
      <c r="AM40" s="689"/>
      <c r="AN40" s="689"/>
      <c r="AO40" s="690"/>
      <c r="AQ40" s="761" t="s">
        <v>348</v>
      </c>
      <c r="AR40" s="762"/>
      <c r="AS40" s="762"/>
      <c r="AT40" s="762"/>
      <c r="AU40" s="762"/>
      <c r="AV40" s="762"/>
      <c r="AW40" s="762"/>
      <c r="AX40" s="762"/>
      <c r="AY40" s="763"/>
      <c r="AZ40" s="683" t="s">
        <v>139</v>
      </c>
      <c r="BA40" s="684"/>
      <c r="BB40" s="684"/>
      <c r="BC40" s="684"/>
      <c r="BD40" s="720"/>
      <c r="BE40" s="720"/>
      <c r="BF40" s="738"/>
      <c r="BG40" s="764" t="s">
        <v>349</v>
      </c>
      <c r="BH40" s="765"/>
      <c r="BI40" s="765"/>
      <c r="BJ40" s="765"/>
      <c r="BK40" s="765"/>
      <c r="BL40" s="236"/>
      <c r="BM40" s="699" t="s">
        <v>350</v>
      </c>
      <c r="BN40" s="699"/>
      <c r="BO40" s="699"/>
      <c r="BP40" s="699"/>
      <c r="BQ40" s="699"/>
      <c r="BR40" s="699"/>
      <c r="BS40" s="699"/>
      <c r="BT40" s="699"/>
      <c r="BU40" s="700"/>
      <c r="BV40" s="683">
        <v>79</v>
      </c>
      <c r="BW40" s="684"/>
      <c r="BX40" s="684"/>
      <c r="BY40" s="684"/>
      <c r="BZ40" s="684"/>
      <c r="CA40" s="684"/>
      <c r="CB40" s="693"/>
      <c r="CD40" s="698" t="s">
        <v>351</v>
      </c>
      <c r="CE40" s="699"/>
      <c r="CF40" s="699"/>
      <c r="CG40" s="699"/>
      <c r="CH40" s="699"/>
      <c r="CI40" s="699"/>
      <c r="CJ40" s="699"/>
      <c r="CK40" s="699"/>
      <c r="CL40" s="699"/>
      <c r="CM40" s="699"/>
      <c r="CN40" s="699"/>
      <c r="CO40" s="699"/>
      <c r="CP40" s="699"/>
      <c r="CQ40" s="700"/>
      <c r="CR40" s="683">
        <v>895775</v>
      </c>
      <c r="CS40" s="684"/>
      <c r="CT40" s="684"/>
      <c r="CU40" s="684"/>
      <c r="CV40" s="684"/>
      <c r="CW40" s="684"/>
      <c r="CX40" s="684"/>
      <c r="CY40" s="685"/>
      <c r="CZ40" s="688">
        <v>3.9</v>
      </c>
      <c r="DA40" s="717"/>
      <c r="DB40" s="717"/>
      <c r="DC40" s="722"/>
      <c r="DD40" s="692">
        <v>187055</v>
      </c>
      <c r="DE40" s="684"/>
      <c r="DF40" s="684"/>
      <c r="DG40" s="684"/>
      <c r="DH40" s="684"/>
      <c r="DI40" s="684"/>
      <c r="DJ40" s="684"/>
      <c r="DK40" s="685"/>
      <c r="DL40" s="692" t="s">
        <v>238</v>
      </c>
      <c r="DM40" s="684"/>
      <c r="DN40" s="684"/>
      <c r="DO40" s="684"/>
      <c r="DP40" s="684"/>
      <c r="DQ40" s="684"/>
      <c r="DR40" s="684"/>
      <c r="DS40" s="684"/>
      <c r="DT40" s="684"/>
      <c r="DU40" s="684"/>
      <c r="DV40" s="685"/>
      <c r="DW40" s="688" t="s">
        <v>129</v>
      </c>
      <c r="DX40" s="717"/>
      <c r="DY40" s="717"/>
      <c r="DZ40" s="717"/>
      <c r="EA40" s="717"/>
      <c r="EB40" s="717"/>
      <c r="EC40" s="718"/>
    </row>
    <row r="41" spans="2:133" ht="11.25" customHeight="1" x14ac:dyDescent="0.15">
      <c r="B41" s="680" t="s">
        <v>352</v>
      </c>
      <c r="C41" s="681"/>
      <c r="D41" s="681"/>
      <c r="E41" s="681"/>
      <c r="F41" s="681"/>
      <c r="G41" s="681"/>
      <c r="H41" s="681"/>
      <c r="I41" s="681"/>
      <c r="J41" s="681"/>
      <c r="K41" s="681"/>
      <c r="L41" s="681"/>
      <c r="M41" s="681"/>
      <c r="N41" s="681"/>
      <c r="O41" s="681"/>
      <c r="P41" s="681"/>
      <c r="Q41" s="682"/>
      <c r="R41" s="683">
        <v>530496</v>
      </c>
      <c r="S41" s="684"/>
      <c r="T41" s="684"/>
      <c r="U41" s="684"/>
      <c r="V41" s="684"/>
      <c r="W41" s="684"/>
      <c r="X41" s="684"/>
      <c r="Y41" s="685"/>
      <c r="Z41" s="686">
        <v>2.2000000000000002</v>
      </c>
      <c r="AA41" s="686"/>
      <c r="AB41" s="686"/>
      <c r="AC41" s="686"/>
      <c r="AD41" s="687" t="s">
        <v>139</v>
      </c>
      <c r="AE41" s="687"/>
      <c r="AF41" s="687"/>
      <c r="AG41" s="687"/>
      <c r="AH41" s="687"/>
      <c r="AI41" s="687"/>
      <c r="AJ41" s="687"/>
      <c r="AK41" s="687"/>
      <c r="AL41" s="688" t="s">
        <v>129</v>
      </c>
      <c r="AM41" s="689"/>
      <c r="AN41" s="689"/>
      <c r="AO41" s="690"/>
      <c r="AQ41" s="761" t="s">
        <v>353</v>
      </c>
      <c r="AR41" s="762"/>
      <c r="AS41" s="762"/>
      <c r="AT41" s="762"/>
      <c r="AU41" s="762"/>
      <c r="AV41" s="762"/>
      <c r="AW41" s="762"/>
      <c r="AX41" s="762"/>
      <c r="AY41" s="763"/>
      <c r="AZ41" s="683">
        <v>317167</v>
      </c>
      <c r="BA41" s="684"/>
      <c r="BB41" s="684"/>
      <c r="BC41" s="684"/>
      <c r="BD41" s="720"/>
      <c r="BE41" s="720"/>
      <c r="BF41" s="738"/>
      <c r="BG41" s="764"/>
      <c r="BH41" s="765"/>
      <c r="BI41" s="765"/>
      <c r="BJ41" s="765"/>
      <c r="BK41" s="765"/>
      <c r="BL41" s="236"/>
      <c r="BM41" s="699" t="s">
        <v>354</v>
      </c>
      <c r="BN41" s="699"/>
      <c r="BO41" s="699"/>
      <c r="BP41" s="699"/>
      <c r="BQ41" s="699"/>
      <c r="BR41" s="699"/>
      <c r="BS41" s="699"/>
      <c r="BT41" s="699"/>
      <c r="BU41" s="700"/>
      <c r="BV41" s="683" t="s">
        <v>139</v>
      </c>
      <c r="BW41" s="684"/>
      <c r="BX41" s="684"/>
      <c r="BY41" s="684"/>
      <c r="BZ41" s="684"/>
      <c r="CA41" s="684"/>
      <c r="CB41" s="693"/>
      <c r="CD41" s="698" t="s">
        <v>355</v>
      </c>
      <c r="CE41" s="699"/>
      <c r="CF41" s="699"/>
      <c r="CG41" s="699"/>
      <c r="CH41" s="699"/>
      <c r="CI41" s="699"/>
      <c r="CJ41" s="699"/>
      <c r="CK41" s="699"/>
      <c r="CL41" s="699"/>
      <c r="CM41" s="699"/>
      <c r="CN41" s="699"/>
      <c r="CO41" s="699"/>
      <c r="CP41" s="699"/>
      <c r="CQ41" s="700"/>
      <c r="CR41" s="683" t="s">
        <v>129</v>
      </c>
      <c r="CS41" s="720"/>
      <c r="CT41" s="720"/>
      <c r="CU41" s="720"/>
      <c r="CV41" s="720"/>
      <c r="CW41" s="720"/>
      <c r="CX41" s="720"/>
      <c r="CY41" s="721"/>
      <c r="CZ41" s="688" t="s">
        <v>139</v>
      </c>
      <c r="DA41" s="717"/>
      <c r="DB41" s="717"/>
      <c r="DC41" s="722"/>
      <c r="DD41" s="692" t="s">
        <v>129</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356</v>
      </c>
      <c r="C42" s="725"/>
      <c r="D42" s="725"/>
      <c r="E42" s="725"/>
      <c r="F42" s="725"/>
      <c r="G42" s="725"/>
      <c r="H42" s="725"/>
      <c r="I42" s="725"/>
      <c r="J42" s="725"/>
      <c r="K42" s="725"/>
      <c r="L42" s="725"/>
      <c r="M42" s="725"/>
      <c r="N42" s="725"/>
      <c r="O42" s="725"/>
      <c r="P42" s="725"/>
      <c r="Q42" s="726"/>
      <c r="R42" s="768">
        <v>24159293</v>
      </c>
      <c r="S42" s="769"/>
      <c r="T42" s="769"/>
      <c r="U42" s="769"/>
      <c r="V42" s="769"/>
      <c r="W42" s="769"/>
      <c r="X42" s="769"/>
      <c r="Y42" s="777"/>
      <c r="Z42" s="778">
        <v>100</v>
      </c>
      <c r="AA42" s="778"/>
      <c r="AB42" s="778"/>
      <c r="AC42" s="778"/>
      <c r="AD42" s="779">
        <v>12276306</v>
      </c>
      <c r="AE42" s="779"/>
      <c r="AF42" s="779"/>
      <c r="AG42" s="779"/>
      <c r="AH42" s="779"/>
      <c r="AI42" s="779"/>
      <c r="AJ42" s="779"/>
      <c r="AK42" s="779"/>
      <c r="AL42" s="780">
        <v>100</v>
      </c>
      <c r="AM42" s="755"/>
      <c r="AN42" s="755"/>
      <c r="AO42" s="781"/>
      <c r="AQ42" s="782" t="s">
        <v>357</v>
      </c>
      <c r="AR42" s="783"/>
      <c r="AS42" s="783"/>
      <c r="AT42" s="783"/>
      <c r="AU42" s="783"/>
      <c r="AV42" s="783"/>
      <c r="AW42" s="783"/>
      <c r="AX42" s="783"/>
      <c r="AY42" s="784"/>
      <c r="AZ42" s="768">
        <v>1677730</v>
      </c>
      <c r="BA42" s="769"/>
      <c r="BB42" s="769"/>
      <c r="BC42" s="769"/>
      <c r="BD42" s="754"/>
      <c r="BE42" s="754"/>
      <c r="BF42" s="756"/>
      <c r="BG42" s="766"/>
      <c r="BH42" s="767"/>
      <c r="BI42" s="767"/>
      <c r="BJ42" s="767"/>
      <c r="BK42" s="767"/>
      <c r="BL42" s="237"/>
      <c r="BM42" s="709" t="s">
        <v>358</v>
      </c>
      <c r="BN42" s="709"/>
      <c r="BO42" s="709"/>
      <c r="BP42" s="709"/>
      <c r="BQ42" s="709"/>
      <c r="BR42" s="709"/>
      <c r="BS42" s="709"/>
      <c r="BT42" s="709"/>
      <c r="BU42" s="710"/>
      <c r="BV42" s="768">
        <v>343</v>
      </c>
      <c r="BW42" s="769"/>
      <c r="BX42" s="769"/>
      <c r="BY42" s="769"/>
      <c r="BZ42" s="769"/>
      <c r="CA42" s="769"/>
      <c r="CB42" s="776"/>
      <c r="CD42" s="680" t="s">
        <v>359</v>
      </c>
      <c r="CE42" s="681"/>
      <c r="CF42" s="681"/>
      <c r="CG42" s="681"/>
      <c r="CH42" s="681"/>
      <c r="CI42" s="681"/>
      <c r="CJ42" s="681"/>
      <c r="CK42" s="681"/>
      <c r="CL42" s="681"/>
      <c r="CM42" s="681"/>
      <c r="CN42" s="681"/>
      <c r="CO42" s="681"/>
      <c r="CP42" s="681"/>
      <c r="CQ42" s="682"/>
      <c r="CR42" s="683">
        <v>4558560</v>
      </c>
      <c r="CS42" s="684"/>
      <c r="CT42" s="684"/>
      <c r="CU42" s="684"/>
      <c r="CV42" s="684"/>
      <c r="CW42" s="684"/>
      <c r="CX42" s="684"/>
      <c r="CY42" s="685"/>
      <c r="CZ42" s="688">
        <v>19.7</v>
      </c>
      <c r="DA42" s="689"/>
      <c r="DB42" s="689"/>
      <c r="DC42" s="701"/>
      <c r="DD42" s="692">
        <v>568173</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360</v>
      </c>
      <c r="CE43" s="681"/>
      <c r="CF43" s="681"/>
      <c r="CG43" s="681"/>
      <c r="CH43" s="681"/>
      <c r="CI43" s="681"/>
      <c r="CJ43" s="681"/>
      <c r="CK43" s="681"/>
      <c r="CL43" s="681"/>
      <c r="CM43" s="681"/>
      <c r="CN43" s="681"/>
      <c r="CO43" s="681"/>
      <c r="CP43" s="681"/>
      <c r="CQ43" s="682"/>
      <c r="CR43" s="683">
        <v>34563</v>
      </c>
      <c r="CS43" s="720"/>
      <c r="CT43" s="720"/>
      <c r="CU43" s="720"/>
      <c r="CV43" s="720"/>
      <c r="CW43" s="720"/>
      <c r="CX43" s="720"/>
      <c r="CY43" s="721"/>
      <c r="CZ43" s="688">
        <v>0.1</v>
      </c>
      <c r="DA43" s="717"/>
      <c r="DB43" s="717"/>
      <c r="DC43" s="722"/>
      <c r="DD43" s="692">
        <v>16605</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308</v>
      </c>
      <c r="CE44" s="796"/>
      <c r="CF44" s="680" t="s">
        <v>361</v>
      </c>
      <c r="CG44" s="681"/>
      <c r="CH44" s="681"/>
      <c r="CI44" s="681"/>
      <c r="CJ44" s="681"/>
      <c r="CK44" s="681"/>
      <c r="CL44" s="681"/>
      <c r="CM44" s="681"/>
      <c r="CN44" s="681"/>
      <c r="CO44" s="681"/>
      <c r="CP44" s="681"/>
      <c r="CQ44" s="682"/>
      <c r="CR44" s="683">
        <v>4262474</v>
      </c>
      <c r="CS44" s="684"/>
      <c r="CT44" s="684"/>
      <c r="CU44" s="684"/>
      <c r="CV44" s="684"/>
      <c r="CW44" s="684"/>
      <c r="CX44" s="684"/>
      <c r="CY44" s="685"/>
      <c r="CZ44" s="688">
        <v>18.399999999999999</v>
      </c>
      <c r="DA44" s="689"/>
      <c r="DB44" s="689"/>
      <c r="DC44" s="701"/>
      <c r="DD44" s="692">
        <v>550621</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362</v>
      </c>
      <c r="CG45" s="681"/>
      <c r="CH45" s="681"/>
      <c r="CI45" s="681"/>
      <c r="CJ45" s="681"/>
      <c r="CK45" s="681"/>
      <c r="CL45" s="681"/>
      <c r="CM45" s="681"/>
      <c r="CN45" s="681"/>
      <c r="CO45" s="681"/>
      <c r="CP45" s="681"/>
      <c r="CQ45" s="682"/>
      <c r="CR45" s="683">
        <v>3191326</v>
      </c>
      <c r="CS45" s="720"/>
      <c r="CT45" s="720"/>
      <c r="CU45" s="720"/>
      <c r="CV45" s="720"/>
      <c r="CW45" s="720"/>
      <c r="CX45" s="720"/>
      <c r="CY45" s="721"/>
      <c r="CZ45" s="688">
        <v>13.8</v>
      </c>
      <c r="DA45" s="717"/>
      <c r="DB45" s="717"/>
      <c r="DC45" s="722"/>
      <c r="DD45" s="692">
        <v>169242</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364</v>
      </c>
      <c r="CG46" s="681"/>
      <c r="CH46" s="681"/>
      <c r="CI46" s="681"/>
      <c r="CJ46" s="681"/>
      <c r="CK46" s="681"/>
      <c r="CL46" s="681"/>
      <c r="CM46" s="681"/>
      <c r="CN46" s="681"/>
      <c r="CO46" s="681"/>
      <c r="CP46" s="681"/>
      <c r="CQ46" s="682"/>
      <c r="CR46" s="683">
        <v>953570</v>
      </c>
      <c r="CS46" s="684"/>
      <c r="CT46" s="684"/>
      <c r="CU46" s="684"/>
      <c r="CV46" s="684"/>
      <c r="CW46" s="684"/>
      <c r="CX46" s="684"/>
      <c r="CY46" s="685"/>
      <c r="CZ46" s="688">
        <v>4.0999999999999996</v>
      </c>
      <c r="DA46" s="689"/>
      <c r="DB46" s="689"/>
      <c r="DC46" s="701"/>
      <c r="DD46" s="692">
        <v>376761</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366</v>
      </c>
      <c r="CG47" s="681"/>
      <c r="CH47" s="681"/>
      <c r="CI47" s="681"/>
      <c r="CJ47" s="681"/>
      <c r="CK47" s="681"/>
      <c r="CL47" s="681"/>
      <c r="CM47" s="681"/>
      <c r="CN47" s="681"/>
      <c r="CO47" s="681"/>
      <c r="CP47" s="681"/>
      <c r="CQ47" s="682"/>
      <c r="CR47" s="683">
        <v>296086</v>
      </c>
      <c r="CS47" s="720"/>
      <c r="CT47" s="720"/>
      <c r="CU47" s="720"/>
      <c r="CV47" s="720"/>
      <c r="CW47" s="720"/>
      <c r="CX47" s="720"/>
      <c r="CY47" s="721"/>
      <c r="CZ47" s="688">
        <v>1.3</v>
      </c>
      <c r="DA47" s="717"/>
      <c r="DB47" s="717"/>
      <c r="DC47" s="722"/>
      <c r="DD47" s="692">
        <v>17552</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367</v>
      </c>
      <c r="CD48" s="799"/>
      <c r="CE48" s="800"/>
      <c r="CF48" s="680" t="s">
        <v>368</v>
      </c>
      <c r="CG48" s="681"/>
      <c r="CH48" s="681"/>
      <c r="CI48" s="681"/>
      <c r="CJ48" s="681"/>
      <c r="CK48" s="681"/>
      <c r="CL48" s="681"/>
      <c r="CM48" s="681"/>
      <c r="CN48" s="681"/>
      <c r="CO48" s="681"/>
      <c r="CP48" s="681"/>
      <c r="CQ48" s="682"/>
      <c r="CR48" s="683" t="s">
        <v>139</v>
      </c>
      <c r="CS48" s="684"/>
      <c r="CT48" s="684"/>
      <c r="CU48" s="684"/>
      <c r="CV48" s="684"/>
      <c r="CW48" s="684"/>
      <c r="CX48" s="684"/>
      <c r="CY48" s="685"/>
      <c r="CZ48" s="688" t="s">
        <v>238</v>
      </c>
      <c r="DA48" s="689"/>
      <c r="DB48" s="689"/>
      <c r="DC48" s="701"/>
      <c r="DD48" s="692" t="s">
        <v>238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369</v>
      </c>
      <c r="CE49" s="725"/>
      <c r="CF49" s="725"/>
      <c r="CG49" s="725"/>
      <c r="CH49" s="725"/>
      <c r="CI49" s="725"/>
      <c r="CJ49" s="725"/>
      <c r="CK49" s="725"/>
      <c r="CL49" s="725"/>
      <c r="CM49" s="725"/>
      <c r="CN49" s="725"/>
      <c r="CO49" s="725"/>
      <c r="CP49" s="725"/>
      <c r="CQ49" s="726"/>
      <c r="CR49" s="768">
        <v>23142263</v>
      </c>
      <c r="CS49" s="754"/>
      <c r="CT49" s="754"/>
      <c r="CU49" s="754"/>
      <c r="CV49" s="754"/>
      <c r="CW49" s="754"/>
      <c r="CX49" s="754"/>
      <c r="CY49" s="785"/>
      <c r="CZ49" s="780">
        <v>100</v>
      </c>
      <c r="DA49" s="786"/>
      <c r="DB49" s="786"/>
      <c r="DC49" s="787"/>
      <c r="DD49" s="788">
        <v>14054806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ALFypibHD3/EM9RgCEGT/2j9AJoOtwRW8+MJHgEXWh6ef6V32M0LZHcU7OA9YBEvJuJki7bksbK9xFvbVEDg9g==" saltValue="/pDJHDSUGaNStUfeqaqL8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371</v>
      </c>
      <c r="DK2" s="831"/>
      <c r="DL2" s="831"/>
      <c r="DM2" s="831"/>
      <c r="DN2" s="831"/>
      <c r="DO2" s="832"/>
      <c r="DP2" s="250"/>
      <c r="DQ2" s="830" t="s">
        <v>372</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373</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375</v>
      </c>
      <c r="B5" s="825"/>
      <c r="C5" s="825"/>
      <c r="D5" s="825"/>
      <c r="E5" s="825"/>
      <c r="F5" s="825"/>
      <c r="G5" s="825"/>
      <c r="H5" s="825"/>
      <c r="I5" s="825"/>
      <c r="J5" s="825"/>
      <c r="K5" s="825"/>
      <c r="L5" s="825"/>
      <c r="M5" s="825"/>
      <c r="N5" s="825"/>
      <c r="O5" s="825"/>
      <c r="P5" s="826"/>
      <c r="Q5" s="801" t="s">
        <v>376</v>
      </c>
      <c r="R5" s="802"/>
      <c r="S5" s="802"/>
      <c r="T5" s="802"/>
      <c r="U5" s="803"/>
      <c r="V5" s="801" t="s">
        <v>377</v>
      </c>
      <c r="W5" s="802"/>
      <c r="X5" s="802"/>
      <c r="Y5" s="802"/>
      <c r="Z5" s="803"/>
      <c r="AA5" s="801" t="s">
        <v>378</v>
      </c>
      <c r="AB5" s="802"/>
      <c r="AC5" s="802"/>
      <c r="AD5" s="802"/>
      <c r="AE5" s="802"/>
      <c r="AF5" s="834" t="s">
        <v>379</v>
      </c>
      <c r="AG5" s="802"/>
      <c r="AH5" s="802"/>
      <c r="AI5" s="802"/>
      <c r="AJ5" s="813"/>
      <c r="AK5" s="802" t="s">
        <v>380</v>
      </c>
      <c r="AL5" s="802"/>
      <c r="AM5" s="802"/>
      <c r="AN5" s="802"/>
      <c r="AO5" s="803"/>
      <c r="AP5" s="801" t="s">
        <v>381</v>
      </c>
      <c r="AQ5" s="802"/>
      <c r="AR5" s="802"/>
      <c r="AS5" s="802"/>
      <c r="AT5" s="803"/>
      <c r="AU5" s="801" t="s">
        <v>382</v>
      </c>
      <c r="AV5" s="802"/>
      <c r="AW5" s="802"/>
      <c r="AX5" s="802"/>
      <c r="AY5" s="813"/>
      <c r="AZ5" s="257"/>
      <c r="BA5" s="257"/>
      <c r="BB5" s="257"/>
      <c r="BC5" s="257"/>
      <c r="BD5" s="257"/>
      <c r="BE5" s="258"/>
      <c r="BF5" s="258"/>
      <c r="BG5" s="258"/>
      <c r="BH5" s="258"/>
      <c r="BI5" s="258"/>
      <c r="BJ5" s="258"/>
      <c r="BK5" s="258"/>
      <c r="BL5" s="258"/>
      <c r="BM5" s="258"/>
      <c r="BN5" s="258"/>
      <c r="BO5" s="258"/>
      <c r="BP5" s="258"/>
      <c r="BQ5" s="824" t="s">
        <v>383</v>
      </c>
      <c r="BR5" s="825"/>
      <c r="BS5" s="825"/>
      <c r="BT5" s="825"/>
      <c r="BU5" s="825"/>
      <c r="BV5" s="825"/>
      <c r="BW5" s="825"/>
      <c r="BX5" s="825"/>
      <c r="BY5" s="825"/>
      <c r="BZ5" s="825"/>
      <c r="CA5" s="825"/>
      <c r="CB5" s="825"/>
      <c r="CC5" s="825"/>
      <c r="CD5" s="825"/>
      <c r="CE5" s="825"/>
      <c r="CF5" s="825"/>
      <c r="CG5" s="826"/>
      <c r="CH5" s="801" t="s">
        <v>384</v>
      </c>
      <c r="CI5" s="802"/>
      <c r="CJ5" s="802"/>
      <c r="CK5" s="802"/>
      <c r="CL5" s="803"/>
      <c r="CM5" s="801" t="s">
        <v>385</v>
      </c>
      <c r="CN5" s="802"/>
      <c r="CO5" s="802"/>
      <c r="CP5" s="802"/>
      <c r="CQ5" s="803"/>
      <c r="CR5" s="801" t="s">
        <v>386</v>
      </c>
      <c r="CS5" s="802"/>
      <c r="CT5" s="802"/>
      <c r="CU5" s="802"/>
      <c r="CV5" s="803"/>
      <c r="CW5" s="801" t="s">
        <v>387</v>
      </c>
      <c r="CX5" s="802"/>
      <c r="CY5" s="802"/>
      <c r="CZ5" s="802"/>
      <c r="DA5" s="803"/>
      <c r="DB5" s="801" t="s">
        <v>388</v>
      </c>
      <c r="DC5" s="802"/>
      <c r="DD5" s="802"/>
      <c r="DE5" s="802"/>
      <c r="DF5" s="803"/>
      <c r="DG5" s="807" t="s">
        <v>389</v>
      </c>
      <c r="DH5" s="808"/>
      <c r="DI5" s="808"/>
      <c r="DJ5" s="808"/>
      <c r="DK5" s="809"/>
      <c r="DL5" s="807" t="s">
        <v>390</v>
      </c>
      <c r="DM5" s="808"/>
      <c r="DN5" s="808"/>
      <c r="DO5" s="808"/>
      <c r="DP5" s="809"/>
      <c r="DQ5" s="801" t="s">
        <v>391</v>
      </c>
      <c r="DR5" s="802"/>
      <c r="DS5" s="802"/>
      <c r="DT5" s="802"/>
      <c r="DU5" s="803"/>
      <c r="DV5" s="801" t="s">
        <v>382</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392</v>
      </c>
      <c r="C7" s="816"/>
      <c r="D7" s="816"/>
      <c r="E7" s="816"/>
      <c r="F7" s="816"/>
      <c r="G7" s="816"/>
      <c r="H7" s="816"/>
      <c r="I7" s="816"/>
      <c r="J7" s="816"/>
      <c r="K7" s="816"/>
      <c r="L7" s="816"/>
      <c r="M7" s="816"/>
      <c r="N7" s="816"/>
      <c r="O7" s="816"/>
      <c r="P7" s="817"/>
      <c r="Q7" s="818">
        <v>24153</v>
      </c>
      <c r="R7" s="819"/>
      <c r="S7" s="819"/>
      <c r="T7" s="819"/>
      <c r="U7" s="819"/>
      <c r="V7" s="819">
        <v>23136</v>
      </c>
      <c r="W7" s="819"/>
      <c r="X7" s="819"/>
      <c r="Y7" s="819"/>
      <c r="Z7" s="819"/>
      <c r="AA7" s="819">
        <v>1017</v>
      </c>
      <c r="AB7" s="819"/>
      <c r="AC7" s="819"/>
      <c r="AD7" s="819"/>
      <c r="AE7" s="820"/>
      <c r="AF7" s="821">
        <v>793</v>
      </c>
      <c r="AG7" s="822"/>
      <c r="AH7" s="822"/>
      <c r="AI7" s="822"/>
      <c r="AJ7" s="823"/>
      <c r="AK7" s="858">
        <v>4</v>
      </c>
      <c r="AL7" s="859"/>
      <c r="AM7" s="859"/>
      <c r="AN7" s="859"/>
      <c r="AO7" s="859"/>
      <c r="AP7" s="859">
        <v>22968</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591</v>
      </c>
      <c r="BT7" s="863"/>
      <c r="BU7" s="863"/>
      <c r="BV7" s="863"/>
      <c r="BW7" s="863"/>
      <c r="BX7" s="863"/>
      <c r="BY7" s="863"/>
      <c r="BZ7" s="863"/>
      <c r="CA7" s="863"/>
      <c r="CB7" s="863"/>
      <c r="CC7" s="863"/>
      <c r="CD7" s="863"/>
      <c r="CE7" s="863"/>
      <c r="CF7" s="863"/>
      <c r="CG7" s="864"/>
      <c r="CH7" s="855">
        <v>2</v>
      </c>
      <c r="CI7" s="856"/>
      <c r="CJ7" s="856"/>
      <c r="CK7" s="856"/>
      <c r="CL7" s="857"/>
      <c r="CM7" s="855">
        <v>17</v>
      </c>
      <c r="CN7" s="856"/>
      <c r="CO7" s="856"/>
      <c r="CP7" s="856"/>
      <c r="CQ7" s="857"/>
      <c r="CR7" s="855">
        <v>3</v>
      </c>
      <c r="CS7" s="856"/>
      <c r="CT7" s="856"/>
      <c r="CU7" s="856"/>
      <c r="CV7" s="857"/>
      <c r="CW7" s="855">
        <v>28</v>
      </c>
      <c r="CX7" s="856"/>
      <c r="CY7" s="856"/>
      <c r="CZ7" s="856"/>
      <c r="DA7" s="857"/>
      <c r="DB7" s="855" t="s">
        <v>606</v>
      </c>
      <c r="DC7" s="856"/>
      <c r="DD7" s="856"/>
      <c r="DE7" s="856"/>
      <c r="DF7" s="857"/>
      <c r="DG7" s="855" t="s">
        <v>606</v>
      </c>
      <c r="DH7" s="856"/>
      <c r="DI7" s="856"/>
      <c r="DJ7" s="856"/>
      <c r="DK7" s="857"/>
      <c r="DL7" s="855" t="s">
        <v>606</v>
      </c>
      <c r="DM7" s="856"/>
      <c r="DN7" s="856"/>
      <c r="DO7" s="856"/>
      <c r="DP7" s="857"/>
      <c r="DQ7" s="855" t="s">
        <v>606</v>
      </c>
      <c r="DR7" s="856"/>
      <c r="DS7" s="856"/>
      <c r="DT7" s="856"/>
      <c r="DU7" s="857"/>
      <c r="DV7" s="836"/>
      <c r="DW7" s="837"/>
      <c r="DX7" s="837"/>
      <c r="DY7" s="837"/>
      <c r="DZ7" s="838"/>
      <c r="EA7" s="255"/>
    </row>
    <row r="8" spans="1:131" s="256" customFormat="1" ht="26.25" customHeight="1" x14ac:dyDescent="0.15">
      <c r="A8" s="262">
        <v>2</v>
      </c>
      <c r="B8" s="839" t="s">
        <v>393</v>
      </c>
      <c r="C8" s="840"/>
      <c r="D8" s="840"/>
      <c r="E8" s="840"/>
      <c r="F8" s="840"/>
      <c r="G8" s="840"/>
      <c r="H8" s="840"/>
      <c r="I8" s="840"/>
      <c r="J8" s="840"/>
      <c r="K8" s="840"/>
      <c r="L8" s="840"/>
      <c r="M8" s="840"/>
      <c r="N8" s="840"/>
      <c r="O8" s="840"/>
      <c r="P8" s="841"/>
      <c r="Q8" s="842">
        <v>11</v>
      </c>
      <c r="R8" s="843"/>
      <c r="S8" s="843"/>
      <c r="T8" s="843"/>
      <c r="U8" s="843"/>
      <c r="V8" s="843">
        <v>11</v>
      </c>
      <c r="W8" s="843"/>
      <c r="X8" s="843"/>
      <c r="Y8" s="843"/>
      <c r="Z8" s="843"/>
      <c r="AA8" s="843">
        <v>0</v>
      </c>
      <c r="AB8" s="843"/>
      <c r="AC8" s="843"/>
      <c r="AD8" s="843"/>
      <c r="AE8" s="844"/>
      <c r="AF8" s="845">
        <v>0</v>
      </c>
      <c r="AG8" s="846"/>
      <c r="AH8" s="846"/>
      <c r="AI8" s="846"/>
      <c r="AJ8" s="847"/>
      <c r="AK8" s="848" t="s">
        <v>527</v>
      </c>
      <c r="AL8" s="849"/>
      <c r="AM8" s="849"/>
      <c r="AN8" s="849"/>
      <c r="AO8" s="849"/>
      <c r="AP8" s="849" t="s">
        <v>527</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592</v>
      </c>
      <c r="BT8" s="853"/>
      <c r="BU8" s="853"/>
      <c r="BV8" s="853"/>
      <c r="BW8" s="853"/>
      <c r="BX8" s="853"/>
      <c r="BY8" s="853"/>
      <c r="BZ8" s="853"/>
      <c r="CA8" s="853"/>
      <c r="CB8" s="853"/>
      <c r="CC8" s="853"/>
      <c r="CD8" s="853"/>
      <c r="CE8" s="853"/>
      <c r="CF8" s="853"/>
      <c r="CG8" s="854"/>
      <c r="CH8" s="865">
        <v>-1</v>
      </c>
      <c r="CI8" s="866"/>
      <c r="CJ8" s="866"/>
      <c r="CK8" s="866"/>
      <c r="CL8" s="867"/>
      <c r="CM8" s="865">
        <v>136</v>
      </c>
      <c r="CN8" s="866"/>
      <c r="CO8" s="866"/>
      <c r="CP8" s="866"/>
      <c r="CQ8" s="867"/>
      <c r="CR8" s="865">
        <v>89</v>
      </c>
      <c r="CS8" s="866"/>
      <c r="CT8" s="866"/>
      <c r="CU8" s="866"/>
      <c r="CV8" s="867"/>
      <c r="CW8" s="865">
        <v>68</v>
      </c>
      <c r="CX8" s="866"/>
      <c r="CY8" s="866"/>
      <c r="CZ8" s="866"/>
      <c r="DA8" s="867"/>
      <c r="DB8" s="865" t="s">
        <v>606</v>
      </c>
      <c r="DC8" s="866"/>
      <c r="DD8" s="866"/>
      <c r="DE8" s="866"/>
      <c r="DF8" s="867"/>
      <c r="DG8" s="865" t="s">
        <v>606</v>
      </c>
      <c r="DH8" s="866"/>
      <c r="DI8" s="866"/>
      <c r="DJ8" s="866"/>
      <c r="DK8" s="867"/>
      <c r="DL8" s="865" t="s">
        <v>606</v>
      </c>
      <c r="DM8" s="866"/>
      <c r="DN8" s="866"/>
      <c r="DO8" s="866"/>
      <c r="DP8" s="867"/>
      <c r="DQ8" s="865" t="s">
        <v>606</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t="s">
        <v>590</v>
      </c>
      <c r="BS9" s="852" t="s">
        <v>593</v>
      </c>
      <c r="BT9" s="853"/>
      <c r="BU9" s="853"/>
      <c r="BV9" s="853"/>
      <c r="BW9" s="853"/>
      <c r="BX9" s="853"/>
      <c r="BY9" s="853"/>
      <c r="BZ9" s="853"/>
      <c r="CA9" s="853"/>
      <c r="CB9" s="853"/>
      <c r="CC9" s="853"/>
      <c r="CD9" s="853"/>
      <c r="CE9" s="853"/>
      <c r="CF9" s="853"/>
      <c r="CG9" s="854"/>
      <c r="CH9" s="865">
        <v>2</v>
      </c>
      <c r="CI9" s="866"/>
      <c r="CJ9" s="866"/>
      <c r="CK9" s="866"/>
      <c r="CL9" s="867"/>
      <c r="CM9" s="865">
        <v>153</v>
      </c>
      <c r="CN9" s="866"/>
      <c r="CO9" s="866"/>
      <c r="CP9" s="866"/>
      <c r="CQ9" s="867"/>
      <c r="CR9" s="865">
        <v>5</v>
      </c>
      <c r="CS9" s="866"/>
      <c r="CT9" s="866"/>
      <c r="CU9" s="866"/>
      <c r="CV9" s="867"/>
      <c r="CW9" s="865" t="s">
        <v>606</v>
      </c>
      <c r="CX9" s="866"/>
      <c r="CY9" s="866"/>
      <c r="CZ9" s="866"/>
      <c r="DA9" s="867"/>
      <c r="DB9" s="865" t="s">
        <v>606</v>
      </c>
      <c r="DC9" s="866"/>
      <c r="DD9" s="866"/>
      <c r="DE9" s="866"/>
      <c r="DF9" s="867"/>
      <c r="DG9" s="865" t="s">
        <v>606</v>
      </c>
      <c r="DH9" s="866"/>
      <c r="DI9" s="866"/>
      <c r="DJ9" s="866"/>
      <c r="DK9" s="867"/>
      <c r="DL9" s="865" t="s">
        <v>527</v>
      </c>
      <c r="DM9" s="866"/>
      <c r="DN9" s="866"/>
      <c r="DO9" s="866"/>
      <c r="DP9" s="867"/>
      <c r="DQ9" s="865" t="s">
        <v>527</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594</v>
      </c>
      <c r="BT10" s="853"/>
      <c r="BU10" s="853"/>
      <c r="BV10" s="853"/>
      <c r="BW10" s="853"/>
      <c r="BX10" s="853"/>
      <c r="BY10" s="853"/>
      <c r="BZ10" s="853"/>
      <c r="CA10" s="853"/>
      <c r="CB10" s="853"/>
      <c r="CC10" s="853"/>
      <c r="CD10" s="853"/>
      <c r="CE10" s="853"/>
      <c r="CF10" s="853"/>
      <c r="CG10" s="854"/>
      <c r="CH10" s="865">
        <v>-4</v>
      </c>
      <c r="CI10" s="866"/>
      <c r="CJ10" s="866"/>
      <c r="CK10" s="866"/>
      <c r="CL10" s="867"/>
      <c r="CM10" s="865">
        <v>1</v>
      </c>
      <c r="CN10" s="866"/>
      <c r="CO10" s="866"/>
      <c r="CP10" s="866"/>
      <c r="CQ10" s="867"/>
      <c r="CR10" s="865">
        <v>3</v>
      </c>
      <c r="CS10" s="866"/>
      <c r="CT10" s="866"/>
      <c r="CU10" s="866"/>
      <c r="CV10" s="867"/>
      <c r="CW10" s="865">
        <v>14</v>
      </c>
      <c r="CX10" s="866"/>
      <c r="CY10" s="866"/>
      <c r="CZ10" s="866"/>
      <c r="DA10" s="867"/>
      <c r="DB10" s="865" t="s">
        <v>606</v>
      </c>
      <c r="DC10" s="866"/>
      <c r="DD10" s="866"/>
      <c r="DE10" s="866"/>
      <c r="DF10" s="867"/>
      <c r="DG10" s="865" t="s">
        <v>606</v>
      </c>
      <c r="DH10" s="866"/>
      <c r="DI10" s="866"/>
      <c r="DJ10" s="866"/>
      <c r="DK10" s="867"/>
      <c r="DL10" s="865" t="s">
        <v>527</v>
      </c>
      <c r="DM10" s="866"/>
      <c r="DN10" s="866"/>
      <c r="DO10" s="866"/>
      <c r="DP10" s="867"/>
      <c r="DQ10" s="865" t="s">
        <v>527</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394</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395</v>
      </c>
      <c r="B23" s="874" t="s">
        <v>396</v>
      </c>
      <c r="C23" s="875"/>
      <c r="D23" s="875"/>
      <c r="E23" s="875"/>
      <c r="F23" s="875"/>
      <c r="G23" s="875"/>
      <c r="H23" s="875"/>
      <c r="I23" s="875"/>
      <c r="J23" s="875"/>
      <c r="K23" s="875"/>
      <c r="L23" s="875"/>
      <c r="M23" s="875"/>
      <c r="N23" s="875"/>
      <c r="O23" s="875"/>
      <c r="P23" s="876"/>
      <c r="Q23" s="877">
        <v>24164</v>
      </c>
      <c r="R23" s="878"/>
      <c r="S23" s="878"/>
      <c r="T23" s="878"/>
      <c r="U23" s="878"/>
      <c r="V23" s="878">
        <v>23147</v>
      </c>
      <c r="W23" s="878"/>
      <c r="X23" s="878"/>
      <c r="Y23" s="878"/>
      <c r="Z23" s="878"/>
      <c r="AA23" s="878">
        <v>1017</v>
      </c>
      <c r="AB23" s="878"/>
      <c r="AC23" s="878"/>
      <c r="AD23" s="878"/>
      <c r="AE23" s="879"/>
      <c r="AF23" s="880">
        <v>793</v>
      </c>
      <c r="AG23" s="878"/>
      <c r="AH23" s="878"/>
      <c r="AI23" s="878"/>
      <c r="AJ23" s="881"/>
      <c r="AK23" s="882"/>
      <c r="AL23" s="883"/>
      <c r="AM23" s="883"/>
      <c r="AN23" s="883"/>
      <c r="AO23" s="883"/>
      <c r="AP23" s="878">
        <v>22968</v>
      </c>
      <c r="AQ23" s="878"/>
      <c r="AR23" s="878"/>
      <c r="AS23" s="878"/>
      <c r="AT23" s="878"/>
      <c r="AU23" s="884"/>
      <c r="AV23" s="884"/>
      <c r="AW23" s="884"/>
      <c r="AX23" s="884"/>
      <c r="AY23" s="885"/>
      <c r="AZ23" s="893" t="s">
        <v>397</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398</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399</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375</v>
      </c>
      <c r="B26" s="825"/>
      <c r="C26" s="825"/>
      <c r="D26" s="825"/>
      <c r="E26" s="825"/>
      <c r="F26" s="825"/>
      <c r="G26" s="825"/>
      <c r="H26" s="825"/>
      <c r="I26" s="825"/>
      <c r="J26" s="825"/>
      <c r="K26" s="825"/>
      <c r="L26" s="825"/>
      <c r="M26" s="825"/>
      <c r="N26" s="825"/>
      <c r="O26" s="825"/>
      <c r="P26" s="826"/>
      <c r="Q26" s="801" t="s">
        <v>400</v>
      </c>
      <c r="R26" s="802"/>
      <c r="S26" s="802"/>
      <c r="T26" s="802"/>
      <c r="U26" s="803"/>
      <c r="V26" s="801" t="s">
        <v>401</v>
      </c>
      <c r="W26" s="802"/>
      <c r="X26" s="802"/>
      <c r="Y26" s="802"/>
      <c r="Z26" s="803"/>
      <c r="AA26" s="801" t="s">
        <v>402</v>
      </c>
      <c r="AB26" s="802"/>
      <c r="AC26" s="802"/>
      <c r="AD26" s="802"/>
      <c r="AE26" s="802"/>
      <c r="AF26" s="896" t="s">
        <v>403</v>
      </c>
      <c r="AG26" s="897"/>
      <c r="AH26" s="897"/>
      <c r="AI26" s="897"/>
      <c r="AJ26" s="898"/>
      <c r="AK26" s="802" t="s">
        <v>404</v>
      </c>
      <c r="AL26" s="802"/>
      <c r="AM26" s="802"/>
      <c r="AN26" s="802"/>
      <c r="AO26" s="803"/>
      <c r="AP26" s="801" t="s">
        <v>405</v>
      </c>
      <c r="AQ26" s="802"/>
      <c r="AR26" s="802"/>
      <c r="AS26" s="802"/>
      <c r="AT26" s="803"/>
      <c r="AU26" s="801" t="s">
        <v>406</v>
      </c>
      <c r="AV26" s="802"/>
      <c r="AW26" s="802"/>
      <c r="AX26" s="802"/>
      <c r="AY26" s="803"/>
      <c r="AZ26" s="801" t="s">
        <v>407</v>
      </c>
      <c r="BA26" s="802"/>
      <c r="BB26" s="802"/>
      <c r="BC26" s="802"/>
      <c r="BD26" s="803"/>
      <c r="BE26" s="801" t="s">
        <v>382</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408</v>
      </c>
      <c r="C28" s="816"/>
      <c r="D28" s="816"/>
      <c r="E28" s="816"/>
      <c r="F28" s="816"/>
      <c r="G28" s="816"/>
      <c r="H28" s="816"/>
      <c r="I28" s="816"/>
      <c r="J28" s="816"/>
      <c r="K28" s="816"/>
      <c r="L28" s="816"/>
      <c r="M28" s="816"/>
      <c r="N28" s="816"/>
      <c r="O28" s="816"/>
      <c r="P28" s="817"/>
      <c r="Q28" s="906">
        <v>4713</v>
      </c>
      <c r="R28" s="907"/>
      <c r="S28" s="907"/>
      <c r="T28" s="907"/>
      <c r="U28" s="907"/>
      <c r="V28" s="907">
        <v>4670</v>
      </c>
      <c r="W28" s="907"/>
      <c r="X28" s="907"/>
      <c r="Y28" s="907"/>
      <c r="Z28" s="907"/>
      <c r="AA28" s="907">
        <v>43</v>
      </c>
      <c r="AB28" s="907"/>
      <c r="AC28" s="907"/>
      <c r="AD28" s="907"/>
      <c r="AE28" s="908"/>
      <c r="AF28" s="909">
        <v>43</v>
      </c>
      <c r="AG28" s="907"/>
      <c r="AH28" s="907"/>
      <c r="AI28" s="907"/>
      <c r="AJ28" s="910"/>
      <c r="AK28" s="911">
        <v>317</v>
      </c>
      <c r="AL28" s="902"/>
      <c r="AM28" s="902"/>
      <c r="AN28" s="902"/>
      <c r="AO28" s="902"/>
      <c r="AP28" s="902" t="s">
        <v>527</v>
      </c>
      <c r="AQ28" s="902"/>
      <c r="AR28" s="902"/>
      <c r="AS28" s="902"/>
      <c r="AT28" s="902"/>
      <c r="AU28" s="902" t="s">
        <v>527</v>
      </c>
      <c r="AV28" s="902"/>
      <c r="AW28" s="902"/>
      <c r="AX28" s="902"/>
      <c r="AY28" s="902"/>
      <c r="AZ28" s="903" t="s">
        <v>527</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409</v>
      </c>
      <c r="C29" s="840"/>
      <c r="D29" s="840"/>
      <c r="E29" s="840"/>
      <c r="F29" s="840"/>
      <c r="G29" s="840"/>
      <c r="H29" s="840"/>
      <c r="I29" s="840"/>
      <c r="J29" s="840"/>
      <c r="K29" s="840"/>
      <c r="L29" s="840"/>
      <c r="M29" s="840"/>
      <c r="N29" s="840"/>
      <c r="O29" s="840"/>
      <c r="P29" s="841"/>
      <c r="Q29" s="842">
        <v>5990</v>
      </c>
      <c r="R29" s="843"/>
      <c r="S29" s="843"/>
      <c r="T29" s="843"/>
      <c r="U29" s="843"/>
      <c r="V29" s="843">
        <v>5943</v>
      </c>
      <c r="W29" s="843"/>
      <c r="X29" s="843"/>
      <c r="Y29" s="843"/>
      <c r="Z29" s="843"/>
      <c r="AA29" s="843">
        <v>47</v>
      </c>
      <c r="AB29" s="843"/>
      <c r="AC29" s="843"/>
      <c r="AD29" s="843"/>
      <c r="AE29" s="844"/>
      <c r="AF29" s="845">
        <v>47</v>
      </c>
      <c r="AG29" s="846"/>
      <c r="AH29" s="846"/>
      <c r="AI29" s="846"/>
      <c r="AJ29" s="847"/>
      <c r="AK29" s="914">
        <v>845</v>
      </c>
      <c r="AL29" s="915"/>
      <c r="AM29" s="915"/>
      <c r="AN29" s="915"/>
      <c r="AO29" s="915"/>
      <c r="AP29" s="915" t="s">
        <v>527</v>
      </c>
      <c r="AQ29" s="915"/>
      <c r="AR29" s="915"/>
      <c r="AS29" s="915"/>
      <c r="AT29" s="915"/>
      <c r="AU29" s="915" t="s">
        <v>527</v>
      </c>
      <c r="AV29" s="915"/>
      <c r="AW29" s="915"/>
      <c r="AX29" s="915"/>
      <c r="AY29" s="915"/>
      <c r="AZ29" s="916" t="s">
        <v>527</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410</v>
      </c>
      <c r="C30" s="840"/>
      <c r="D30" s="840"/>
      <c r="E30" s="840"/>
      <c r="F30" s="840"/>
      <c r="G30" s="840"/>
      <c r="H30" s="840"/>
      <c r="I30" s="840"/>
      <c r="J30" s="840"/>
      <c r="K30" s="840"/>
      <c r="L30" s="840"/>
      <c r="M30" s="840"/>
      <c r="N30" s="840"/>
      <c r="O30" s="840"/>
      <c r="P30" s="841"/>
      <c r="Q30" s="842">
        <v>21</v>
      </c>
      <c r="R30" s="843"/>
      <c r="S30" s="843"/>
      <c r="T30" s="843"/>
      <c r="U30" s="843"/>
      <c r="V30" s="843">
        <v>21</v>
      </c>
      <c r="W30" s="843"/>
      <c r="X30" s="843"/>
      <c r="Y30" s="843"/>
      <c r="Z30" s="843"/>
      <c r="AA30" s="843" t="s">
        <v>605</v>
      </c>
      <c r="AB30" s="843"/>
      <c r="AC30" s="843"/>
      <c r="AD30" s="843"/>
      <c r="AE30" s="844"/>
      <c r="AF30" s="845" t="s">
        <v>411</v>
      </c>
      <c r="AG30" s="846"/>
      <c r="AH30" s="846"/>
      <c r="AI30" s="846"/>
      <c r="AJ30" s="847"/>
      <c r="AK30" s="914">
        <v>7</v>
      </c>
      <c r="AL30" s="915"/>
      <c r="AM30" s="915"/>
      <c r="AN30" s="915"/>
      <c r="AO30" s="915"/>
      <c r="AP30" s="915" t="s">
        <v>527</v>
      </c>
      <c r="AQ30" s="915"/>
      <c r="AR30" s="915"/>
      <c r="AS30" s="915"/>
      <c r="AT30" s="915"/>
      <c r="AU30" s="915" t="s">
        <v>527</v>
      </c>
      <c r="AV30" s="915"/>
      <c r="AW30" s="915"/>
      <c r="AX30" s="915"/>
      <c r="AY30" s="915"/>
      <c r="AZ30" s="916" t="s">
        <v>527</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412</v>
      </c>
      <c r="C31" s="840"/>
      <c r="D31" s="840"/>
      <c r="E31" s="840"/>
      <c r="F31" s="840"/>
      <c r="G31" s="840"/>
      <c r="H31" s="840"/>
      <c r="I31" s="840"/>
      <c r="J31" s="840"/>
      <c r="K31" s="840"/>
      <c r="L31" s="840"/>
      <c r="M31" s="840"/>
      <c r="N31" s="840"/>
      <c r="O31" s="840"/>
      <c r="P31" s="841"/>
      <c r="Q31" s="842">
        <v>693</v>
      </c>
      <c r="R31" s="843"/>
      <c r="S31" s="843"/>
      <c r="T31" s="843"/>
      <c r="U31" s="843"/>
      <c r="V31" s="843">
        <v>693</v>
      </c>
      <c r="W31" s="843"/>
      <c r="X31" s="843"/>
      <c r="Y31" s="843"/>
      <c r="Z31" s="843"/>
      <c r="AA31" s="843">
        <v>0</v>
      </c>
      <c r="AB31" s="843"/>
      <c r="AC31" s="843"/>
      <c r="AD31" s="843"/>
      <c r="AE31" s="844"/>
      <c r="AF31" s="845">
        <v>0</v>
      </c>
      <c r="AG31" s="846"/>
      <c r="AH31" s="846"/>
      <c r="AI31" s="846"/>
      <c r="AJ31" s="847"/>
      <c r="AK31" s="914">
        <v>167</v>
      </c>
      <c r="AL31" s="915"/>
      <c r="AM31" s="915"/>
      <c r="AN31" s="915"/>
      <c r="AO31" s="915"/>
      <c r="AP31" s="915" t="s">
        <v>527</v>
      </c>
      <c r="AQ31" s="915"/>
      <c r="AR31" s="915"/>
      <c r="AS31" s="915"/>
      <c r="AT31" s="915"/>
      <c r="AU31" s="915" t="s">
        <v>527</v>
      </c>
      <c r="AV31" s="915"/>
      <c r="AW31" s="915"/>
      <c r="AX31" s="915"/>
      <c r="AY31" s="915"/>
      <c r="AZ31" s="916" t="s">
        <v>527</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413</v>
      </c>
      <c r="C32" s="840"/>
      <c r="D32" s="840"/>
      <c r="E32" s="840"/>
      <c r="F32" s="840"/>
      <c r="G32" s="840"/>
      <c r="H32" s="840"/>
      <c r="I32" s="840"/>
      <c r="J32" s="840"/>
      <c r="K32" s="840"/>
      <c r="L32" s="840"/>
      <c r="M32" s="840"/>
      <c r="N32" s="840"/>
      <c r="O32" s="840"/>
      <c r="P32" s="841"/>
      <c r="Q32" s="842">
        <v>1259</v>
      </c>
      <c r="R32" s="843"/>
      <c r="S32" s="843"/>
      <c r="T32" s="843"/>
      <c r="U32" s="843"/>
      <c r="V32" s="843">
        <v>1130</v>
      </c>
      <c r="W32" s="843"/>
      <c r="X32" s="843"/>
      <c r="Y32" s="843"/>
      <c r="Z32" s="843"/>
      <c r="AA32" s="843">
        <v>129</v>
      </c>
      <c r="AB32" s="843"/>
      <c r="AC32" s="843"/>
      <c r="AD32" s="843"/>
      <c r="AE32" s="844"/>
      <c r="AF32" s="845">
        <v>1434</v>
      </c>
      <c r="AG32" s="846"/>
      <c r="AH32" s="846"/>
      <c r="AI32" s="846"/>
      <c r="AJ32" s="847"/>
      <c r="AK32" s="914">
        <v>20</v>
      </c>
      <c r="AL32" s="915"/>
      <c r="AM32" s="915"/>
      <c r="AN32" s="915"/>
      <c r="AO32" s="915"/>
      <c r="AP32" s="915">
        <v>2831</v>
      </c>
      <c r="AQ32" s="915"/>
      <c r="AR32" s="915"/>
      <c r="AS32" s="915"/>
      <c r="AT32" s="915"/>
      <c r="AU32" s="915">
        <v>128</v>
      </c>
      <c r="AV32" s="915"/>
      <c r="AW32" s="915"/>
      <c r="AX32" s="915"/>
      <c r="AY32" s="915"/>
      <c r="AZ32" s="916" t="s">
        <v>527</v>
      </c>
      <c r="BA32" s="916"/>
      <c r="BB32" s="916"/>
      <c r="BC32" s="916"/>
      <c r="BD32" s="916"/>
      <c r="BE32" s="912" t="s">
        <v>414</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415</v>
      </c>
      <c r="C33" s="840"/>
      <c r="D33" s="840"/>
      <c r="E33" s="840"/>
      <c r="F33" s="840"/>
      <c r="G33" s="840"/>
      <c r="H33" s="840"/>
      <c r="I33" s="840"/>
      <c r="J33" s="840"/>
      <c r="K33" s="840"/>
      <c r="L33" s="840"/>
      <c r="M33" s="840"/>
      <c r="N33" s="840"/>
      <c r="O33" s="840"/>
      <c r="P33" s="841"/>
      <c r="Q33" s="842">
        <v>730</v>
      </c>
      <c r="R33" s="843"/>
      <c r="S33" s="843"/>
      <c r="T33" s="843"/>
      <c r="U33" s="843"/>
      <c r="V33" s="843">
        <v>979</v>
      </c>
      <c r="W33" s="843"/>
      <c r="X33" s="843"/>
      <c r="Y33" s="843"/>
      <c r="Z33" s="843"/>
      <c r="AA33" s="843">
        <v>-249</v>
      </c>
      <c r="AB33" s="843"/>
      <c r="AC33" s="843"/>
      <c r="AD33" s="843"/>
      <c r="AE33" s="844"/>
      <c r="AF33" s="845">
        <v>13</v>
      </c>
      <c r="AG33" s="846"/>
      <c r="AH33" s="846"/>
      <c r="AI33" s="846"/>
      <c r="AJ33" s="847"/>
      <c r="AK33" s="914">
        <v>732</v>
      </c>
      <c r="AL33" s="915"/>
      <c r="AM33" s="915"/>
      <c r="AN33" s="915"/>
      <c r="AO33" s="915"/>
      <c r="AP33" s="915">
        <v>4551</v>
      </c>
      <c r="AQ33" s="915"/>
      <c r="AR33" s="915"/>
      <c r="AS33" s="915"/>
      <c r="AT33" s="915"/>
      <c r="AU33" s="915">
        <v>2166</v>
      </c>
      <c r="AV33" s="915"/>
      <c r="AW33" s="915"/>
      <c r="AX33" s="915"/>
      <c r="AY33" s="915"/>
      <c r="AZ33" s="916" t="s">
        <v>527</v>
      </c>
      <c r="BA33" s="916"/>
      <c r="BB33" s="916"/>
      <c r="BC33" s="916"/>
      <c r="BD33" s="916"/>
      <c r="BE33" s="912" t="s">
        <v>416</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417</v>
      </c>
      <c r="C34" s="840"/>
      <c r="D34" s="840"/>
      <c r="E34" s="840"/>
      <c r="F34" s="840"/>
      <c r="G34" s="840"/>
      <c r="H34" s="840"/>
      <c r="I34" s="840"/>
      <c r="J34" s="840"/>
      <c r="K34" s="840"/>
      <c r="L34" s="840"/>
      <c r="M34" s="840"/>
      <c r="N34" s="840"/>
      <c r="O34" s="840"/>
      <c r="P34" s="841"/>
      <c r="Q34" s="842">
        <v>1897</v>
      </c>
      <c r="R34" s="843"/>
      <c r="S34" s="843"/>
      <c r="T34" s="843"/>
      <c r="U34" s="843"/>
      <c r="V34" s="843">
        <v>1884</v>
      </c>
      <c r="W34" s="843"/>
      <c r="X34" s="843"/>
      <c r="Y34" s="843"/>
      <c r="Z34" s="843"/>
      <c r="AA34" s="843">
        <v>13</v>
      </c>
      <c r="AB34" s="843"/>
      <c r="AC34" s="843"/>
      <c r="AD34" s="843"/>
      <c r="AE34" s="844"/>
      <c r="AF34" s="845">
        <v>12</v>
      </c>
      <c r="AG34" s="846"/>
      <c r="AH34" s="846"/>
      <c r="AI34" s="846"/>
      <c r="AJ34" s="847"/>
      <c r="AK34" s="914">
        <v>748</v>
      </c>
      <c r="AL34" s="915"/>
      <c r="AM34" s="915"/>
      <c r="AN34" s="915"/>
      <c r="AO34" s="915"/>
      <c r="AP34" s="915">
        <v>6971</v>
      </c>
      <c r="AQ34" s="915"/>
      <c r="AR34" s="915"/>
      <c r="AS34" s="915"/>
      <c r="AT34" s="915"/>
      <c r="AU34" s="915">
        <v>5144</v>
      </c>
      <c r="AV34" s="915"/>
      <c r="AW34" s="915"/>
      <c r="AX34" s="915"/>
      <c r="AY34" s="915"/>
      <c r="AZ34" s="916" t="s">
        <v>527</v>
      </c>
      <c r="BA34" s="916"/>
      <c r="BB34" s="916"/>
      <c r="BC34" s="916"/>
      <c r="BD34" s="916"/>
      <c r="BE34" s="912" t="s">
        <v>418</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419</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395</v>
      </c>
      <c r="B63" s="874" t="s">
        <v>420</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1549</v>
      </c>
      <c r="AG63" s="926"/>
      <c r="AH63" s="926"/>
      <c r="AI63" s="926"/>
      <c r="AJ63" s="927"/>
      <c r="AK63" s="928"/>
      <c r="AL63" s="923"/>
      <c r="AM63" s="923"/>
      <c r="AN63" s="923"/>
      <c r="AO63" s="923"/>
      <c r="AP63" s="926">
        <v>14353</v>
      </c>
      <c r="AQ63" s="926"/>
      <c r="AR63" s="926"/>
      <c r="AS63" s="926"/>
      <c r="AT63" s="926"/>
      <c r="AU63" s="926">
        <v>7438</v>
      </c>
      <c r="AV63" s="926"/>
      <c r="AW63" s="926"/>
      <c r="AX63" s="926"/>
      <c r="AY63" s="926"/>
      <c r="AZ63" s="930"/>
      <c r="BA63" s="930"/>
      <c r="BB63" s="930"/>
      <c r="BC63" s="930"/>
      <c r="BD63" s="930"/>
      <c r="BE63" s="931"/>
      <c r="BF63" s="931"/>
      <c r="BG63" s="931"/>
      <c r="BH63" s="931"/>
      <c r="BI63" s="932"/>
      <c r="BJ63" s="933" t="s">
        <v>421</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422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423</v>
      </c>
      <c r="B66" s="825"/>
      <c r="C66" s="825"/>
      <c r="D66" s="825"/>
      <c r="E66" s="825"/>
      <c r="F66" s="825"/>
      <c r="G66" s="825"/>
      <c r="H66" s="825"/>
      <c r="I66" s="825"/>
      <c r="J66" s="825"/>
      <c r="K66" s="825"/>
      <c r="L66" s="825"/>
      <c r="M66" s="825"/>
      <c r="N66" s="825"/>
      <c r="O66" s="825"/>
      <c r="P66" s="826"/>
      <c r="Q66" s="801" t="s">
        <v>424</v>
      </c>
      <c r="R66" s="802"/>
      <c r="S66" s="802"/>
      <c r="T66" s="802"/>
      <c r="U66" s="803"/>
      <c r="V66" s="801" t="s">
        <v>425</v>
      </c>
      <c r="W66" s="802"/>
      <c r="X66" s="802"/>
      <c r="Y66" s="802"/>
      <c r="Z66" s="803"/>
      <c r="AA66" s="801" t="s">
        <v>426</v>
      </c>
      <c r="AB66" s="802"/>
      <c r="AC66" s="802"/>
      <c r="AD66" s="802"/>
      <c r="AE66" s="803"/>
      <c r="AF66" s="936" t="s">
        <v>427</v>
      </c>
      <c r="AG66" s="897"/>
      <c r="AH66" s="897"/>
      <c r="AI66" s="897"/>
      <c r="AJ66" s="937"/>
      <c r="AK66" s="801" t="s">
        <v>428</v>
      </c>
      <c r="AL66" s="825"/>
      <c r="AM66" s="825"/>
      <c r="AN66" s="825"/>
      <c r="AO66" s="826"/>
      <c r="AP66" s="801" t="s">
        <v>429</v>
      </c>
      <c r="AQ66" s="802"/>
      <c r="AR66" s="802"/>
      <c r="AS66" s="802"/>
      <c r="AT66" s="803"/>
      <c r="AU66" s="801" t="s">
        <v>430</v>
      </c>
      <c r="AV66" s="802"/>
      <c r="AW66" s="802"/>
      <c r="AX66" s="802"/>
      <c r="AY66" s="803"/>
      <c r="AZ66" s="801" t="s">
        <v>382</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595</v>
      </c>
      <c r="C68" s="954"/>
      <c r="D68" s="954"/>
      <c r="E68" s="954"/>
      <c r="F68" s="954"/>
      <c r="G68" s="954"/>
      <c r="H68" s="954"/>
      <c r="I68" s="954"/>
      <c r="J68" s="954"/>
      <c r="K68" s="954"/>
      <c r="L68" s="954"/>
      <c r="M68" s="954"/>
      <c r="N68" s="954"/>
      <c r="O68" s="954"/>
      <c r="P68" s="955"/>
      <c r="Q68" s="956">
        <v>1467</v>
      </c>
      <c r="R68" s="950"/>
      <c r="S68" s="950"/>
      <c r="T68" s="950"/>
      <c r="U68" s="950"/>
      <c r="V68" s="950">
        <v>1347</v>
      </c>
      <c r="W68" s="950"/>
      <c r="X68" s="950"/>
      <c r="Y68" s="950"/>
      <c r="Z68" s="950"/>
      <c r="AA68" s="950">
        <v>120</v>
      </c>
      <c r="AB68" s="950"/>
      <c r="AC68" s="950"/>
      <c r="AD68" s="950"/>
      <c r="AE68" s="950"/>
      <c r="AF68" s="950">
        <v>120</v>
      </c>
      <c r="AG68" s="950"/>
      <c r="AH68" s="950"/>
      <c r="AI68" s="950"/>
      <c r="AJ68" s="950"/>
      <c r="AK68" s="950" t="s">
        <v>606</v>
      </c>
      <c r="AL68" s="950"/>
      <c r="AM68" s="950"/>
      <c r="AN68" s="950"/>
      <c r="AO68" s="950"/>
      <c r="AP68" s="950">
        <v>1986</v>
      </c>
      <c r="AQ68" s="950"/>
      <c r="AR68" s="950"/>
      <c r="AS68" s="950"/>
      <c r="AT68" s="950"/>
      <c r="AU68" s="950">
        <v>341</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596</v>
      </c>
      <c r="C69" s="958"/>
      <c r="D69" s="958"/>
      <c r="E69" s="958"/>
      <c r="F69" s="958"/>
      <c r="G69" s="958"/>
      <c r="H69" s="958"/>
      <c r="I69" s="958"/>
      <c r="J69" s="958"/>
      <c r="K69" s="958"/>
      <c r="L69" s="958"/>
      <c r="M69" s="958"/>
      <c r="N69" s="958"/>
      <c r="O69" s="958"/>
      <c r="P69" s="959"/>
      <c r="Q69" s="960">
        <v>214</v>
      </c>
      <c r="R69" s="915"/>
      <c r="S69" s="915"/>
      <c r="T69" s="915"/>
      <c r="U69" s="915"/>
      <c r="V69" s="915">
        <v>183</v>
      </c>
      <c r="W69" s="915"/>
      <c r="X69" s="915"/>
      <c r="Y69" s="915"/>
      <c r="Z69" s="915"/>
      <c r="AA69" s="915">
        <v>31</v>
      </c>
      <c r="AB69" s="915"/>
      <c r="AC69" s="915"/>
      <c r="AD69" s="915"/>
      <c r="AE69" s="915"/>
      <c r="AF69" s="915">
        <v>31</v>
      </c>
      <c r="AG69" s="915"/>
      <c r="AH69" s="915"/>
      <c r="AI69" s="915"/>
      <c r="AJ69" s="915"/>
      <c r="AK69" s="915">
        <v>5</v>
      </c>
      <c r="AL69" s="915"/>
      <c r="AM69" s="915"/>
      <c r="AN69" s="915"/>
      <c r="AO69" s="915"/>
      <c r="AP69" s="915" t="s">
        <v>527</v>
      </c>
      <c r="AQ69" s="915"/>
      <c r="AR69" s="915"/>
      <c r="AS69" s="915"/>
      <c r="AT69" s="915"/>
      <c r="AU69" s="915" t="s">
        <v>527</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597</v>
      </c>
      <c r="C70" s="958"/>
      <c r="D70" s="958"/>
      <c r="E70" s="958"/>
      <c r="F70" s="958"/>
      <c r="G70" s="958"/>
      <c r="H70" s="958"/>
      <c r="I70" s="958"/>
      <c r="J70" s="958"/>
      <c r="K70" s="958"/>
      <c r="L70" s="958"/>
      <c r="M70" s="958"/>
      <c r="N70" s="958"/>
      <c r="O70" s="958"/>
      <c r="P70" s="959"/>
      <c r="Q70" s="960">
        <v>6996</v>
      </c>
      <c r="R70" s="915"/>
      <c r="S70" s="915"/>
      <c r="T70" s="915"/>
      <c r="U70" s="915"/>
      <c r="V70" s="915">
        <v>6436</v>
      </c>
      <c r="W70" s="915"/>
      <c r="X70" s="915"/>
      <c r="Y70" s="915"/>
      <c r="Z70" s="915"/>
      <c r="AA70" s="915">
        <v>560</v>
      </c>
      <c r="AB70" s="915"/>
      <c r="AC70" s="915"/>
      <c r="AD70" s="915"/>
      <c r="AE70" s="915"/>
      <c r="AF70" s="915">
        <v>560</v>
      </c>
      <c r="AG70" s="915"/>
      <c r="AH70" s="915"/>
      <c r="AI70" s="915"/>
      <c r="AJ70" s="915"/>
      <c r="AK70" s="915">
        <v>2</v>
      </c>
      <c r="AL70" s="915"/>
      <c r="AM70" s="915"/>
      <c r="AN70" s="915"/>
      <c r="AO70" s="915"/>
      <c r="AP70" s="915" t="s">
        <v>527</v>
      </c>
      <c r="AQ70" s="915"/>
      <c r="AR70" s="915"/>
      <c r="AS70" s="915"/>
      <c r="AT70" s="915"/>
      <c r="AU70" s="915" t="s">
        <v>527</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598</v>
      </c>
      <c r="C71" s="958"/>
      <c r="D71" s="958"/>
      <c r="E71" s="958"/>
      <c r="F71" s="958"/>
      <c r="G71" s="958"/>
      <c r="H71" s="958"/>
      <c r="I71" s="958"/>
      <c r="J71" s="958"/>
      <c r="K71" s="958"/>
      <c r="L71" s="958"/>
      <c r="M71" s="958"/>
      <c r="N71" s="958"/>
      <c r="O71" s="958"/>
      <c r="P71" s="959"/>
      <c r="Q71" s="960">
        <v>151</v>
      </c>
      <c r="R71" s="915"/>
      <c r="S71" s="915"/>
      <c r="T71" s="915"/>
      <c r="U71" s="915"/>
      <c r="V71" s="915">
        <v>144</v>
      </c>
      <c r="W71" s="915"/>
      <c r="X71" s="915"/>
      <c r="Y71" s="915"/>
      <c r="Z71" s="915"/>
      <c r="AA71" s="915">
        <v>7</v>
      </c>
      <c r="AB71" s="915"/>
      <c r="AC71" s="915"/>
      <c r="AD71" s="915"/>
      <c r="AE71" s="915"/>
      <c r="AF71" s="915">
        <v>7</v>
      </c>
      <c r="AG71" s="915"/>
      <c r="AH71" s="915"/>
      <c r="AI71" s="915"/>
      <c r="AJ71" s="915"/>
      <c r="AK71" s="915" t="s">
        <v>606</v>
      </c>
      <c r="AL71" s="915"/>
      <c r="AM71" s="915"/>
      <c r="AN71" s="915"/>
      <c r="AO71" s="915"/>
      <c r="AP71" s="915" t="s">
        <v>527</v>
      </c>
      <c r="AQ71" s="915"/>
      <c r="AR71" s="915"/>
      <c r="AS71" s="915"/>
      <c r="AT71" s="915"/>
      <c r="AU71" s="915" t="s">
        <v>527</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599</v>
      </c>
      <c r="C72" s="958"/>
      <c r="D72" s="958"/>
      <c r="E72" s="958"/>
      <c r="F72" s="958"/>
      <c r="G72" s="958"/>
      <c r="H72" s="958"/>
      <c r="I72" s="958"/>
      <c r="J72" s="958"/>
      <c r="K72" s="958"/>
      <c r="L72" s="958"/>
      <c r="M72" s="958"/>
      <c r="N72" s="958"/>
      <c r="O72" s="958"/>
      <c r="P72" s="959"/>
      <c r="Q72" s="960">
        <v>159098</v>
      </c>
      <c r="R72" s="915"/>
      <c r="S72" s="915"/>
      <c r="T72" s="915"/>
      <c r="U72" s="915"/>
      <c r="V72" s="915">
        <v>159098</v>
      </c>
      <c r="W72" s="915"/>
      <c r="X72" s="915"/>
      <c r="Y72" s="915"/>
      <c r="Z72" s="915"/>
      <c r="AA72" s="915" t="s">
        <v>527</v>
      </c>
      <c r="AB72" s="915"/>
      <c r="AC72" s="915"/>
      <c r="AD72" s="915"/>
      <c r="AE72" s="915"/>
      <c r="AF72" s="915" t="s">
        <v>527</v>
      </c>
      <c r="AG72" s="915"/>
      <c r="AH72" s="915"/>
      <c r="AI72" s="915"/>
      <c r="AJ72" s="915"/>
      <c r="AK72" s="915" t="s">
        <v>606</v>
      </c>
      <c r="AL72" s="915"/>
      <c r="AM72" s="915"/>
      <c r="AN72" s="915"/>
      <c r="AO72" s="915"/>
      <c r="AP72" s="915" t="s">
        <v>527</v>
      </c>
      <c r="AQ72" s="915"/>
      <c r="AR72" s="915"/>
      <c r="AS72" s="915"/>
      <c r="AT72" s="915"/>
      <c r="AU72" s="915" t="s">
        <v>527</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395</v>
      </c>
      <c r="B88" s="874" t="s">
        <v>431</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718</v>
      </c>
      <c r="AG88" s="926"/>
      <c r="AH88" s="926"/>
      <c r="AI88" s="926"/>
      <c r="AJ88" s="926"/>
      <c r="AK88" s="923"/>
      <c r="AL88" s="923"/>
      <c r="AM88" s="923"/>
      <c r="AN88" s="923"/>
      <c r="AO88" s="923"/>
      <c r="AP88" s="926">
        <v>1986</v>
      </c>
      <c r="AQ88" s="926"/>
      <c r="AR88" s="926"/>
      <c r="AS88" s="926"/>
      <c r="AT88" s="926"/>
      <c r="AU88" s="926">
        <v>341</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874" t="s">
        <v>432</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100</v>
      </c>
      <c r="CS102" s="934"/>
      <c r="CT102" s="934"/>
      <c r="CU102" s="934"/>
      <c r="CV102" s="977"/>
      <c r="CW102" s="976">
        <v>110</v>
      </c>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433</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434</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437</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438</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439</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440</v>
      </c>
      <c r="AB109" s="979"/>
      <c r="AC109" s="979"/>
      <c r="AD109" s="979"/>
      <c r="AE109" s="980"/>
      <c r="AF109" s="978" t="s">
        <v>312</v>
      </c>
      <c r="AG109" s="979"/>
      <c r="AH109" s="979"/>
      <c r="AI109" s="979"/>
      <c r="AJ109" s="980"/>
      <c r="AK109" s="978" t="s">
        <v>311</v>
      </c>
      <c r="AL109" s="979"/>
      <c r="AM109" s="979"/>
      <c r="AN109" s="979"/>
      <c r="AO109" s="980"/>
      <c r="AP109" s="978" t="s">
        <v>441</v>
      </c>
      <c r="AQ109" s="979"/>
      <c r="AR109" s="979"/>
      <c r="AS109" s="979"/>
      <c r="AT109" s="981"/>
      <c r="AU109" s="998" t="s">
        <v>439</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440</v>
      </c>
      <c r="BR109" s="979"/>
      <c r="BS109" s="979"/>
      <c r="BT109" s="979"/>
      <c r="BU109" s="980"/>
      <c r="BV109" s="978" t="s">
        <v>312</v>
      </c>
      <c r="BW109" s="979"/>
      <c r="BX109" s="979"/>
      <c r="BY109" s="979"/>
      <c r="BZ109" s="980"/>
      <c r="CA109" s="978" t="s">
        <v>311</v>
      </c>
      <c r="CB109" s="979"/>
      <c r="CC109" s="979"/>
      <c r="CD109" s="979"/>
      <c r="CE109" s="980"/>
      <c r="CF109" s="999" t="s">
        <v>441</v>
      </c>
      <c r="CG109" s="999"/>
      <c r="CH109" s="999"/>
      <c r="CI109" s="999"/>
      <c r="CJ109" s="999"/>
      <c r="CK109" s="978" t="s">
        <v>442</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440</v>
      </c>
      <c r="DH109" s="979"/>
      <c r="DI109" s="979"/>
      <c r="DJ109" s="979"/>
      <c r="DK109" s="980"/>
      <c r="DL109" s="978" t="s">
        <v>312</v>
      </c>
      <c r="DM109" s="979"/>
      <c r="DN109" s="979"/>
      <c r="DO109" s="979"/>
      <c r="DP109" s="980"/>
      <c r="DQ109" s="978" t="s">
        <v>311</v>
      </c>
      <c r="DR109" s="979"/>
      <c r="DS109" s="979"/>
      <c r="DT109" s="979"/>
      <c r="DU109" s="980"/>
      <c r="DV109" s="978" t="s">
        <v>441</v>
      </c>
      <c r="DW109" s="979"/>
      <c r="DX109" s="979"/>
      <c r="DY109" s="979"/>
      <c r="DZ109" s="981"/>
    </row>
    <row r="110" spans="1:131" s="247" customFormat="1" ht="26.25" customHeight="1" x14ac:dyDescent="0.15">
      <c r="A110" s="982" t="s">
        <v>443</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2503189</v>
      </c>
      <c r="AB110" s="986"/>
      <c r="AC110" s="986"/>
      <c r="AD110" s="986"/>
      <c r="AE110" s="987"/>
      <c r="AF110" s="988">
        <v>2355272</v>
      </c>
      <c r="AG110" s="986"/>
      <c r="AH110" s="986"/>
      <c r="AI110" s="986"/>
      <c r="AJ110" s="987"/>
      <c r="AK110" s="988">
        <v>2407585</v>
      </c>
      <c r="AL110" s="986"/>
      <c r="AM110" s="986"/>
      <c r="AN110" s="986"/>
      <c r="AO110" s="987"/>
      <c r="AP110" s="989">
        <v>24</v>
      </c>
      <c r="AQ110" s="990"/>
      <c r="AR110" s="990"/>
      <c r="AS110" s="990"/>
      <c r="AT110" s="991"/>
      <c r="AU110" s="992" t="s">
        <v>73</v>
      </c>
      <c r="AV110" s="993"/>
      <c r="AW110" s="993"/>
      <c r="AX110" s="993"/>
      <c r="AY110" s="993"/>
      <c r="AZ110" s="1034" t="s">
        <v>444</v>
      </c>
      <c r="BA110" s="983"/>
      <c r="BB110" s="983"/>
      <c r="BC110" s="983"/>
      <c r="BD110" s="983"/>
      <c r="BE110" s="983"/>
      <c r="BF110" s="983"/>
      <c r="BG110" s="983"/>
      <c r="BH110" s="983"/>
      <c r="BI110" s="983"/>
      <c r="BJ110" s="983"/>
      <c r="BK110" s="983"/>
      <c r="BL110" s="983"/>
      <c r="BM110" s="983"/>
      <c r="BN110" s="983"/>
      <c r="BO110" s="983"/>
      <c r="BP110" s="984"/>
      <c r="BQ110" s="1020">
        <v>23017399</v>
      </c>
      <c r="BR110" s="1021"/>
      <c r="BS110" s="1021"/>
      <c r="BT110" s="1021"/>
      <c r="BU110" s="1021"/>
      <c r="BV110" s="1021">
        <v>22591516</v>
      </c>
      <c r="BW110" s="1021"/>
      <c r="BX110" s="1021"/>
      <c r="BY110" s="1021"/>
      <c r="BZ110" s="1021"/>
      <c r="CA110" s="1021">
        <v>22968094</v>
      </c>
      <c r="CB110" s="1021"/>
      <c r="CC110" s="1021"/>
      <c r="CD110" s="1021"/>
      <c r="CE110" s="1021"/>
      <c r="CF110" s="1035">
        <v>228.9</v>
      </c>
      <c r="CG110" s="1036"/>
      <c r="CH110" s="1036"/>
      <c r="CI110" s="1036"/>
      <c r="CJ110" s="1036"/>
      <c r="CK110" s="1037" t="s">
        <v>445</v>
      </c>
      <c r="CL110" s="1038"/>
      <c r="CM110" s="1017" t="s">
        <v>446</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447</v>
      </c>
      <c r="DH110" s="1021"/>
      <c r="DI110" s="1021"/>
      <c r="DJ110" s="1021"/>
      <c r="DK110" s="1021"/>
      <c r="DL110" s="1021" t="s">
        <v>448</v>
      </c>
      <c r="DM110" s="1021"/>
      <c r="DN110" s="1021"/>
      <c r="DO110" s="1021"/>
      <c r="DP110" s="1021"/>
      <c r="DQ110" s="1021" t="s">
        <v>447</v>
      </c>
      <c r="DR110" s="1021"/>
      <c r="DS110" s="1021"/>
      <c r="DT110" s="1021"/>
      <c r="DU110" s="1021"/>
      <c r="DV110" s="1022" t="s">
        <v>449</v>
      </c>
      <c r="DW110" s="1022"/>
      <c r="DX110" s="1022"/>
      <c r="DY110" s="1022"/>
      <c r="DZ110" s="1023"/>
    </row>
    <row r="111" spans="1:131" s="247" customFormat="1" ht="26.25" customHeight="1" x14ac:dyDescent="0.15">
      <c r="A111" s="1024" t="s">
        <v>450</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449</v>
      </c>
      <c r="AB111" s="1028"/>
      <c r="AC111" s="1028"/>
      <c r="AD111" s="1028"/>
      <c r="AE111" s="1029"/>
      <c r="AF111" s="1030" t="s">
        <v>447</v>
      </c>
      <c r="AG111" s="1028"/>
      <c r="AH111" s="1028"/>
      <c r="AI111" s="1028"/>
      <c r="AJ111" s="1029"/>
      <c r="AK111" s="1030" t="s">
        <v>447</v>
      </c>
      <c r="AL111" s="1028"/>
      <c r="AM111" s="1028"/>
      <c r="AN111" s="1028"/>
      <c r="AO111" s="1029"/>
      <c r="AP111" s="1031" t="s">
        <v>421</v>
      </c>
      <c r="AQ111" s="1032"/>
      <c r="AR111" s="1032"/>
      <c r="AS111" s="1032"/>
      <c r="AT111" s="1033"/>
      <c r="AU111" s="994"/>
      <c r="AV111" s="995"/>
      <c r="AW111" s="995"/>
      <c r="AX111" s="995"/>
      <c r="AY111" s="995"/>
      <c r="AZ111" s="1043" t="s">
        <v>451</v>
      </c>
      <c r="BA111" s="1044"/>
      <c r="BB111" s="1044"/>
      <c r="BC111" s="1044"/>
      <c r="BD111" s="1044"/>
      <c r="BE111" s="1044"/>
      <c r="BF111" s="1044"/>
      <c r="BG111" s="1044"/>
      <c r="BH111" s="1044"/>
      <c r="BI111" s="1044"/>
      <c r="BJ111" s="1044"/>
      <c r="BK111" s="1044"/>
      <c r="BL111" s="1044"/>
      <c r="BM111" s="1044"/>
      <c r="BN111" s="1044"/>
      <c r="BO111" s="1044"/>
      <c r="BP111" s="1045"/>
      <c r="BQ111" s="1013">
        <v>73742</v>
      </c>
      <c r="BR111" s="1014"/>
      <c r="BS111" s="1014"/>
      <c r="BT111" s="1014"/>
      <c r="BU111" s="1014"/>
      <c r="BV111" s="1014">
        <v>57727</v>
      </c>
      <c r="BW111" s="1014"/>
      <c r="BX111" s="1014"/>
      <c r="BY111" s="1014"/>
      <c r="BZ111" s="1014"/>
      <c r="CA111" s="1014">
        <v>41830</v>
      </c>
      <c r="CB111" s="1014"/>
      <c r="CC111" s="1014"/>
      <c r="CD111" s="1014"/>
      <c r="CE111" s="1014"/>
      <c r="CF111" s="1008">
        <v>0.4</v>
      </c>
      <c r="CG111" s="1009"/>
      <c r="CH111" s="1009"/>
      <c r="CI111" s="1009"/>
      <c r="CJ111" s="1009"/>
      <c r="CK111" s="1039"/>
      <c r="CL111" s="1040"/>
      <c r="CM111" s="1010" t="s">
        <v>452</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421</v>
      </c>
      <c r="DH111" s="1014"/>
      <c r="DI111" s="1014"/>
      <c r="DJ111" s="1014"/>
      <c r="DK111" s="1014"/>
      <c r="DL111" s="1014" t="s">
        <v>421</v>
      </c>
      <c r="DM111" s="1014"/>
      <c r="DN111" s="1014"/>
      <c r="DO111" s="1014"/>
      <c r="DP111" s="1014"/>
      <c r="DQ111" s="1014" t="s">
        <v>421</v>
      </c>
      <c r="DR111" s="1014"/>
      <c r="DS111" s="1014"/>
      <c r="DT111" s="1014"/>
      <c r="DU111" s="1014"/>
      <c r="DV111" s="1015" t="s">
        <v>449</v>
      </c>
      <c r="DW111" s="1015"/>
      <c r="DX111" s="1015"/>
      <c r="DY111" s="1015"/>
      <c r="DZ111" s="1016"/>
    </row>
    <row r="112" spans="1:131" s="247" customFormat="1" ht="26.25" customHeight="1" x14ac:dyDescent="0.15">
      <c r="A112" s="1046" t="s">
        <v>453</v>
      </c>
      <c r="B112" s="1047"/>
      <c r="C112" s="1044" t="s">
        <v>454</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129</v>
      </c>
      <c r="AB112" s="1053"/>
      <c r="AC112" s="1053"/>
      <c r="AD112" s="1053"/>
      <c r="AE112" s="1054"/>
      <c r="AF112" s="1055" t="s">
        <v>129</v>
      </c>
      <c r="AG112" s="1053"/>
      <c r="AH112" s="1053"/>
      <c r="AI112" s="1053"/>
      <c r="AJ112" s="1054"/>
      <c r="AK112" s="1055" t="s">
        <v>129</v>
      </c>
      <c r="AL112" s="1053"/>
      <c r="AM112" s="1053"/>
      <c r="AN112" s="1053"/>
      <c r="AO112" s="1054"/>
      <c r="AP112" s="1056" t="s">
        <v>129</v>
      </c>
      <c r="AQ112" s="1057"/>
      <c r="AR112" s="1057"/>
      <c r="AS112" s="1057"/>
      <c r="AT112" s="1058"/>
      <c r="AU112" s="994"/>
      <c r="AV112" s="995"/>
      <c r="AW112" s="995"/>
      <c r="AX112" s="995"/>
      <c r="AY112" s="995"/>
      <c r="AZ112" s="1043" t="s">
        <v>455</v>
      </c>
      <c r="BA112" s="1044"/>
      <c r="BB112" s="1044"/>
      <c r="BC112" s="1044"/>
      <c r="BD112" s="1044"/>
      <c r="BE112" s="1044"/>
      <c r="BF112" s="1044"/>
      <c r="BG112" s="1044"/>
      <c r="BH112" s="1044"/>
      <c r="BI112" s="1044"/>
      <c r="BJ112" s="1044"/>
      <c r="BK112" s="1044"/>
      <c r="BL112" s="1044"/>
      <c r="BM112" s="1044"/>
      <c r="BN112" s="1044"/>
      <c r="BO112" s="1044"/>
      <c r="BP112" s="1045"/>
      <c r="BQ112" s="1013">
        <v>8272127</v>
      </c>
      <c r="BR112" s="1014"/>
      <c r="BS112" s="1014"/>
      <c r="BT112" s="1014"/>
      <c r="BU112" s="1014"/>
      <c r="BV112" s="1014">
        <v>7775870</v>
      </c>
      <c r="BW112" s="1014"/>
      <c r="BX112" s="1014"/>
      <c r="BY112" s="1014"/>
      <c r="BZ112" s="1014"/>
      <c r="CA112" s="1014">
        <v>7437889</v>
      </c>
      <c r="CB112" s="1014"/>
      <c r="CC112" s="1014"/>
      <c r="CD112" s="1014"/>
      <c r="CE112" s="1014"/>
      <c r="CF112" s="1008">
        <v>74.099999999999994</v>
      </c>
      <c r="CG112" s="1009"/>
      <c r="CH112" s="1009"/>
      <c r="CI112" s="1009"/>
      <c r="CJ112" s="1009"/>
      <c r="CK112" s="1039"/>
      <c r="CL112" s="1040"/>
      <c r="CM112" s="1010" t="s">
        <v>456</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129</v>
      </c>
      <c r="DH112" s="1014"/>
      <c r="DI112" s="1014"/>
      <c r="DJ112" s="1014"/>
      <c r="DK112" s="1014"/>
      <c r="DL112" s="1014" t="s">
        <v>129</v>
      </c>
      <c r="DM112" s="1014"/>
      <c r="DN112" s="1014"/>
      <c r="DO112" s="1014"/>
      <c r="DP112" s="1014"/>
      <c r="DQ112" s="1014" t="s">
        <v>129</v>
      </c>
      <c r="DR112" s="1014"/>
      <c r="DS112" s="1014"/>
      <c r="DT112" s="1014"/>
      <c r="DU112" s="1014"/>
      <c r="DV112" s="1015" t="s">
        <v>129</v>
      </c>
      <c r="DW112" s="1015"/>
      <c r="DX112" s="1015"/>
      <c r="DY112" s="1015"/>
      <c r="DZ112" s="1016"/>
    </row>
    <row r="113" spans="1:130" s="247" customFormat="1" ht="26.25" customHeight="1" x14ac:dyDescent="0.15">
      <c r="A113" s="1048"/>
      <c r="B113" s="1049"/>
      <c r="C113" s="1044" t="s">
        <v>457</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914685</v>
      </c>
      <c r="AB113" s="1028"/>
      <c r="AC113" s="1028"/>
      <c r="AD113" s="1028"/>
      <c r="AE113" s="1029"/>
      <c r="AF113" s="1030">
        <v>857737</v>
      </c>
      <c r="AG113" s="1028"/>
      <c r="AH113" s="1028"/>
      <c r="AI113" s="1028"/>
      <c r="AJ113" s="1029"/>
      <c r="AK113" s="1030">
        <v>949616</v>
      </c>
      <c r="AL113" s="1028"/>
      <c r="AM113" s="1028"/>
      <c r="AN113" s="1028"/>
      <c r="AO113" s="1029"/>
      <c r="AP113" s="1031">
        <v>9.5</v>
      </c>
      <c r="AQ113" s="1032"/>
      <c r="AR113" s="1032"/>
      <c r="AS113" s="1032"/>
      <c r="AT113" s="1033"/>
      <c r="AU113" s="994"/>
      <c r="AV113" s="995"/>
      <c r="AW113" s="995"/>
      <c r="AX113" s="995"/>
      <c r="AY113" s="995"/>
      <c r="AZ113" s="1043" t="s">
        <v>458</v>
      </c>
      <c r="BA113" s="1044"/>
      <c r="BB113" s="1044"/>
      <c r="BC113" s="1044"/>
      <c r="BD113" s="1044"/>
      <c r="BE113" s="1044"/>
      <c r="BF113" s="1044"/>
      <c r="BG113" s="1044"/>
      <c r="BH113" s="1044"/>
      <c r="BI113" s="1044"/>
      <c r="BJ113" s="1044"/>
      <c r="BK113" s="1044"/>
      <c r="BL113" s="1044"/>
      <c r="BM113" s="1044"/>
      <c r="BN113" s="1044"/>
      <c r="BO113" s="1044"/>
      <c r="BP113" s="1045"/>
      <c r="BQ113" s="1013">
        <v>429155</v>
      </c>
      <c r="BR113" s="1014"/>
      <c r="BS113" s="1014"/>
      <c r="BT113" s="1014"/>
      <c r="BU113" s="1014"/>
      <c r="BV113" s="1014">
        <v>385041</v>
      </c>
      <c r="BW113" s="1014"/>
      <c r="BX113" s="1014"/>
      <c r="BY113" s="1014"/>
      <c r="BZ113" s="1014"/>
      <c r="CA113" s="1014">
        <v>340821</v>
      </c>
      <c r="CB113" s="1014"/>
      <c r="CC113" s="1014"/>
      <c r="CD113" s="1014"/>
      <c r="CE113" s="1014"/>
      <c r="CF113" s="1008">
        <v>3.4</v>
      </c>
      <c r="CG113" s="1009"/>
      <c r="CH113" s="1009"/>
      <c r="CI113" s="1009"/>
      <c r="CJ113" s="1009"/>
      <c r="CK113" s="1039"/>
      <c r="CL113" s="1040"/>
      <c r="CM113" s="1010" t="s">
        <v>459</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129</v>
      </c>
      <c r="DH113" s="1053"/>
      <c r="DI113" s="1053"/>
      <c r="DJ113" s="1053"/>
      <c r="DK113" s="1054"/>
      <c r="DL113" s="1055" t="s">
        <v>129</v>
      </c>
      <c r="DM113" s="1053"/>
      <c r="DN113" s="1053"/>
      <c r="DO113" s="1053"/>
      <c r="DP113" s="1054"/>
      <c r="DQ113" s="1055" t="s">
        <v>129</v>
      </c>
      <c r="DR113" s="1053"/>
      <c r="DS113" s="1053"/>
      <c r="DT113" s="1053"/>
      <c r="DU113" s="1054"/>
      <c r="DV113" s="1056" t="s">
        <v>129</v>
      </c>
      <c r="DW113" s="1057"/>
      <c r="DX113" s="1057"/>
      <c r="DY113" s="1057"/>
      <c r="DZ113" s="1058"/>
    </row>
    <row r="114" spans="1:130" s="247" customFormat="1" ht="26.25" customHeight="1" x14ac:dyDescent="0.15">
      <c r="A114" s="1048"/>
      <c r="B114" s="1049"/>
      <c r="C114" s="1044" t="s">
        <v>460</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33771</v>
      </c>
      <c r="AB114" s="1053"/>
      <c r="AC114" s="1053"/>
      <c r="AD114" s="1053"/>
      <c r="AE114" s="1054"/>
      <c r="AF114" s="1055">
        <v>46692</v>
      </c>
      <c r="AG114" s="1053"/>
      <c r="AH114" s="1053"/>
      <c r="AI114" s="1053"/>
      <c r="AJ114" s="1054"/>
      <c r="AK114" s="1055">
        <v>46557</v>
      </c>
      <c r="AL114" s="1053"/>
      <c r="AM114" s="1053"/>
      <c r="AN114" s="1053"/>
      <c r="AO114" s="1054"/>
      <c r="AP114" s="1056">
        <v>0.5</v>
      </c>
      <c r="AQ114" s="1057"/>
      <c r="AR114" s="1057"/>
      <c r="AS114" s="1057"/>
      <c r="AT114" s="1058"/>
      <c r="AU114" s="994"/>
      <c r="AV114" s="995"/>
      <c r="AW114" s="995"/>
      <c r="AX114" s="995"/>
      <c r="AY114" s="995"/>
      <c r="AZ114" s="1043" t="s">
        <v>461</v>
      </c>
      <c r="BA114" s="1044"/>
      <c r="BB114" s="1044"/>
      <c r="BC114" s="1044"/>
      <c r="BD114" s="1044"/>
      <c r="BE114" s="1044"/>
      <c r="BF114" s="1044"/>
      <c r="BG114" s="1044"/>
      <c r="BH114" s="1044"/>
      <c r="BI114" s="1044"/>
      <c r="BJ114" s="1044"/>
      <c r="BK114" s="1044"/>
      <c r="BL114" s="1044"/>
      <c r="BM114" s="1044"/>
      <c r="BN114" s="1044"/>
      <c r="BO114" s="1044"/>
      <c r="BP114" s="1045"/>
      <c r="BQ114" s="1013">
        <v>4518229</v>
      </c>
      <c r="BR114" s="1014"/>
      <c r="BS114" s="1014"/>
      <c r="BT114" s="1014"/>
      <c r="BU114" s="1014"/>
      <c r="BV114" s="1014">
        <v>4206800</v>
      </c>
      <c r="BW114" s="1014"/>
      <c r="BX114" s="1014"/>
      <c r="BY114" s="1014"/>
      <c r="BZ114" s="1014"/>
      <c r="CA114" s="1014">
        <v>4001920</v>
      </c>
      <c r="CB114" s="1014"/>
      <c r="CC114" s="1014"/>
      <c r="CD114" s="1014"/>
      <c r="CE114" s="1014"/>
      <c r="CF114" s="1008">
        <v>39.9</v>
      </c>
      <c r="CG114" s="1009"/>
      <c r="CH114" s="1009"/>
      <c r="CI114" s="1009"/>
      <c r="CJ114" s="1009"/>
      <c r="CK114" s="1039"/>
      <c r="CL114" s="1040"/>
      <c r="CM114" s="1010" t="s">
        <v>462</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129</v>
      </c>
      <c r="DH114" s="1053"/>
      <c r="DI114" s="1053"/>
      <c r="DJ114" s="1053"/>
      <c r="DK114" s="1054"/>
      <c r="DL114" s="1055" t="s">
        <v>129</v>
      </c>
      <c r="DM114" s="1053"/>
      <c r="DN114" s="1053"/>
      <c r="DO114" s="1053"/>
      <c r="DP114" s="1054"/>
      <c r="DQ114" s="1055" t="s">
        <v>129</v>
      </c>
      <c r="DR114" s="1053"/>
      <c r="DS114" s="1053"/>
      <c r="DT114" s="1053"/>
      <c r="DU114" s="1054"/>
      <c r="DV114" s="1056" t="s">
        <v>129</v>
      </c>
      <c r="DW114" s="1057"/>
      <c r="DX114" s="1057"/>
      <c r="DY114" s="1057"/>
      <c r="DZ114" s="1058"/>
    </row>
    <row r="115" spans="1:130" s="247" customFormat="1" ht="26.25" customHeight="1" x14ac:dyDescent="0.15">
      <c r="A115" s="1048"/>
      <c r="B115" s="1049"/>
      <c r="C115" s="1044" t="s">
        <v>463</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40605</v>
      </c>
      <c r="AB115" s="1028"/>
      <c r="AC115" s="1028"/>
      <c r="AD115" s="1028"/>
      <c r="AE115" s="1029"/>
      <c r="AF115" s="1030">
        <v>16135</v>
      </c>
      <c r="AG115" s="1028"/>
      <c r="AH115" s="1028"/>
      <c r="AI115" s="1028"/>
      <c r="AJ115" s="1029"/>
      <c r="AK115" s="1030">
        <v>15927</v>
      </c>
      <c r="AL115" s="1028"/>
      <c r="AM115" s="1028"/>
      <c r="AN115" s="1028"/>
      <c r="AO115" s="1029"/>
      <c r="AP115" s="1031">
        <v>0.2</v>
      </c>
      <c r="AQ115" s="1032"/>
      <c r="AR115" s="1032"/>
      <c r="AS115" s="1032"/>
      <c r="AT115" s="1033"/>
      <c r="AU115" s="994"/>
      <c r="AV115" s="995"/>
      <c r="AW115" s="995"/>
      <c r="AX115" s="995"/>
      <c r="AY115" s="995"/>
      <c r="AZ115" s="1043" t="s">
        <v>464</v>
      </c>
      <c r="BA115" s="1044"/>
      <c r="BB115" s="1044"/>
      <c r="BC115" s="1044"/>
      <c r="BD115" s="1044"/>
      <c r="BE115" s="1044"/>
      <c r="BF115" s="1044"/>
      <c r="BG115" s="1044"/>
      <c r="BH115" s="1044"/>
      <c r="BI115" s="1044"/>
      <c r="BJ115" s="1044"/>
      <c r="BK115" s="1044"/>
      <c r="BL115" s="1044"/>
      <c r="BM115" s="1044"/>
      <c r="BN115" s="1044"/>
      <c r="BO115" s="1044"/>
      <c r="BP115" s="1045"/>
      <c r="BQ115" s="1013" t="s">
        <v>129</v>
      </c>
      <c r="BR115" s="1014"/>
      <c r="BS115" s="1014"/>
      <c r="BT115" s="1014"/>
      <c r="BU115" s="1014"/>
      <c r="BV115" s="1014" t="s">
        <v>129</v>
      </c>
      <c r="BW115" s="1014"/>
      <c r="BX115" s="1014"/>
      <c r="BY115" s="1014"/>
      <c r="BZ115" s="1014"/>
      <c r="CA115" s="1014" t="s">
        <v>129</v>
      </c>
      <c r="CB115" s="1014"/>
      <c r="CC115" s="1014"/>
      <c r="CD115" s="1014"/>
      <c r="CE115" s="1014"/>
      <c r="CF115" s="1008" t="s">
        <v>129</v>
      </c>
      <c r="CG115" s="1009"/>
      <c r="CH115" s="1009"/>
      <c r="CI115" s="1009"/>
      <c r="CJ115" s="1009"/>
      <c r="CK115" s="1039"/>
      <c r="CL115" s="1040"/>
      <c r="CM115" s="1043" t="s">
        <v>465</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129</v>
      </c>
      <c r="DH115" s="1053"/>
      <c r="DI115" s="1053"/>
      <c r="DJ115" s="1053"/>
      <c r="DK115" s="1054"/>
      <c r="DL115" s="1055" t="s">
        <v>129</v>
      </c>
      <c r="DM115" s="1053"/>
      <c r="DN115" s="1053"/>
      <c r="DO115" s="1053"/>
      <c r="DP115" s="1054"/>
      <c r="DQ115" s="1055" t="s">
        <v>129</v>
      </c>
      <c r="DR115" s="1053"/>
      <c r="DS115" s="1053"/>
      <c r="DT115" s="1053"/>
      <c r="DU115" s="1054"/>
      <c r="DV115" s="1056" t="s">
        <v>129</v>
      </c>
      <c r="DW115" s="1057"/>
      <c r="DX115" s="1057"/>
      <c r="DY115" s="1057"/>
      <c r="DZ115" s="1058"/>
    </row>
    <row r="116" spans="1:130" s="247" customFormat="1" ht="26.25" customHeight="1" x14ac:dyDescent="0.15">
      <c r="A116" s="1050"/>
      <c r="B116" s="1051"/>
      <c r="C116" s="1059" t="s">
        <v>466</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129</v>
      </c>
      <c r="AB116" s="1053"/>
      <c r="AC116" s="1053"/>
      <c r="AD116" s="1053"/>
      <c r="AE116" s="1054"/>
      <c r="AF116" s="1055" t="s">
        <v>129</v>
      </c>
      <c r="AG116" s="1053"/>
      <c r="AH116" s="1053"/>
      <c r="AI116" s="1053"/>
      <c r="AJ116" s="1054"/>
      <c r="AK116" s="1055" t="s">
        <v>129</v>
      </c>
      <c r="AL116" s="1053"/>
      <c r="AM116" s="1053"/>
      <c r="AN116" s="1053"/>
      <c r="AO116" s="1054"/>
      <c r="AP116" s="1056" t="s">
        <v>129</v>
      </c>
      <c r="AQ116" s="1057"/>
      <c r="AR116" s="1057"/>
      <c r="AS116" s="1057"/>
      <c r="AT116" s="1058"/>
      <c r="AU116" s="994"/>
      <c r="AV116" s="995"/>
      <c r="AW116" s="995"/>
      <c r="AX116" s="995"/>
      <c r="AY116" s="995"/>
      <c r="AZ116" s="1061" t="s">
        <v>467</v>
      </c>
      <c r="BA116" s="1062"/>
      <c r="BB116" s="1062"/>
      <c r="BC116" s="1062"/>
      <c r="BD116" s="1062"/>
      <c r="BE116" s="1062"/>
      <c r="BF116" s="1062"/>
      <c r="BG116" s="1062"/>
      <c r="BH116" s="1062"/>
      <c r="BI116" s="1062"/>
      <c r="BJ116" s="1062"/>
      <c r="BK116" s="1062"/>
      <c r="BL116" s="1062"/>
      <c r="BM116" s="1062"/>
      <c r="BN116" s="1062"/>
      <c r="BO116" s="1062"/>
      <c r="BP116" s="1063"/>
      <c r="BQ116" s="1013" t="s">
        <v>129</v>
      </c>
      <c r="BR116" s="1014"/>
      <c r="BS116" s="1014"/>
      <c r="BT116" s="1014"/>
      <c r="BU116" s="1014"/>
      <c r="BV116" s="1014" t="s">
        <v>129</v>
      </c>
      <c r="BW116" s="1014"/>
      <c r="BX116" s="1014"/>
      <c r="BY116" s="1014"/>
      <c r="BZ116" s="1014"/>
      <c r="CA116" s="1014" t="s">
        <v>129</v>
      </c>
      <c r="CB116" s="1014"/>
      <c r="CC116" s="1014"/>
      <c r="CD116" s="1014"/>
      <c r="CE116" s="1014"/>
      <c r="CF116" s="1008" t="s">
        <v>129</v>
      </c>
      <c r="CG116" s="1009"/>
      <c r="CH116" s="1009"/>
      <c r="CI116" s="1009"/>
      <c r="CJ116" s="1009"/>
      <c r="CK116" s="1039"/>
      <c r="CL116" s="1040"/>
      <c r="CM116" s="1010" t="s">
        <v>468</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73742</v>
      </c>
      <c r="DH116" s="1053"/>
      <c r="DI116" s="1053"/>
      <c r="DJ116" s="1053"/>
      <c r="DK116" s="1054"/>
      <c r="DL116" s="1055">
        <v>57727</v>
      </c>
      <c r="DM116" s="1053"/>
      <c r="DN116" s="1053"/>
      <c r="DO116" s="1053"/>
      <c r="DP116" s="1054"/>
      <c r="DQ116" s="1055">
        <v>41830</v>
      </c>
      <c r="DR116" s="1053"/>
      <c r="DS116" s="1053"/>
      <c r="DT116" s="1053"/>
      <c r="DU116" s="1054"/>
      <c r="DV116" s="1056">
        <v>0.4</v>
      </c>
      <c r="DW116" s="1057"/>
      <c r="DX116" s="1057"/>
      <c r="DY116" s="1057"/>
      <c r="DZ116" s="1058"/>
    </row>
    <row r="117" spans="1:130" s="247" customFormat="1" ht="26.25" customHeight="1" x14ac:dyDescent="0.15">
      <c r="A117" s="998" t="s">
        <v>191</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469</v>
      </c>
      <c r="Z117" s="980"/>
      <c r="AA117" s="1070">
        <v>3492250</v>
      </c>
      <c r="AB117" s="1071"/>
      <c r="AC117" s="1071"/>
      <c r="AD117" s="1071"/>
      <c r="AE117" s="1072"/>
      <c r="AF117" s="1073">
        <v>3275836</v>
      </c>
      <c r="AG117" s="1071"/>
      <c r="AH117" s="1071"/>
      <c r="AI117" s="1071"/>
      <c r="AJ117" s="1072"/>
      <c r="AK117" s="1073">
        <v>3419685</v>
      </c>
      <c r="AL117" s="1071"/>
      <c r="AM117" s="1071"/>
      <c r="AN117" s="1071"/>
      <c r="AO117" s="1072"/>
      <c r="AP117" s="1074"/>
      <c r="AQ117" s="1075"/>
      <c r="AR117" s="1075"/>
      <c r="AS117" s="1075"/>
      <c r="AT117" s="1076"/>
      <c r="AU117" s="994"/>
      <c r="AV117" s="995"/>
      <c r="AW117" s="995"/>
      <c r="AX117" s="995"/>
      <c r="AY117" s="995"/>
      <c r="AZ117" s="1061" t="s">
        <v>470</v>
      </c>
      <c r="BA117" s="1062"/>
      <c r="BB117" s="1062"/>
      <c r="BC117" s="1062"/>
      <c r="BD117" s="1062"/>
      <c r="BE117" s="1062"/>
      <c r="BF117" s="1062"/>
      <c r="BG117" s="1062"/>
      <c r="BH117" s="1062"/>
      <c r="BI117" s="1062"/>
      <c r="BJ117" s="1062"/>
      <c r="BK117" s="1062"/>
      <c r="BL117" s="1062"/>
      <c r="BM117" s="1062"/>
      <c r="BN117" s="1062"/>
      <c r="BO117" s="1062"/>
      <c r="BP117" s="1063"/>
      <c r="BQ117" s="1013" t="s">
        <v>471</v>
      </c>
      <c r="BR117" s="1014"/>
      <c r="BS117" s="1014"/>
      <c r="BT117" s="1014"/>
      <c r="BU117" s="1014"/>
      <c r="BV117" s="1014" t="s">
        <v>471</v>
      </c>
      <c r="BW117" s="1014"/>
      <c r="BX117" s="1014"/>
      <c r="BY117" s="1014"/>
      <c r="BZ117" s="1014"/>
      <c r="CA117" s="1014" t="s">
        <v>471</v>
      </c>
      <c r="CB117" s="1014"/>
      <c r="CC117" s="1014"/>
      <c r="CD117" s="1014"/>
      <c r="CE117" s="1014"/>
      <c r="CF117" s="1008" t="s">
        <v>129</v>
      </c>
      <c r="CG117" s="1009"/>
      <c r="CH117" s="1009"/>
      <c r="CI117" s="1009"/>
      <c r="CJ117" s="1009"/>
      <c r="CK117" s="1039"/>
      <c r="CL117" s="1040"/>
      <c r="CM117" s="1010" t="s">
        <v>472</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473</v>
      </c>
      <c r="DH117" s="1053"/>
      <c r="DI117" s="1053"/>
      <c r="DJ117" s="1053"/>
      <c r="DK117" s="1054"/>
      <c r="DL117" s="1055" t="s">
        <v>471</v>
      </c>
      <c r="DM117" s="1053"/>
      <c r="DN117" s="1053"/>
      <c r="DO117" s="1053"/>
      <c r="DP117" s="1054"/>
      <c r="DQ117" s="1055" t="s">
        <v>129</v>
      </c>
      <c r="DR117" s="1053"/>
      <c r="DS117" s="1053"/>
      <c r="DT117" s="1053"/>
      <c r="DU117" s="1054"/>
      <c r="DV117" s="1056" t="s">
        <v>473</v>
      </c>
      <c r="DW117" s="1057"/>
      <c r="DX117" s="1057"/>
      <c r="DY117" s="1057"/>
      <c r="DZ117" s="1058"/>
    </row>
    <row r="118" spans="1:130" s="247" customFormat="1" ht="26.25" customHeight="1" x14ac:dyDescent="0.15">
      <c r="A118" s="998" t="s">
        <v>442</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440</v>
      </c>
      <c r="AB118" s="979"/>
      <c r="AC118" s="979"/>
      <c r="AD118" s="979"/>
      <c r="AE118" s="980"/>
      <c r="AF118" s="978" t="s">
        <v>312</v>
      </c>
      <c r="AG118" s="979"/>
      <c r="AH118" s="979"/>
      <c r="AI118" s="979"/>
      <c r="AJ118" s="980"/>
      <c r="AK118" s="978" t="s">
        <v>311</v>
      </c>
      <c r="AL118" s="979"/>
      <c r="AM118" s="979"/>
      <c r="AN118" s="979"/>
      <c r="AO118" s="980"/>
      <c r="AP118" s="1065" t="s">
        <v>441</v>
      </c>
      <c r="AQ118" s="1066"/>
      <c r="AR118" s="1066"/>
      <c r="AS118" s="1066"/>
      <c r="AT118" s="1067"/>
      <c r="AU118" s="994"/>
      <c r="AV118" s="995"/>
      <c r="AW118" s="995"/>
      <c r="AX118" s="995"/>
      <c r="AY118" s="995"/>
      <c r="AZ118" s="1068" t="s">
        <v>474</v>
      </c>
      <c r="BA118" s="1059"/>
      <c r="BB118" s="1059"/>
      <c r="BC118" s="1059"/>
      <c r="BD118" s="1059"/>
      <c r="BE118" s="1059"/>
      <c r="BF118" s="1059"/>
      <c r="BG118" s="1059"/>
      <c r="BH118" s="1059"/>
      <c r="BI118" s="1059"/>
      <c r="BJ118" s="1059"/>
      <c r="BK118" s="1059"/>
      <c r="BL118" s="1059"/>
      <c r="BM118" s="1059"/>
      <c r="BN118" s="1059"/>
      <c r="BO118" s="1059"/>
      <c r="BP118" s="1060"/>
      <c r="BQ118" s="1091" t="s">
        <v>475</v>
      </c>
      <c r="BR118" s="1092"/>
      <c r="BS118" s="1092"/>
      <c r="BT118" s="1092"/>
      <c r="BU118" s="1092"/>
      <c r="BV118" s="1092" t="s">
        <v>473</v>
      </c>
      <c r="BW118" s="1092"/>
      <c r="BX118" s="1092"/>
      <c r="BY118" s="1092"/>
      <c r="BZ118" s="1092"/>
      <c r="CA118" s="1092" t="s">
        <v>471</v>
      </c>
      <c r="CB118" s="1092"/>
      <c r="CC118" s="1092"/>
      <c r="CD118" s="1092"/>
      <c r="CE118" s="1092"/>
      <c r="CF118" s="1008" t="s">
        <v>129</v>
      </c>
      <c r="CG118" s="1009"/>
      <c r="CH118" s="1009"/>
      <c r="CI118" s="1009"/>
      <c r="CJ118" s="1009"/>
      <c r="CK118" s="1039"/>
      <c r="CL118" s="1040"/>
      <c r="CM118" s="1010" t="s">
        <v>476</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129</v>
      </c>
      <c r="DH118" s="1053"/>
      <c r="DI118" s="1053"/>
      <c r="DJ118" s="1053"/>
      <c r="DK118" s="1054"/>
      <c r="DL118" s="1055" t="s">
        <v>129</v>
      </c>
      <c r="DM118" s="1053"/>
      <c r="DN118" s="1053"/>
      <c r="DO118" s="1053"/>
      <c r="DP118" s="1054"/>
      <c r="DQ118" s="1055" t="s">
        <v>129</v>
      </c>
      <c r="DR118" s="1053"/>
      <c r="DS118" s="1053"/>
      <c r="DT118" s="1053"/>
      <c r="DU118" s="1054"/>
      <c r="DV118" s="1056" t="s">
        <v>129</v>
      </c>
      <c r="DW118" s="1057"/>
      <c r="DX118" s="1057"/>
      <c r="DY118" s="1057"/>
      <c r="DZ118" s="1058"/>
    </row>
    <row r="119" spans="1:130" s="247" customFormat="1" ht="26.25" customHeight="1" x14ac:dyDescent="0.15">
      <c r="A119" s="1152" t="s">
        <v>445</v>
      </c>
      <c r="B119" s="1038"/>
      <c r="C119" s="1017" t="s">
        <v>446</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471</v>
      </c>
      <c r="AB119" s="986"/>
      <c r="AC119" s="986"/>
      <c r="AD119" s="986"/>
      <c r="AE119" s="987"/>
      <c r="AF119" s="988" t="s">
        <v>129</v>
      </c>
      <c r="AG119" s="986"/>
      <c r="AH119" s="986"/>
      <c r="AI119" s="986"/>
      <c r="AJ119" s="987"/>
      <c r="AK119" s="988" t="s">
        <v>471</v>
      </c>
      <c r="AL119" s="986"/>
      <c r="AM119" s="986"/>
      <c r="AN119" s="986"/>
      <c r="AO119" s="987"/>
      <c r="AP119" s="989" t="s">
        <v>129</v>
      </c>
      <c r="AQ119" s="990"/>
      <c r="AR119" s="990"/>
      <c r="AS119" s="990"/>
      <c r="AT119" s="991"/>
      <c r="AU119" s="996"/>
      <c r="AV119" s="997"/>
      <c r="AW119" s="997"/>
      <c r="AX119" s="997"/>
      <c r="AY119" s="997"/>
      <c r="AZ119" s="278" t="s">
        <v>191</v>
      </c>
      <c r="BA119" s="278"/>
      <c r="BB119" s="278"/>
      <c r="BC119" s="278"/>
      <c r="BD119" s="278"/>
      <c r="BE119" s="278"/>
      <c r="BF119" s="278"/>
      <c r="BG119" s="278"/>
      <c r="BH119" s="278"/>
      <c r="BI119" s="278"/>
      <c r="BJ119" s="278"/>
      <c r="BK119" s="278"/>
      <c r="BL119" s="278"/>
      <c r="BM119" s="278"/>
      <c r="BN119" s="278"/>
      <c r="BO119" s="1069" t="s">
        <v>477</v>
      </c>
      <c r="BP119" s="1100"/>
      <c r="BQ119" s="1091">
        <v>36310652</v>
      </c>
      <c r="BR119" s="1092"/>
      <c r="BS119" s="1092"/>
      <c r="BT119" s="1092"/>
      <c r="BU119" s="1092"/>
      <c r="BV119" s="1092">
        <v>35016954</v>
      </c>
      <c r="BW119" s="1092"/>
      <c r="BX119" s="1092"/>
      <c r="BY119" s="1092"/>
      <c r="BZ119" s="1092"/>
      <c r="CA119" s="1092">
        <v>34790554</v>
      </c>
      <c r="CB119" s="1092"/>
      <c r="CC119" s="1092"/>
      <c r="CD119" s="1092"/>
      <c r="CE119" s="1092"/>
      <c r="CF119" s="1093"/>
      <c r="CG119" s="1094"/>
      <c r="CH119" s="1094"/>
      <c r="CI119" s="1094"/>
      <c r="CJ119" s="1095"/>
      <c r="CK119" s="1041"/>
      <c r="CL119" s="1042"/>
      <c r="CM119" s="1096" t="s">
        <v>478</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129</v>
      </c>
      <c r="DH119" s="1078"/>
      <c r="DI119" s="1078"/>
      <c r="DJ119" s="1078"/>
      <c r="DK119" s="1079"/>
      <c r="DL119" s="1077" t="s">
        <v>471</v>
      </c>
      <c r="DM119" s="1078"/>
      <c r="DN119" s="1078"/>
      <c r="DO119" s="1078"/>
      <c r="DP119" s="1079"/>
      <c r="DQ119" s="1077" t="s">
        <v>129</v>
      </c>
      <c r="DR119" s="1078"/>
      <c r="DS119" s="1078"/>
      <c r="DT119" s="1078"/>
      <c r="DU119" s="1079"/>
      <c r="DV119" s="1080" t="s">
        <v>129</v>
      </c>
      <c r="DW119" s="1081"/>
      <c r="DX119" s="1081"/>
      <c r="DY119" s="1081"/>
      <c r="DZ119" s="1082"/>
    </row>
    <row r="120" spans="1:130" s="247" customFormat="1" ht="26.25" customHeight="1" x14ac:dyDescent="0.15">
      <c r="A120" s="1153"/>
      <c r="B120" s="1040"/>
      <c r="C120" s="1010" t="s">
        <v>452</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471</v>
      </c>
      <c r="AB120" s="1053"/>
      <c r="AC120" s="1053"/>
      <c r="AD120" s="1053"/>
      <c r="AE120" s="1054"/>
      <c r="AF120" s="1055" t="s">
        <v>129</v>
      </c>
      <c r="AG120" s="1053"/>
      <c r="AH120" s="1053"/>
      <c r="AI120" s="1053"/>
      <c r="AJ120" s="1054"/>
      <c r="AK120" s="1055" t="s">
        <v>471</v>
      </c>
      <c r="AL120" s="1053"/>
      <c r="AM120" s="1053"/>
      <c r="AN120" s="1053"/>
      <c r="AO120" s="1054"/>
      <c r="AP120" s="1056" t="s">
        <v>475</v>
      </c>
      <c r="AQ120" s="1057"/>
      <c r="AR120" s="1057"/>
      <c r="AS120" s="1057"/>
      <c r="AT120" s="1058"/>
      <c r="AU120" s="1083" t="s">
        <v>479</v>
      </c>
      <c r="AV120" s="1084"/>
      <c r="AW120" s="1084"/>
      <c r="AX120" s="1084"/>
      <c r="AY120" s="1085"/>
      <c r="AZ120" s="1034" t="s">
        <v>480</v>
      </c>
      <c r="BA120" s="983"/>
      <c r="BB120" s="983"/>
      <c r="BC120" s="983"/>
      <c r="BD120" s="983"/>
      <c r="BE120" s="983"/>
      <c r="BF120" s="983"/>
      <c r="BG120" s="983"/>
      <c r="BH120" s="983"/>
      <c r="BI120" s="983"/>
      <c r="BJ120" s="983"/>
      <c r="BK120" s="983"/>
      <c r="BL120" s="983"/>
      <c r="BM120" s="983"/>
      <c r="BN120" s="983"/>
      <c r="BO120" s="983"/>
      <c r="BP120" s="984"/>
      <c r="BQ120" s="1020">
        <v>7404187</v>
      </c>
      <c r="BR120" s="1021"/>
      <c r="BS120" s="1021"/>
      <c r="BT120" s="1021"/>
      <c r="BU120" s="1021"/>
      <c r="BV120" s="1021">
        <v>7667490</v>
      </c>
      <c r="BW120" s="1021"/>
      <c r="BX120" s="1021"/>
      <c r="BY120" s="1021"/>
      <c r="BZ120" s="1021"/>
      <c r="CA120" s="1021">
        <v>7764921</v>
      </c>
      <c r="CB120" s="1021"/>
      <c r="CC120" s="1021"/>
      <c r="CD120" s="1021"/>
      <c r="CE120" s="1021"/>
      <c r="CF120" s="1035">
        <v>77.400000000000006</v>
      </c>
      <c r="CG120" s="1036"/>
      <c r="CH120" s="1036"/>
      <c r="CI120" s="1036"/>
      <c r="CJ120" s="1036"/>
      <c r="CK120" s="1101" t="s">
        <v>481</v>
      </c>
      <c r="CL120" s="1102"/>
      <c r="CM120" s="1102"/>
      <c r="CN120" s="1102"/>
      <c r="CO120" s="1103"/>
      <c r="CP120" s="1109" t="s">
        <v>482</v>
      </c>
      <c r="CQ120" s="1110"/>
      <c r="CR120" s="1110"/>
      <c r="CS120" s="1110"/>
      <c r="CT120" s="1110"/>
      <c r="CU120" s="1110"/>
      <c r="CV120" s="1110"/>
      <c r="CW120" s="1110"/>
      <c r="CX120" s="1110"/>
      <c r="CY120" s="1110"/>
      <c r="CZ120" s="1110"/>
      <c r="DA120" s="1110"/>
      <c r="DB120" s="1110"/>
      <c r="DC120" s="1110"/>
      <c r="DD120" s="1110"/>
      <c r="DE120" s="1110"/>
      <c r="DF120" s="1111"/>
      <c r="DG120" s="1020">
        <v>5632260</v>
      </c>
      <c r="DH120" s="1021"/>
      <c r="DI120" s="1021"/>
      <c r="DJ120" s="1021"/>
      <c r="DK120" s="1021"/>
      <c r="DL120" s="1021">
        <v>5447965</v>
      </c>
      <c r="DM120" s="1021"/>
      <c r="DN120" s="1021"/>
      <c r="DO120" s="1021"/>
      <c r="DP120" s="1021"/>
      <c r="DQ120" s="1021">
        <v>5144126</v>
      </c>
      <c r="DR120" s="1021"/>
      <c r="DS120" s="1021"/>
      <c r="DT120" s="1021"/>
      <c r="DU120" s="1021"/>
      <c r="DV120" s="1022">
        <v>51.3</v>
      </c>
      <c r="DW120" s="1022"/>
      <c r="DX120" s="1022"/>
      <c r="DY120" s="1022"/>
      <c r="DZ120" s="1023"/>
    </row>
    <row r="121" spans="1:130" s="247" customFormat="1" ht="26.25" customHeight="1" x14ac:dyDescent="0.15">
      <c r="A121" s="1153"/>
      <c r="B121" s="1040"/>
      <c r="C121" s="1061" t="s">
        <v>483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v>6179</v>
      </c>
      <c r="AB121" s="1053"/>
      <c r="AC121" s="1053"/>
      <c r="AD121" s="1053"/>
      <c r="AE121" s="1054"/>
      <c r="AF121" s="1055" t="s">
        <v>471</v>
      </c>
      <c r="AG121" s="1053"/>
      <c r="AH121" s="1053"/>
      <c r="AI121" s="1053"/>
      <c r="AJ121" s="1054"/>
      <c r="AK121" s="1055" t="s">
        <v>129</v>
      </c>
      <c r="AL121" s="1053"/>
      <c r="AM121" s="1053"/>
      <c r="AN121" s="1053"/>
      <c r="AO121" s="1054"/>
      <c r="AP121" s="1056" t="s">
        <v>129</v>
      </c>
      <c r="AQ121" s="1057"/>
      <c r="AR121" s="1057"/>
      <c r="AS121" s="1057"/>
      <c r="AT121" s="1058"/>
      <c r="AU121" s="1086"/>
      <c r="AV121" s="1087"/>
      <c r="AW121" s="1087"/>
      <c r="AX121" s="1087"/>
      <c r="AY121" s="1088"/>
      <c r="AZ121" s="1043" t="s">
        <v>484</v>
      </c>
      <c r="BA121" s="1044"/>
      <c r="BB121" s="1044"/>
      <c r="BC121" s="1044"/>
      <c r="BD121" s="1044"/>
      <c r="BE121" s="1044"/>
      <c r="BF121" s="1044"/>
      <c r="BG121" s="1044"/>
      <c r="BH121" s="1044"/>
      <c r="BI121" s="1044"/>
      <c r="BJ121" s="1044"/>
      <c r="BK121" s="1044"/>
      <c r="BL121" s="1044"/>
      <c r="BM121" s="1044"/>
      <c r="BN121" s="1044"/>
      <c r="BO121" s="1044"/>
      <c r="BP121" s="1045"/>
      <c r="BQ121" s="1013">
        <v>286987</v>
      </c>
      <c r="BR121" s="1014"/>
      <c r="BS121" s="1014"/>
      <c r="BT121" s="1014"/>
      <c r="BU121" s="1014"/>
      <c r="BV121" s="1014">
        <v>276473</v>
      </c>
      <c r="BW121" s="1014"/>
      <c r="BX121" s="1014"/>
      <c r="BY121" s="1014"/>
      <c r="BZ121" s="1014"/>
      <c r="CA121" s="1014">
        <v>262207</v>
      </c>
      <c r="CB121" s="1014"/>
      <c r="CC121" s="1014"/>
      <c r="CD121" s="1014"/>
      <c r="CE121" s="1014"/>
      <c r="CF121" s="1008">
        <v>2.6</v>
      </c>
      <c r="CG121" s="1009"/>
      <c r="CH121" s="1009"/>
      <c r="CI121" s="1009"/>
      <c r="CJ121" s="1009"/>
      <c r="CK121" s="1104"/>
      <c r="CL121" s="1105"/>
      <c r="CM121" s="1105"/>
      <c r="CN121" s="1105"/>
      <c r="CO121" s="1106"/>
      <c r="CP121" s="1114" t="s">
        <v>485</v>
      </c>
      <c r="CQ121" s="1115"/>
      <c r="CR121" s="1115"/>
      <c r="CS121" s="1115"/>
      <c r="CT121" s="1115"/>
      <c r="CU121" s="1115"/>
      <c r="CV121" s="1115"/>
      <c r="CW121" s="1115"/>
      <c r="CX121" s="1115"/>
      <c r="CY121" s="1115"/>
      <c r="CZ121" s="1115"/>
      <c r="DA121" s="1115"/>
      <c r="DB121" s="1115"/>
      <c r="DC121" s="1115"/>
      <c r="DD121" s="1115"/>
      <c r="DE121" s="1115"/>
      <c r="DF121" s="1116"/>
      <c r="DG121" s="1013">
        <v>2440331</v>
      </c>
      <c r="DH121" s="1014"/>
      <c r="DI121" s="1014"/>
      <c r="DJ121" s="1014"/>
      <c r="DK121" s="1014"/>
      <c r="DL121" s="1014">
        <v>2175355</v>
      </c>
      <c r="DM121" s="1014"/>
      <c r="DN121" s="1014"/>
      <c r="DO121" s="1014"/>
      <c r="DP121" s="1014"/>
      <c r="DQ121" s="1014">
        <v>2166362</v>
      </c>
      <c r="DR121" s="1014"/>
      <c r="DS121" s="1014"/>
      <c r="DT121" s="1014"/>
      <c r="DU121" s="1014"/>
      <c r="DV121" s="1015">
        <v>21.6</v>
      </c>
      <c r="DW121" s="1015"/>
      <c r="DX121" s="1015"/>
      <c r="DY121" s="1015"/>
      <c r="DZ121" s="1016"/>
    </row>
    <row r="122" spans="1:130" s="247" customFormat="1" ht="26.25" customHeight="1" x14ac:dyDescent="0.15">
      <c r="A122" s="1153"/>
      <c r="B122" s="1040"/>
      <c r="C122" s="1010" t="s">
        <v>462</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471</v>
      </c>
      <c r="AB122" s="1053"/>
      <c r="AC122" s="1053"/>
      <c r="AD122" s="1053"/>
      <c r="AE122" s="1054"/>
      <c r="AF122" s="1055" t="s">
        <v>129</v>
      </c>
      <c r="AG122" s="1053"/>
      <c r="AH122" s="1053"/>
      <c r="AI122" s="1053"/>
      <c r="AJ122" s="1054"/>
      <c r="AK122" s="1055" t="s">
        <v>129</v>
      </c>
      <c r="AL122" s="1053"/>
      <c r="AM122" s="1053"/>
      <c r="AN122" s="1053"/>
      <c r="AO122" s="1054"/>
      <c r="AP122" s="1056" t="s">
        <v>471</v>
      </c>
      <c r="AQ122" s="1057"/>
      <c r="AR122" s="1057"/>
      <c r="AS122" s="1057"/>
      <c r="AT122" s="1058"/>
      <c r="AU122" s="1086"/>
      <c r="AV122" s="1087"/>
      <c r="AW122" s="1087"/>
      <c r="AX122" s="1087"/>
      <c r="AY122" s="1088"/>
      <c r="AZ122" s="1068" t="s">
        <v>486</v>
      </c>
      <c r="BA122" s="1059"/>
      <c r="BB122" s="1059"/>
      <c r="BC122" s="1059"/>
      <c r="BD122" s="1059"/>
      <c r="BE122" s="1059"/>
      <c r="BF122" s="1059"/>
      <c r="BG122" s="1059"/>
      <c r="BH122" s="1059"/>
      <c r="BI122" s="1059"/>
      <c r="BJ122" s="1059"/>
      <c r="BK122" s="1059"/>
      <c r="BL122" s="1059"/>
      <c r="BM122" s="1059"/>
      <c r="BN122" s="1059"/>
      <c r="BO122" s="1059"/>
      <c r="BP122" s="1060"/>
      <c r="BQ122" s="1091">
        <v>20186516</v>
      </c>
      <c r="BR122" s="1092"/>
      <c r="BS122" s="1092"/>
      <c r="BT122" s="1092"/>
      <c r="BU122" s="1092"/>
      <c r="BV122" s="1092">
        <v>20506979</v>
      </c>
      <c r="BW122" s="1092"/>
      <c r="BX122" s="1092"/>
      <c r="BY122" s="1092"/>
      <c r="BZ122" s="1092"/>
      <c r="CA122" s="1092">
        <v>20935187</v>
      </c>
      <c r="CB122" s="1092"/>
      <c r="CC122" s="1092"/>
      <c r="CD122" s="1092"/>
      <c r="CE122" s="1092"/>
      <c r="CF122" s="1112">
        <v>208.6</v>
      </c>
      <c r="CG122" s="1113"/>
      <c r="CH122" s="1113"/>
      <c r="CI122" s="1113"/>
      <c r="CJ122" s="1113"/>
      <c r="CK122" s="1104"/>
      <c r="CL122" s="1105"/>
      <c r="CM122" s="1105"/>
      <c r="CN122" s="1105"/>
      <c r="CO122" s="1106"/>
      <c r="CP122" s="1114" t="s">
        <v>487</v>
      </c>
      <c r="CQ122" s="1115"/>
      <c r="CR122" s="1115"/>
      <c r="CS122" s="1115"/>
      <c r="CT122" s="1115"/>
      <c r="CU122" s="1115"/>
      <c r="CV122" s="1115"/>
      <c r="CW122" s="1115"/>
      <c r="CX122" s="1115"/>
      <c r="CY122" s="1115"/>
      <c r="CZ122" s="1115"/>
      <c r="DA122" s="1115"/>
      <c r="DB122" s="1115"/>
      <c r="DC122" s="1115"/>
      <c r="DD122" s="1115"/>
      <c r="DE122" s="1115"/>
      <c r="DF122" s="1116"/>
      <c r="DG122" s="1013">
        <v>199536</v>
      </c>
      <c r="DH122" s="1014"/>
      <c r="DI122" s="1014"/>
      <c r="DJ122" s="1014"/>
      <c r="DK122" s="1014"/>
      <c r="DL122" s="1014">
        <v>152550</v>
      </c>
      <c r="DM122" s="1014"/>
      <c r="DN122" s="1014"/>
      <c r="DO122" s="1014"/>
      <c r="DP122" s="1014"/>
      <c r="DQ122" s="1014">
        <v>127401</v>
      </c>
      <c r="DR122" s="1014"/>
      <c r="DS122" s="1014"/>
      <c r="DT122" s="1014"/>
      <c r="DU122" s="1014"/>
      <c r="DV122" s="1015">
        <v>1.3</v>
      </c>
      <c r="DW122" s="1015"/>
      <c r="DX122" s="1015"/>
      <c r="DY122" s="1015"/>
      <c r="DZ122" s="1016"/>
    </row>
    <row r="123" spans="1:130" s="247" customFormat="1" ht="26.25" customHeight="1" x14ac:dyDescent="0.15">
      <c r="A123" s="1153"/>
      <c r="B123" s="1040"/>
      <c r="C123" s="1010" t="s">
        <v>468</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34130</v>
      </c>
      <c r="AB123" s="1053"/>
      <c r="AC123" s="1053"/>
      <c r="AD123" s="1053"/>
      <c r="AE123" s="1054"/>
      <c r="AF123" s="1055">
        <v>15732</v>
      </c>
      <c r="AG123" s="1053"/>
      <c r="AH123" s="1053"/>
      <c r="AI123" s="1053"/>
      <c r="AJ123" s="1054"/>
      <c r="AK123" s="1055">
        <v>15897</v>
      </c>
      <c r="AL123" s="1053"/>
      <c r="AM123" s="1053"/>
      <c r="AN123" s="1053"/>
      <c r="AO123" s="1054"/>
      <c r="AP123" s="1056">
        <v>0.2</v>
      </c>
      <c r="AQ123" s="1057"/>
      <c r="AR123" s="1057"/>
      <c r="AS123" s="1057"/>
      <c r="AT123" s="1058"/>
      <c r="AU123" s="1089"/>
      <c r="AV123" s="1090"/>
      <c r="AW123" s="1090"/>
      <c r="AX123" s="1090"/>
      <c r="AY123" s="1090"/>
      <c r="AZ123" s="278" t="s">
        <v>191</v>
      </c>
      <c r="BA123" s="278"/>
      <c r="BB123" s="278"/>
      <c r="BC123" s="278"/>
      <c r="BD123" s="278"/>
      <c r="BE123" s="278"/>
      <c r="BF123" s="278"/>
      <c r="BG123" s="278"/>
      <c r="BH123" s="278"/>
      <c r="BI123" s="278"/>
      <c r="BJ123" s="278"/>
      <c r="BK123" s="278"/>
      <c r="BL123" s="278"/>
      <c r="BM123" s="278"/>
      <c r="BN123" s="278"/>
      <c r="BO123" s="1069" t="s">
        <v>488</v>
      </c>
      <c r="BP123" s="1100"/>
      <c r="BQ123" s="1159">
        <v>27877690</v>
      </c>
      <c r="BR123" s="1160"/>
      <c r="BS123" s="1160"/>
      <c r="BT123" s="1160"/>
      <c r="BU123" s="1160"/>
      <c r="BV123" s="1160">
        <v>28450942</v>
      </c>
      <c r="BW123" s="1160"/>
      <c r="BX123" s="1160"/>
      <c r="BY123" s="1160"/>
      <c r="BZ123" s="1160"/>
      <c r="CA123" s="1160">
        <v>28962315</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x14ac:dyDescent="0.2">
      <c r="A124" s="1153"/>
      <c r="B124" s="1040"/>
      <c r="C124" s="1010" t="s">
        <v>472</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471</v>
      </c>
      <c r="AB124" s="1053"/>
      <c r="AC124" s="1053"/>
      <c r="AD124" s="1053"/>
      <c r="AE124" s="1054"/>
      <c r="AF124" s="1055" t="s">
        <v>471</v>
      </c>
      <c r="AG124" s="1053"/>
      <c r="AH124" s="1053"/>
      <c r="AI124" s="1053"/>
      <c r="AJ124" s="1054"/>
      <c r="AK124" s="1055" t="s">
        <v>471</v>
      </c>
      <c r="AL124" s="1053"/>
      <c r="AM124" s="1053"/>
      <c r="AN124" s="1053"/>
      <c r="AO124" s="1054"/>
      <c r="AP124" s="1056" t="s">
        <v>129</v>
      </c>
      <c r="AQ124" s="1057"/>
      <c r="AR124" s="1057"/>
      <c r="AS124" s="1057"/>
      <c r="AT124" s="1058"/>
      <c r="AU124" s="1155" t="s">
        <v>489</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83.3</v>
      </c>
      <c r="BR124" s="1122"/>
      <c r="BS124" s="1122"/>
      <c r="BT124" s="1122"/>
      <c r="BU124" s="1122"/>
      <c r="BV124" s="1122">
        <v>65.900000000000006</v>
      </c>
      <c r="BW124" s="1122"/>
      <c r="BX124" s="1122"/>
      <c r="BY124" s="1122"/>
      <c r="BZ124" s="1122"/>
      <c r="CA124" s="1122">
        <v>58</v>
      </c>
      <c r="CB124" s="1122"/>
      <c r="CC124" s="1122"/>
      <c r="CD124" s="1122"/>
      <c r="CE124" s="1122"/>
      <c r="CF124" s="1123"/>
      <c r="CG124" s="1124"/>
      <c r="CH124" s="1124"/>
      <c r="CI124" s="1124"/>
      <c r="CJ124" s="1125"/>
      <c r="CK124" s="1107"/>
      <c r="CL124" s="1107"/>
      <c r="CM124" s="1107"/>
      <c r="CN124" s="1107"/>
      <c r="CO124" s="1108"/>
      <c r="CP124" s="1114" t="s">
        <v>490</v>
      </c>
      <c r="CQ124" s="1115"/>
      <c r="CR124" s="1115"/>
      <c r="CS124" s="1115"/>
      <c r="CT124" s="1115"/>
      <c r="CU124" s="1115"/>
      <c r="CV124" s="1115"/>
      <c r="CW124" s="1115"/>
      <c r="CX124" s="1115"/>
      <c r="CY124" s="1115"/>
      <c r="CZ124" s="1115"/>
      <c r="DA124" s="1115"/>
      <c r="DB124" s="1115"/>
      <c r="DC124" s="1115"/>
      <c r="DD124" s="1115"/>
      <c r="DE124" s="1115"/>
      <c r="DF124" s="1116"/>
      <c r="DG124" s="1099" t="s">
        <v>129</v>
      </c>
      <c r="DH124" s="1078"/>
      <c r="DI124" s="1078"/>
      <c r="DJ124" s="1078"/>
      <c r="DK124" s="1079"/>
      <c r="DL124" s="1077" t="s">
        <v>129</v>
      </c>
      <c r="DM124" s="1078"/>
      <c r="DN124" s="1078"/>
      <c r="DO124" s="1078"/>
      <c r="DP124" s="1079"/>
      <c r="DQ124" s="1077" t="s">
        <v>471</v>
      </c>
      <c r="DR124" s="1078"/>
      <c r="DS124" s="1078"/>
      <c r="DT124" s="1078"/>
      <c r="DU124" s="1079"/>
      <c r="DV124" s="1080" t="s">
        <v>473</v>
      </c>
      <c r="DW124" s="1081"/>
      <c r="DX124" s="1081"/>
      <c r="DY124" s="1081"/>
      <c r="DZ124" s="1082"/>
    </row>
    <row r="125" spans="1:130" s="247" customFormat="1" ht="26.25" customHeight="1" x14ac:dyDescent="0.15">
      <c r="A125" s="1153"/>
      <c r="B125" s="1040"/>
      <c r="C125" s="1010" t="s">
        <v>476</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129</v>
      </c>
      <c r="AB125" s="1053"/>
      <c r="AC125" s="1053"/>
      <c r="AD125" s="1053"/>
      <c r="AE125" s="1054"/>
      <c r="AF125" s="1055" t="s">
        <v>129</v>
      </c>
      <c r="AG125" s="1053"/>
      <c r="AH125" s="1053"/>
      <c r="AI125" s="1053"/>
      <c r="AJ125" s="1054"/>
      <c r="AK125" s="1055" t="s">
        <v>129</v>
      </c>
      <c r="AL125" s="1053"/>
      <c r="AM125" s="1053"/>
      <c r="AN125" s="1053"/>
      <c r="AO125" s="1054"/>
      <c r="AP125" s="1056" t="s">
        <v>471</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491</v>
      </c>
      <c r="CL125" s="1102"/>
      <c r="CM125" s="1102"/>
      <c r="CN125" s="1102"/>
      <c r="CO125" s="1103"/>
      <c r="CP125" s="1034" t="s">
        <v>492</v>
      </c>
      <c r="CQ125" s="983"/>
      <c r="CR125" s="983"/>
      <c r="CS125" s="983"/>
      <c r="CT125" s="983"/>
      <c r="CU125" s="983"/>
      <c r="CV125" s="983"/>
      <c r="CW125" s="983"/>
      <c r="CX125" s="983"/>
      <c r="CY125" s="983"/>
      <c r="CZ125" s="983"/>
      <c r="DA125" s="983"/>
      <c r="DB125" s="983"/>
      <c r="DC125" s="983"/>
      <c r="DD125" s="983"/>
      <c r="DE125" s="983"/>
      <c r="DF125" s="984"/>
      <c r="DG125" s="1020" t="s">
        <v>129</v>
      </c>
      <c r="DH125" s="1021"/>
      <c r="DI125" s="1021"/>
      <c r="DJ125" s="1021"/>
      <c r="DK125" s="1021"/>
      <c r="DL125" s="1021" t="s">
        <v>129</v>
      </c>
      <c r="DM125" s="1021"/>
      <c r="DN125" s="1021"/>
      <c r="DO125" s="1021"/>
      <c r="DP125" s="1021"/>
      <c r="DQ125" s="1021" t="s">
        <v>129</v>
      </c>
      <c r="DR125" s="1021"/>
      <c r="DS125" s="1021"/>
      <c r="DT125" s="1021"/>
      <c r="DU125" s="1021"/>
      <c r="DV125" s="1022" t="s">
        <v>471</v>
      </c>
      <c r="DW125" s="1022"/>
      <c r="DX125" s="1022"/>
      <c r="DY125" s="1022"/>
      <c r="DZ125" s="1023"/>
    </row>
    <row r="126" spans="1:130" s="247" customFormat="1" ht="26.25" customHeight="1" thickBot="1" x14ac:dyDescent="0.2">
      <c r="A126" s="1153"/>
      <c r="B126" s="1040"/>
      <c r="C126" s="1010" t="s">
        <v>478</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471</v>
      </c>
      <c r="AB126" s="1053"/>
      <c r="AC126" s="1053"/>
      <c r="AD126" s="1053"/>
      <c r="AE126" s="1054"/>
      <c r="AF126" s="1055" t="s">
        <v>129</v>
      </c>
      <c r="AG126" s="1053"/>
      <c r="AH126" s="1053"/>
      <c r="AI126" s="1053"/>
      <c r="AJ126" s="1054"/>
      <c r="AK126" s="1055" t="s">
        <v>471</v>
      </c>
      <c r="AL126" s="1053"/>
      <c r="AM126" s="1053"/>
      <c r="AN126" s="1053"/>
      <c r="AO126" s="1054"/>
      <c r="AP126" s="1056" t="s">
        <v>473</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493</v>
      </c>
      <c r="CQ126" s="1044"/>
      <c r="CR126" s="1044"/>
      <c r="CS126" s="1044"/>
      <c r="CT126" s="1044"/>
      <c r="CU126" s="1044"/>
      <c r="CV126" s="1044"/>
      <c r="CW126" s="1044"/>
      <c r="CX126" s="1044"/>
      <c r="CY126" s="1044"/>
      <c r="CZ126" s="1044"/>
      <c r="DA126" s="1044"/>
      <c r="DB126" s="1044"/>
      <c r="DC126" s="1044"/>
      <c r="DD126" s="1044"/>
      <c r="DE126" s="1044"/>
      <c r="DF126" s="1045"/>
      <c r="DG126" s="1013" t="s">
        <v>129</v>
      </c>
      <c r="DH126" s="1014"/>
      <c r="DI126" s="1014"/>
      <c r="DJ126" s="1014"/>
      <c r="DK126" s="1014"/>
      <c r="DL126" s="1014" t="s">
        <v>129</v>
      </c>
      <c r="DM126" s="1014"/>
      <c r="DN126" s="1014"/>
      <c r="DO126" s="1014"/>
      <c r="DP126" s="1014"/>
      <c r="DQ126" s="1014" t="s">
        <v>473</v>
      </c>
      <c r="DR126" s="1014"/>
      <c r="DS126" s="1014"/>
      <c r="DT126" s="1014"/>
      <c r="DU126" s="1014"/>
      <c r="DV126" s="1015" t="s">
        <v>471</v>
      </c>
      <c r="DW126" s="1015"/>
      <c r="DX126" s="1015"/>
      <c r="DY126" s="1015"/>
      <c r="DZ126" s="1016"/>
    </row>
    <row r="127" spans="1:130" s="247" customFormat="1" ht="26.25" customHeight="1" x14ac:dyDescent="0.15">
      <c r="A127" s="1154"/>
      <c r="B127" s="1042"/>
      <c r="C127" s="1096" t="s">
        <v>494</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296</v>
      </c>
      <c r="AB127" s="1053"/>
      <c r="AC127" s="1053"/>
      <c r="AD127" s="1053"/>
      <c r="AE127" s="1054"/>
      <c r="AF127" s="1055">
        <v>403</v>
      </c>
      <c r="AG127" s="1053"/>
      <c r="AH127" s="1053"/>
      <c r="AI127" s="1053"/>
      <c r="AJ127" s="1054"/>
      <c r="AK127" s="1055">
        <v>30</v>
      </c>
      <c r="AL127" s="1053"/>
      <c r="AM127" s="1053"/>
      <c r="AN127" s="1053"/>
      <c r="AO127" s="1054"/>
      <c r="AP127" s="1056">
        <v>0</v>
      </c>
      <c r="AQ127" s="1057"/>
      <c r="AR127" s="1057"/>
      <c r="AS127" s="1057"/>
      <c r="AT127" s="1058"/>
      <c r="AU127" s="283"/>
      <c r="AV127" s="283"/>
      <c r="AW127" s="283"/>
      <c r="AX127" s="1126" t="s">
        <v>495</v>
      </c>
      <c r="AY127" s="1127"/>
      <c r="AZ127" s="1127"/>
      <c r="BA127" s="1127"/>
      <c r="BB127" s="1127"/>
      <c r="BC127" s="1127"/>
      <c r="BD127" s="1127"/>
      <c r="BE127" s="1128"/>
      <c r="BF127" s="1129" t="s">
        <v>496</v>
      </c>
      <c r="BG127" s="1127"/>
      <c r="BH127" s="1127"/>
      <c r="BI127" s="1127"/>
      <c r="BJ127" s="1127"/>
      <c r="BK127" s="1127"/>
      <c r="BL127" s="1128"/>
      <c r="BM127" s="1129" t="s">
        <v>497</v>
      </c>
      <c r="BN127" s="1127"/>
      <c r="BO127" s="1127"/>
      <c r="BP127" s="1127"/>
      <c r="BQ127" s="1127"/>
      <c r="BR127" s="1127"/>
      <c r="BS127" s="1128"/>
      <c r="BT127" s="1129" t="s">
        <v>498</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499</v>
      </c>
      <c r="CQ127" s="1044"/>
      <c r="CR127" s="1044"/>
      <c r="CS127" s="1044"/>
      <c r="CT127" s="1044"/>
      <c r="CU127" s="1044"/>
      <c r="CV127" s="1044"/>
      <c r="CW127" s="1044"/>
      <c r="CX127" s="1044"/>
      <c r="CY127" s="1044"/>
      <c r="CZ127" s="1044"/>
      <c r="DA127" s="1044"/>
      <c r="DB127" s="1044"/>
      <c r="DC127" s="1044"/>
      <c r="DD127" s="1044"/>
      <c r="DE127" s="1044"/>
      <c r="DF127" s="1045"/>
      <c r="DG127" s="1013" t="s">
        <v>471</v>
      </c>
      <c r="DH127" s="1014"/>
      <c r="DI127" s="1014"/>
      <c r="DJ127" s="1014"/>
      <c r="DK127" s="1014"/>
      <c r="DL127" s="1014" t="s">
        <v>471</v>
      </c>
      <c r="DM127" s="1014"/>
      <c r="DN127" s="1014"/>
      <c r="DO127" s="1014"/>
      <c r="DP127" s="1014"/>
      <c r="DQ127" s="1014" t="s">
        <v>475</v>
      </c>
      <c r="DR127" s="1014"/>
      <c r="DS127" s="1014"/>
      <c r="DT127" s="1014"/>
      <c r="DU127" s="1014"/>
      <c r="DV127" s="1015" t="s">
        <v>471</v>
      </c>
      <c r="DW127" s="1015"/>
      <c r="DX127" s="1015"/>
      <c r="DY127" s="1015"/>
      <c r="DZ127" s="1016"/>
    </row>
    <row r="128" spans="1:130" s="247" customFormat="1" ht="26.25" customHeight="1" thickBot="1" x14ac:dyDescent="0.2">
      <c r="A128" s="1137" t="s">
        <v>500</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501</v>
      </c>
      <c r="X128" s="1139"/>
      <c r="Y128" s="1139"/>
      <c r="Z128" s="1140"/>
      <c r="AA128" s="1141">
        <v>43329</v>
      </c>
      <c r="AB128" s="1142"/>
      <c r="AC128" s="1142"/>
      <c r="AD128" s="1142"/>
      <c r="AE128" s="1143"/>
      <c r="AF128" s="1144">
        <v>50045</v>
      </c>
      <c r="AG128" s="1142"/>
      <c r="AH128" s="1142"/>
      <c r="AI128" s="1142"/>
      <c r="AJ128" s="1143"/>
      <c r="AK128" s="1144">
        <v>49352</v>
      </c>
      <c r="AL128" s="1142"/>
      <c r="AM128" s="1142"/>
      <c r="AN128" s="1142"/>
      <c r="AO128" s="1143"/>
      <c r="AP128" s="1145"/>
      <c r="AQ128" s="1146"/>
      <c r="AR128" s="1146"/>
      <c r="AS128" s="1146"/>
      <c r="AT128" s="1147"/>
      <c r="AU128" s="283"/>
      <c r="AV128" s="283"/>
      <c r="AW128" s="283"/>
      <c r="AX128" s="982" t="s">
        <v>502</v>
      </c>
      <c r="AY128" s="983"/>
      <c r="AZ128" s="983"/>
      <c r="BA128" s="983"/>
      <c r="BB128" s="983"/>
      <c r="BC128" s="983"/>
      <c r="BD128" s="983"/>
      <c r="BE128" s="984"/>
      <c r="BF128" s="1148" t="s">
        <v>471</v>
      </c>
      <c r="BG128" s="1149"/>
      <c r="BH128" s="1149"/>
      <c r="BI128" s="1149"/>
      <c r="BJ128" s="1149"/>
      <c r="BK128" s="1149"/>
      <c r="BL128" s="1150"/>
      <c r="BM128" s="1148">
        <v>13.04</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503</v>
      </c>
      <c r="CQ128" s="1131"/>
      <c r="CR128" s="1131"/>
      <c r="CS128" s="1131"/>
      <c r="CT128" s="1131"/>
      <c r="CU128" s="1131"/>
      <c r="CV128" s="1131"/>
      <c r="CW128" s="1131"/>
      <c r="CX128" s="1131"/>
      <c r="CY128" s="1131"/>
      <c r="CZ128" s="1131"/>
      <c r="DA128" s="1131"/>
      <c r="DB128" s="1131"/>
      <c r="DC128" s="1131"/>
      <c r="DD128" s="1131"/>
      <c r="DE128" s="1131"/>
      <c r="DF128" s="1132"/>
      <c r="DG128" s="1133" t="s">
        <v>129</v>
      </c>
      <c r="DH128" s="1134"/>
      <c r="DI128" s="1134"/>
      <c r="DJ128" s="1134"/>
      <c r="DK128" s="1134"/>
      <c r="DL128" s="1134" t="s">
        <v>471</v>
      </c>
      <c r="DM128" s="1134"/>
      <c r="DN128" s="1134"/>
      <c r="DO128" s="1134"/>
      <c r="DP128" s="1134"/>
      <c r="DQ128" s="1134" t="s">
        <v>129</v>
      </c>
      <c r="DR128" s="1134"/>
      <c r="DS128" s="1134"/>
      <c r="DT128" s="1134"/>
      <c r="DU128" s="1134"/>
      <c r="DV128" s="1135" t="s">
        <v>129</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504</v>
      </c>
      <c r="X129" s="1168"/>
      <c r="Y129" s="1168"/>
      <c r="Z129" s="1169"/>
      <c r="AA129" s="1052">
        <v>12443842</v>
      </c>
      <c r="AB129" s="1053"/>
      <c r="AC129" s="1053"/>
      <c r="AD129" s="1053"/>
      <c r="AE129" s="1054"/>
      <c r="AF129" s="1055">
        <v>12150454</v>
      </c>
      <c r="AG129" s="1053"/>
      <c r="AH129" s="1053"/>
      <c r="AI129" s="1053"/>
      <c r="AJ129" s="1054"/>
      <c r="AK129" s="1055">
        <v>12166568</v>
      </c>
      <c r="AL129" s="1053"/>
      <c r="AM129" s="1053"/>
      <c r="AN129" s="1053"/>
      <c r="AO129" s="1054"/>
      <c r="AP129" s="1170"/>
      <c r="AQ129" s="1171"/>
      <c r="AR129" s="1171"/>
      <c r="AS129" s="1171"/>
      <c r="AT129" s="1172"/>
      <c r="AU129" s="285"/>
      <c r="AV129" s="285"/>
      <c r="AW129" s="285"/>
      <c r="AX129" s="1161" t="s">
        <v>505</v>
      </c>
      <c r="AY129" s="1044"/>
      <c r="AZ129" s="1044"/>
      <c r="BA129" s="1044"/>
      <c r="BB129" s="1044"/>
      <c r="BC129" s="1044"/>
      <c r="BD129" s="1044"/>
      <c r="BE129" s="1045"/>
      <c r="BF129" s="1162" t="s">
        <v>471</v>
      </c>
      <c r="BG129" s="1163"/>
      <c r="BH129" s="1163"/>
      <c r="BI129" s="1163"/>
      <c r="BJ129" s="1163"/>
      <c r="BK129" s="1163"/>
      <c r="BL129" s="1164"/>
      <c r="BM129" s="1162">
        <v>18.04</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506</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507</v>
      </c>
      <c r="X130" s="1168"/>
      <c r="Y130" s="1168"/>
      <c r="Z130" s="1169"/>
      <c r="AA130" s="1052">
        <v>2322466</v>
      </c>
      <c r="AB130" s="1053"/>
      <c r="AC130" s="1053"/>
      <c r="AD130" s="1053"/>
      <c r="AE130" s="1054"/>
      <c r="AF130" s="1055">
        <v>2199747</v>
      </c>
      <c r="AG130" s="1053"/>
      <c r="AH130" s="1053"/>
      <c r="AI130" s="1053"/>
      <c r="AJ130" s="1054"/>
      <c r="AK130" s="1055">
        <v>2132008</v>
      </c>
      <c r="AL130" s="1053"/>
      <c r="AM130" s="1053"/>
      <c r="AN130" s="1053"/>
      <c r="AO130" s="1054"/>
      <c r="AP130" s="1170"/>
      <c r="AQ130" s="1171"/>
      <c r="AR130" s="1171"/>
      <c r="AS130" s="1171"/>
      <c r="AT130" s="1172"/>
      <c r="AU130" s="285"/>
      <c r="AV130" s="285"/>
      <c r="AW130" s="285"/>
      <c r="AX130" s="1161" t="s">
        <v>508</v>
      </c>
      <c r="AY130" s="1044"/>
      <c r="AZ130" s="1044"/>
      <c r="BA130" s="1044"/>
      <c r="BB130" s="1044"/>
      <c r="BC130" s="1044"/>
      <c r="BD130" s="1044"/>
      <c r="BE130" s="1045"/>
      <c r="BF130" s="1198">
        <v>11.2</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509</v>
      </c>
      <c r="X131" s="1206"/>
      <c r="Y131" s="1206"/>
      <c r="Z131" s="1207"/>
      <c r="AA131" s="1099">
        <v>10121376</v>
      </c>
      <c r="AB131" s="1078"/>
      <c r="AC131" s="1078"/>
      <c r="AD131" s="1078"/>
      <c r="AE131" s="1079"/>
      <c r="AF131" s="1077">
        <v>9950707</v>
      </c>
      <c r="AG131" s="1078"/>
      <c r="AH131" s="1078"/>
      <c r="AI131" s="1078"/>
      <c r="AJ131" s="1079"/>
      <c r="AK131" s="1077">
        <v>10034560</v>
      </c>
      <c r="AL131" s="1078"/>
      <c r="AM131" s="1078"/>
      <c r="AN131" s="1078"/>
      <c r="AO131" s="1079"/>
      <c r="AP131" s="1208"/>
      <c r="AQ131" s="1209"/>
      <c r="AR131" s="1209"/>
      <c r="AS131" s="1209"/>
      <c r="AT131" s="1210"/>
      <c r="AU131" s="285"/>
      <c r="AV131" s="285"/>
      <c r="AW131" s="285"/>
      <c r="AX131" s="1180" t="s">
        <v>510</v>
      </c>
      <c r="AY131" s="1131"/>
      <c r="AZ131" s="1131"/>
      <c r="BA131" s="1131"/>
      <c r="BB131" s="1131"/>
      <c r="BC131" s="1131"/>
      <c r="BD131" s="1131"/>
      <c r="BE131" s="1132"/>
      <c r="BF131" s="1181">
        <v>58</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511</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512</v>
      </c>
      <c r="W132" s="1191"/>
      <c r="X132" s="1191"/>
      <c r="Y132" s="1191"/>
      <c r="Z132" s="1192"/>
      <c r="AA132" s="1193">
        <v>11.129465039999999</v>
      </c>
      <c r="AB132" s="1194"/>
      <c r="AC132" s="1194"/>
      <c r="AD132" s="1194"/>
      <c r="AE132" s="1195"/>
      <c r="AF132" s="1196">
        <v>10.31126733</v>
      </c>
      <c r="AG132" s="1194"/>
      <c r="AH132" s="1194"/>
      <c r="AI132" s="1194"/>
      <c r="AJ132" s="1195"/>
      <c r="AK132" s="1196">
        <v>12.34060088</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513</v>
      </c>
      <c r="W133" s="1174"/>
      <c r="X133" s="1174"/>
      <c r="Y133" s="1174"/>
      <c r="Z133" s="1175"/>
      <c r="AA133" s="1176">
        <v>11.1</v>
      </c>
      <c r="AB133" s="1177"/>
      <c r="AC133" s="1177"/>
      <c r="AD133" s="1177"/>
      <c r="AE133" s="1178"/>
      <c r="AF133" s="1176">
        <v>11.2</v>
      </c>
      <c r="AG133" s="1177"/>
      <c r="AH133" s="1177"/>
      <c r="AI133" s="1177"/>
      <c r="AJ133" s="1178"/>
      <c r="AK133" s="1176">
        <v>11.2</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E89xI1jOX8vtaeL8FU2tyPUt9O2ZlLoYQ1ao+znE/fhYBZnvWGaKJi/c0FcFBtiZ3IvD+2e8lnTO/MFAQmy6Kw==" saltValue="U+AmaYD1s/vdnhFHMRA1h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90" zoomScaleNormal="85" zoomScaleSheetLayoutView="9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uTPjq77P5UXQxzpHR8BAU1Bhe1NdNpIpuUt5UbWwxCs9q0L3fHOP+sKqSsG6s2L0pqRY18z6QSiqohnZRDDXog==" saltValue="P9XqL/G8S4z0T87QcBFs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K92CRtbLmABWWTn+tXL1L2zPHeQL7ke272cN4EdlbBlfLS4kZ4xRS2CRQ6acnobi/3wiKLscOvq0fdL2AoODg==" saltValue="Duem8+ZZsz5nhD2ppWGAH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6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517</v>
      </c>
      <c r="AP7" s="304"/>
      <c r="AQ7" s="305" t="s">
        <v>518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519</v>
      </c>
      <c r="AQ8" s="311" t="s">
        <v>520</v>
      </c>
      <c r="AR8" s="312" t="s">
        <v>521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522</v>
      </c>
      <c r="AL9" s="1217"/>
      <c r="AM9" s="1217"/>
      <c r="AN9" s="1218"/>
      <c r="AO9" s="313">
        <v>3129910</v>
      </c>
      <c r="AP9" s="313">
        <v>66976</v>
      </c>
      <c r="AQ9" s="314">
        <v>70630</v>
      </c>
      <c r="AR9" s="315">
        <v>-5.2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523</v>
      </c>
      <c r="AL10" s="1217"/>
      <c r="AM10" s="1217"/>
      <c r="AN10" s="1218"/>
      <c r="AO10" s="316">
        <v>300880</v>
      </c>
      <c r="AP10" s="316">
        <v>6438</v>
      </c>
      <c r="AQ10" s="317">
        <v>8333</v>
      </c>
      <c r="AR10" s="318">
        <v>-22.7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524</v>
      </c>
      <c r="AL11" s="1217"/>
      <c r="AM11" s="1217"/>
      <c r="AN11" s="1218"/>
      <c r="AO11" s="316">
        <v>33261</v>
      </c>
      <c r="AP11" s="316">
        <v>712</v>
      </c>
      <c r="AQ11" s="317">
        <v>8447</v>
      </c>
      <c r="AR11" s="318">
        <v>-91.6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525</v>
      </c>
      <c r="AL12" s="1217"/>
      <c r="AM12" s="1217"/>
      <c r="AN12" s="1218"/>
      <c r="AO12" s="316">
        <v>26538</v>
      </c>
      <c r="AP12" s="316">
        <v>568</v>
      </c>
      <c r="AQ12" s="317">
        <v>1002</v>
      </c>
      <c r="AR12" s="318">
        <v>-43.3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526</v>
      </c>
      <c r="AL13" s="1217"/>
      <c r="AM13" s="1217"/>
      <c r="AN13" s="1218"/>
      <c r="AO13" s="316" t="s">
        <v>527</v>
      </c>
      <c r="AP13" s="316" t="s">
        <v>527</v>
      </c>
      <c r="AQ13" s="317">
        <v>12</v>
      </c>
      <c r="AR13" s="318" t="s">
        <v>527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528</v>
      </c>
      <c r="AL14" s="1217"/>
      <c r="AM14" s="1217"/>
      <c r="AN14" s="1218"/>
      <c r="AO14" s="316">
        <v>186552</v>
      </c>
      <c r="AP14" s="316">
        <v>3992</v>
      </c>
      <c r="AQ14" s="317">
        <v>2952</v>
      </c>
      <c r="AR14" s="318">
        <v>35.200000000000003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529</v>
      </c>
      <c r="AL15" s="1217"/>
      <c r="AM15" s="1217"/>
      <c r="AN15" s="1218"/>
      <c r="AO15" s="316">
        <v>34563</v>
      </c>
      <c r="AP15" s="316">
        <v>740</v>
      </c>
      <c r="AQ15" s="317">
        <v>1842</v>
      </c>
      <c r="AR15" s="318">
        <v>-59.8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530</v>
      </c>
      <c r="AL16" s="1220"/>
      <c r="AM16" s="1220"/>
      <c r="AN16" s="1221"/>
      <c r="AO16" s="316">
        <v>-420399</v>
      </c>
      <c r="AP16" s="316">
        <v>-8996</v>
      </c>
      <c r="AQ16" s="317">
        <v>-6186</v>
      </c>
      <c r="AR16" s="318">
        <v>45.4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191</v>
      </c>
      <c r="AL17" s="1220"/>
      <c r="AM17" s="1220"/>
      <c r="AN17" s="1221"/>
      <c r="AO17" s="316">
        <v>3291305</v>
      </c>
      <c r="AP17" s="316">
        <v>70429</v>
      </c>
      <c r="AQ17" s="317">
        <v>87031</v>
      </c>
      <c r="AR17" s="318">
        <v>-19.100000000000001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532</v>
      </c>
      <c r="AP20" s="324" t="s">
        <v>533</v>
      </c>
      <c r="AQ20" s="325" t="s">
        <v>534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535</v>
      </c>
      <c r="AL21" s="1212"/>
      <c r="AM21" s="1212"/>
      <c r="AN21" s="1213"/>
      <c r="AO21" s="328">
        <v>8</v>
      </c>
      <c r="AP21" s="329">
        <v>8.3000000000000007</v>
      </c>
      <c r="AQ21" s="330">
        <v>-0.3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536</v>
      </c>
      <c r="AL22" s="1212"/>
      <c r="AM22" s="1212"/>
      <c r="AN22" s="1213"/>
      <c r="AO22" s="333">
        <v>97.7</v>
      </c>
      <c r="AP22" s="334">
        <v>97.7</v>
      </c>
      <c r="AQ22" s="335">
        <v>0</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517</v>
      </c>
      <c r="AP30" s="304"/>
      <c r="AQ30" s="305" t="s">
        <v>518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519</v>
      </c>
      <c r="AQ31" s="311" t="s">
        <v>520</v>
      </c>
      <c r="AR31" s="312" t="s">
        <v>521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540</v>
      </c>
      <c r="AL32" s="1228"/>
      <c r="AM32" s="1228"/>
      <c r="AN32" s="1229"/>
      <c r="AO32" s="343">
        <v>2407585</v>
      </c>
      <c r="AP32" s="343">
        <v>51519</v>
      </c>
      <c r="AQ32" s="344">
        <v>50496</v>
      </c>
      <c r="AR32" s="345">
        <v>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541</v>
      </c>
      <c r="AL33" s="1228"/>
      <c r="AM33" s="1228"/>
      <c r="AN33" s="1229"/>
      <c r="AO33" s="343" t="s">
        <v>527</v>
      </c>
      <c r="AP33" s="343" t="s">
        <v>527</v>
      </c>
      <c r="AQ33" s="344" t="s">
        <v>527</v>
      </c>
      <c r="AR33" s="345" t="s">
        <v>527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542</v>
      </c>
      <c r="AL34" s="1228"/>
      <c r="AM34" s="1228"/>
      <c r="AN34" s="1229"/>
      <c r="AO34" s="343" t="s">
        <v>527</v>
      </c>
      <c r="AP34" s="343" t="s">
        <v>527</v>
      </c>
      <c r="AQ34" s="344">
        <v>40</v>
      </c>
      <c r="AR34" s="345" t="s">
        <v>527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543</v>
      </c>
      <c r="AL35" s="1228"/>
      <c r="AM35" s="1228"/>
      <c r="AN35" s="1229"/>
      <c r="AO35" s="343">
        <v>949616</v>
      </c>
      <c r="AP35" s="343">
        <v>20320</v>
      </c>
      <c r="AQ35" s="344">
        <v>19688</v>
      </c>
      <c r="AR35" s="345">
        <v>3.2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544</v>
      </c>
      <c r="AL36" s="1228"/>
      <c r="AM36" s="1228"/>
      <c r="AN36" s="1229"/>
      <c r="AO36" s="343">
        <v>46557</v>
      </c>
      <c r="AP36" s="343">
        <v>996</v>
      </c>
      <c r="AQ36" s="344">
        <v>2838</v>
      </c>
      <c r="AR36" s="345">
        <v>-64.900000000000006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545</v>
      </c>
      <c r="AL37" s="1228"/>
      <c r="AM37" s="1228"/>
      <c r="AN37" s="1229"/>
      <c r="AO37" s="343">
        <v>15927</v>
      </c>
      <c r="AP37" s="343">
        <v>341</v>
      </c>
      <c r="AQ37" s="344">
        <v>486</v>
      </c>
      <c r="AR37" s="345">
        <v>-29.8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546</v>
      </c>
      <c r="AL38" s="1231"/>
      <c r="AM38" s="1231"/>
      <c r="AN38" s="1232"/>
      <c r="AO38" s="346" t="s">
        <v>527</v>
      </c>
      <c r="AP38" s="346" t="s">
        <v>527</v>
      </c>
      <c r="AQ38" s="347">
        <v>3</v>
      </c>
      <c r="AR38" s="335" t="s">
        <v>527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547</v>
      </c>
      <c r="AL39" s="1231"/>
      <c r="AM39" s="1231"/>
      <c r="AN39" s="1232"/>
      <c r="AO39" s="343">
        <v>-49352</v>
      </c>
      <c r="AP39" s="343">
        <v>-1056</v>
      </c>
      <c r="AQ39" s="344">
        <v>-4320</v>
      </c>
      <c r="AR39" s="345">
        <v>-75.599999999999994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548</v>
      </c>
      <c r="AL40" s="1228"/>
      <c r="AM40" s="1228"/>
      <c r="AN40" s="1229"/>
      <c r="AO40" s="343">
        <v>-2132008</v>
      </c>
      <c r="AP40" s="343">
        <v>-45622</v>
      </c>
      <c r="AQ40" s="344">
        <v>-47973</v>
      </c>
      <c r="AR40" s="345">
        <v>-4.9000000000000004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303</v>
      </c>
      <c r="AL41" s="1234"/>
      <c r="AM41" s="1234"/>
      <c r="AN41" s="1235"/>
      <c r="AO41" s="343">
        <v>1238325</v>
      </c>
      <c r="AP41" s="343">
        <v>26498</v>
      </c>
      <c r="AQ41" s="344">
        <v>21258</v>
      </c>
      <c r="AR41" s="345">
        <v>24.6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517</v>
      </c>
      <c r="AN49" s="1224" t="s">
        <v>552</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553</v>
      </c>
      <c r="AO50" s="360" t="s">
        <v>554</v>
      </c>
      <c r="AP50" s="361" t="s">
        <v>555</v>
      </c>
      <c r="AQ50" s="362" t="s">
        <v>556</v>
      </c>
      <c r="AR50" s="363" t="s">
        <v>557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558</v>
      </c>
      <c r="AL51" s="356"/>
      <c r="AM51" s="364">
        <v>2888406</v>
      </c>
      <c r="AN51" s="365">
        <v>57965</v>
      </c>
      <c r="AO51" s="366">
        <v>-9.8000000000000007</v>
      </c>
      <c r="AP51" s="367">
        <v>81768</v>
      </c>
      <c r="AQ51" s="368">
        <v>23.4</v>
      </c>
      <c r="AR51" s="369">
        <v>-33.200000000000003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559</v>
      </c>
      <c r="AM52" s="372">
        <v>1117672</v>
      </c>
      <c r="AN52" s="373">
        <v>22430</v>
      </c>
      <c r="AO52" s="374">
        <v>-33.200000000000003</v>
      </c>
      <c r="AP52" s="375">
        <v>37917</v>
      </c>
      <c r="AQ52" s="376">
        <v>19.2</v>
      </c>
      <c r="AR52" s="377">
        <v>-52.4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560</v>
      </c>
      <c r="AL53" s="356"/>
      <c r="AM53" s="364">
        <v>2297213</v>
      </c>
      <c r="AN53" s="365">
        <v>46782</v>
      </c>
      <c r="AO53" s="366">
        <v>-19.3</v>
      </c>
      <c r="AP53" s="367">
        <v>65876</v>
      </c>
      <c r="AQ53" s="368">
        <v>-19.399999999999999</v>
      </c>
      <c r="AR53" s="369">
        <v>0.1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559</v>
      </c>
      <c r="AM54" s="372">
        <v>925676</v>
      </c>
      <c r="AN54" s="373">
        <v>18851</v>
      </c>
      <c r="AO54" s="374">
        <v>-16</v>
      </c>
      <c r="AP54" s="375">
        <v>36484</v>
      </c>
      <c r="AQ54" s="376">
        <v>-3.8</v>
      </c>
      <c r="AR54" s="377">
        <v>-12.2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561</v>
      </c>
      <c r="AL55" s="356"/>
      <c r="AM55" s="364">
        <v>2145039</v>
      </c>
      <c r="AN55" s="365">
        <v>44310</v>
      </c>
      <c r="AO55" s="366">
        <v>-5.3</v>
      </c>
      <c r="AP55" s="367">
        <v>68468</v>
      </c>
      <c r="AQ55" s="368">
        <v>3.9</v>
      </c>
      <c r="AR55" s="369">
        <v>-9.1999999999999993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559</v>
      </c>
      <c r="AM56" s="372">
        <v>1063117</v>
      </c>
      <c r="AN56" s="373">
        <v>21961</v>
      </c>
      <c r="AO56" s="374">
        <v>16.5</v>
      </c>
      <c r="AP56" s="375">
        <v>34140</v>
      </c>
      <c r="AQ56" s="376">
        <v>-6.4</v>
      </c>
      <c r="AR56" s="377">
        <v>22.9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562</v>
      </c>
      <c r="AL57" s="356"/>
      <c r="AM57" s="364">
        <v>2152550</v>
      </c>
      <c r="AN57" s="365">
        <v>45283</v>
      </c>
      <c r="AO57" s="366">
        <v>2.2000000000000002</v>
      </c>
      <c r="AP57" s="367">
        <v>69729</v>
      </c>
      <c r="AQ57" s="368">
        <v>1.8</v>
      </c>
      <c r="AR57" s="369">
        <v>0.4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559</v>
      </c>
      <c r="AM58" s="372">
        <v>930499</v>
      </c>
      <c r="AN58" s="373">
        <v>19575</v>
      </c>
      <c r="AO58" s="374">
        <v>-10.9</v>
      </c>
      <c r="AP58" s="375">
        <v>38908</v>
      </c>
      <c r="AQ58" s="376">
        <v>14</v>
      </c>
      <c r="AR58" s="377">
        <v>-24.9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563</v>
      </c>
      <c r="AL59" s="356"/>
      <c r="AM59" s="364">
        <v>4262474</v>
      </c>
      <c r="AN59" s="365">
        <v>91211</v>
      </c>
      <c r="AO59" s="366">
        <v>101.4</v>
      </c>
      <c r="AP59" s="367">
        <v>74581</v>
      </c>
      <c r="AQ59" s="368">
        <v>7</v>
      </c>
      <c r="AR59" s="369">
        <v>94.4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559</v>
      </c>
      <c r="AM60" s="372">
        <v>953570</v>
      </c>
      <c r="AN60" s="373">
        <v>20405</v>
      </c>
      <c r="AO60" s="374">
        <v>4.2</v>
      </c>
      <c r="AP60" s="375">
        <v>41563</v>
      </c>
      <c r="AQ60" s="376">
        <v>6.8</v>
      </c>
      <c r="AR60" s="377">
        <v>-2.6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564</v>
      </c>
      <c r="AL61" s="378"/>
      <c r="AM61" s="379">
        <v>2749136</v>
      </c>
      <c r="AN61" s="380">
        <v>57110</v>
      </c>
      <c r="AO61" s="381">
        <v>13.8</v>
      </c>
      <c r="AP61" s="382">
        <v>72084</v>
      </c>
      <c r="AQ61" s="383">
        <v>3.3</v>
      </c>
      <c r="AR61" s="369">
        <v>10.5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559</v>
      </c>
      <c r="AM62" s="372">
        <v>998107</v>
      </c>
      <c r="AN62" s="373">
        <v>20644</v>
      </c>
      <c r="AO62" s="374">
        <v>-7.9</v>
      </c>
      <c r="AP62" s="375">
        <v>37802</v>
      </c>
      <c r="AQ62" s="376">
        <v>6</v>
      </c>
      <c r="AR62" s="377">
        <v>-13.9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xcUfAWyxc/fns29aw467AYA1oLripv+VsDIPFa118YqbHT5nZZ6sluCfKUg4vnCKwc0xWzjV9vr80GbLBJn5Pg==" saltValue="d6JuBO8ow0Cb6iOh3urZW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566</v>
      </c>
    </row>
    <row r="120" spans="125:125" ht="13.5" hidden="1" customHeight="1" x14ac:dyDescent="0.15"/>
    <row r="121" spans="125:125" ht="13.5" hidden="1" customHeight="1" x14ac:dyDescent="0.15">
      <c r="DU121" s="291"/>
    </row>
  </sheetData>
  <sheetProtection algorithmName="SHA-512" hashValue="EI+JLHtnf/8waaYzN+iUBWufayBABmFzZegFQDF393Q0T41Ke17LaXBbN0sJvbLZyACeHA95Mnph4aEBfeZ39A==" saltValue="N9XVsaDKob8ycMfSsR5aVQ==" spinCount="100000" sheet="1" objects="1" scenarios="1"/>
  <dataConsolidate/>
  <phoneticPr fontId="2"/>
  <printOptions horizontalCentered="1" verticalCentered="1"/>
  <pageMargins left="0" right="0" top="0.19685039370078741" bottom="0" header="0.39370078740157483" footer="0"/>
  <pageSetup paperSize="9" scale="38"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sheetData>
  <sheetProtection algorithmName="SHA-512" hashValue="6ADdfOCMsSk01v6iP4KlQFFHHSBwLS2YUhvZ1/Z9w6MoUoqfKMWIOin3H1HZ+Mb6/OB8G1OcRZaNY3CBvCDW9Q==" saltValue="hA1aXxcvzzCmK+q+3qHRRA=="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36" t="s">
        <v>3</v>
      </c>
      <c r="D47" s="1236"/>
      <c r="E47" s="1237"/>
      <c r="F47" s="11">
        <v>20.7</v>
      </c>
      <c r="G47" s="12">
        <v>21.96</v>
      </c>
      <c r="H47" s="12">
        <v>22.17</v>
      </c>
      <c r="I47" s="12">
        <v>22.58</v>
      </c>
      <c r="J47" s="13">
        <v>24.51</v>
      </c>
    </row>
    <row r="48" spans="2:10" ht="57.75" customHeight="1" x14ac:dyDescent="0.15">
      <c r="B48" s="14"/>
      <c r="C48" s="1238" t="s">
        <v>4</v>
      </c>
      <c r="D48" s="1238"/>
      <c r="E48" s="1239"/>
      <c r="F48" s="15">
        <v>5.22</v>
      </c>
      <c r="G48" s="16">
        <v>5.56</v>
      </c>
      <c r="H48" s="16">
        <v>6.9</v>
      </c>
      <c r="I48" s="16">
        <v>7.2</v>
      </c>
      <c r="J48" s="17">
        <v>6.52</v>
      </c>
    </row>
    <row r="49" spans="2:10" ht="57.75" customHeight="1" thickBot="1" x14ac:dyDescent="0.2">
      <c r="B49" s="18"/>
      <c r="C49" s="1240" t="s">
        <v>5</v>
      </c>
      <c r="D49" s="1240"/>
      <c r="E49" s="1241"/>
      <c r="F49" s="19">
        <v>4.5199999999999996</v>
      </c>
      <c r="G49" s="20">
        <v>1.74</v>
      </c>
      <c r="H49" s="20">
        <v>0.83</v>
      </c>
      <c r="I49" s="20">
        <v>0.31</v>
      </c>
      <c r="J49" s="21">
        <v>1.56</v>
      </c>
    </row>
    <row r="50" spans="2:10" ht="13.5" customHeight="1" x14ac:dyDescent="0.15"/>
  </sheetData>
  <sheetProtection algorithmName="SHA-512" hashValue="XgP/2so1nLuyQtBKJgvGJO4XLGNWlVqdhkVVqzSB7UNoSSF7DrlYF0LmDBEtLXi2ciXXy0vi3rzV7pymwasL9w==" saltValue="e0PPsoFndW5ZMI09tGBC0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2021-03-12T08:39:28Z</cp:lastPrinted>
  <dcterms:created xsi:type="dcterms:W3CDTF">2021-02-05T02:17:33Z</dcterms:created>
  <dcterms:modified xsi:type="dcterms:W3CDTF">2021-10-27T04:18:56Z</dcterms:modified>
  <cp:category/>
</cp:coreProperties>
</file>