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U38" i="10"/>
  <c r="C38" i="10"/>
  <c r="AM37" i="10"/>
  <c r="U37" i="10"/>
  <c r="C37" i="10"/>
  <c r="U36" i="10"/>
  <c r="C36"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E37" i="10" s="1"/>
  <c r="BE38" i="10" s="1"/>
  <c r="BW34" i="10" l="1"/>
  <c r="BW35" i="10" l="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<sst xmlns="http://schemas.openxmlformats.org/spreadsheetml/2006/main" count="1105" uniqueCount="637">
  <si>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</si>
  <si>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</si>
  <si>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</si>
  <si>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</si>
  <si>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</si>
  <si>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</si>
  <si>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</si>
  <si>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</si>
  <si>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</si>
  <si>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</si>
  <si>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</si>
  <si>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</si>
  <si>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</si>
  <si>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</si>
  <si>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</si>
  <si>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</si>
  <si>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</si>
  <si>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</si>
  <si>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</si>
  <si>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</si>
  <si>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</si>
  <si>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</si>
  <si>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</si>
  <si>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</si>
  <si>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</si>
  <si>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</si>
  <si>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</si>
  <si>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</si>
  <si>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</si>
  <si>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</si>
  <si>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</si>
  <si>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</si>
  <si>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</si>
  <si>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</si>
  <si>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</si>
  <si>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</si>
  <si>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</si>
  <si>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</si>
  <si>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</si>
  <si>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</si>
  <si>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</si>
  <si>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</si>
  <si>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</si>
  <si>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</si>
  <si>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</si>
  <si>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</si>
  <si>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</si>
  <si>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</si>
  <si>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</si>
  <si>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</si>
  <si>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</si>
  <si>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</si>
  <si>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</si>
  <si>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</si>
  <si>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</si>
  <si>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</si>
  <si>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</si>
  <si>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</si>
  <si>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</si>
  <si>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</si>
  <si>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</si>
  <si>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</si>
  <si>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</si>
  <si>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</si>
  <si>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</si>
  <si>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</si>
  <si>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</si>
  <si>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</si>
  <si>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</si>
  <si>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</si>
  <si>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</si>
  <si>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</si>
  <si>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</si>
  <si>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</si>
  <si>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</si>
  <si>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</si>
  <si>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</si>
  <si>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</si>
  <si>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</si>
  <si>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</si>
  <si>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</si>
  <si>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</si>
  <si>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</si>
  <si>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</si>
  <si>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</si>
  <si>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</si>
  <si>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</si>
  <si>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</si>
  <si>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</si>
  <si>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</si>
  <si>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</si>
  <si>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</si>
  <si>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</si>
  <si>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</si>
  <si>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</si>
  <si>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</si>
  <si>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</si>
  <si>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</si>
  <si>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</si>
  <si>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</si>
  <si>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</si>
  <si>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</si>
  <si>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</si>
  <si>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</si>
  <si>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</si>
  <si>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</si>
  <si>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</si>
  <si>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</si>
  <si>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</si>
  <si>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</si>
  <si>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</si>
  <si>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</si>
  <si>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</si>
  <si>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</si>
  <si>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</si>
  <si>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</si>
  <si>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</si>
  <si>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</si>
  <si>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</si>
  <si>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</si>
  <si>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</si>
  <si>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</si>
  <si>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</si>
  <si>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</si>
  <si>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</si>
  <si>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</si>
  <si>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</si>
  <si>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</si>
  <si>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</si>
  <si>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</si>
  <si>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</si>
  <si>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</si>
  <si>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</si>
  <si>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</si>
  <si>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</si>
  <si>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</si>
  <si>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</si>
  <si>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</si>
  <si>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</si>
  <si>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</si>
  <si>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</si>
  <si>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</si>
  <si>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</si>
  <si>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</si>
  <si>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</si>
  <si>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</si>
  <si>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</si>
  <si>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</si>
  <si>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</si>
  <si>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</si>
  <si>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</si>
  <si>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</si>
  <si>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</si>
  <si>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</si>
  <si>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</si>
  <si>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</si>
  <si>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</si>
  <si>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</si>
  <si>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</si>
  <si>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</si>
  <si>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</si>
  <si>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</si>
  <si>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</si>
  <si>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</si>
  <si>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</si>
  <si>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</si>
  <si>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</si>
  <si>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</si>
  <si>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</si>
  <si>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</si>
  <si>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</si>
  <si>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</si>
  <si>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</si>
  <si>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</si>
  <si>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</si>
  <si>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</si>
  <si>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</si>
  <si>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</si>
  <si>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</si>
  <si>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</si>
  <si>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</si>
  <si>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</si>
  <si>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</si>
  <si>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</si>
  <si>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</si>
  <si>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</si>
  <si>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</si>
  <si>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</si>
  <si>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</si>
  <si>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</si>
  <si>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</si>
  <si>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</si>
  <si>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</si>
  <si>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</si>
  <si>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</si>
  <si>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</si>
  <si>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</si>
  <si>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</si>
  <si>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</si>
  <si>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</si>
  <si>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</si>
  <si>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</si>
  <si>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</si>
  <si>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</si>
  <si>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</si>
  <si>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</si>
  <si>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</si>
  <si>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</si>
  <si>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</si>
  <si>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</si>
  <si>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</si>
  <si>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</si>
  <si>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</si>
  <si>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</si>
  <si>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</si>
  <si>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富山県黒部市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</si>
  <si>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</si>
  <si>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</si>
  <si>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</si>
  <si>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</si>
  <si>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</si>
  <si>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</si>
  <si>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</si>
  <si>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</si>
  <si>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</si>
  <si>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</si>
  <si>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</si>
  <si>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</si>
  <si>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</si>
  <si>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</si>
  <si>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</si>
  <si>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</si>
  <si>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</si>
  <si>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</si>
  <si>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</si>
  <si>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</si>
  <si>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</si>
  <si>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</si>
  <si>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</si>
  <si>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</si>
  <si>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</si>
  <si>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</si>
  <si>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</si>
  <si>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</si>
  <si>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</si>
  <si>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</si>
  <si>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</si>
  <si>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</si>
  <si>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</si>
  <si>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</si>
  <si>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</si>
  <si>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</si>
  <si>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</si>
  <si>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</si>
  <si>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</si>
  <si>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</si>
  <si>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</si>
  <si>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</si>
  <si>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</si>
  <si>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</si>
  <si>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</si>
  <si>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</si>
  <si>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</si>
  <si>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</si>
  <si>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</si>
  <si>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</si>
  <si>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</si>
  <si>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</si>
  <si>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</si>
  <si>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</si>
  <si>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</si>
  <si>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</si>
  <si>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</si>
  <si>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</si>
  <si>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</si>
  <si>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</si>
  <si>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</si>
  <si>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</si>
  <si>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</si>
  <si>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</si>
  <si>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</si>
  <si>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</si>
  <si>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</si>
  <si>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</si>
  <si>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</si>
  <si>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</si>
  <si>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</si>
  <si>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</si>
  <si>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</si>
  <si>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</si>
  <si>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</si>
  <si>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</si>
  <si>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</si>
  <si>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</si>
  <si>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</si>
  <si>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</si>
  <si>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</si>
  <si>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</si>
  <si>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</si>
  <si>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</si>
  <si>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</si>
  <si>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</si>
  <si>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</si>
  <si>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</si>
  <si>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</si>
  <si>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</si>
  <si>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</si>
  <si>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</si>
  <si>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</si>
  <si>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</si>
  <si>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</si>
  <si>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</si>
  <si>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</si>
  <si>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</si>
  <si>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</si>
  <si>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</si>
  <si>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</si>
  <si>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</si>
  <si>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</si>
  <si>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</si>
  <si>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</si>
  <si>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</si>
  <si>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</si>
  <si>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</si>
  <si>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</si>
  <si>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</si>
  <si>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</si>
  <si>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</si>
  <si>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</si>
  <si>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</si>
  <si>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</si>
  <si>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</si>
  <si>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</si>
  <si>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</si>
  <si>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</si>
  <si>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</si>
  <si>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</si>
  <si>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</si>
  <si>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</si>
  <si>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</si>
  <si>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</si>
  <si>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</si>
  <si>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</si>
  <si>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</si>
  <si>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</si>
  <si>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</si>
  <si>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</si>
  <si>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</si>
  <si>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</si>
  <si>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</si>
  <si>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</si>
  <si>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</si>
  <si>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</si>
  <si>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</si>
  <si>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</si>
  <si>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</si>
  <si>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</si>
  <si>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</si>
  <si>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</si>
  <si>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</si>
  <si>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</si>
  <si>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</si>
  <si>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</si>
  <si>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</si>
  <si>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</si>
  <si>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</si>
  <si>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</si>
  <si>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</si>
  <si>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</si>
  <si>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富山県黒部市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</si>
  <si>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</si>
  <si>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</si>
  <si>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</si>
  <si>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</si>
  <si>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</si>
  <si>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</si>
  <si>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</si>
  <si>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</si>
  <si>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</si>
  <si>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</si>
  <si>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</si>
  <si>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</si>
  <si>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</si>
  <si>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</si>
  <si>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</si>
  <si>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</si>
  <si>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</si>
  <si>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</si>
  <si>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</si>
  <si>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</si>
  <si>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</si>
  <si>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</si>
  <si>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</si>
  <si>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</si>
  <si>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</si>
  <si>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</si>
  <si>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</si>
  <si>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</si>
  <si>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</si>
  <si>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</si>
  <si>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</si>
  <si>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</si>
  <si>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</si>
  <si>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</si>
  <si>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</si>
  <si>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</si>
  <si>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</si>
  <si>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</si>
  <si>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</si>
  <si>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</si>
  <si>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</si>
  <si>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</si>
  <si>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発電事業特別会計</t>
    <phoneticPr fontId="5"/>
  </si>
  <si>
    <t>-</t>
    <phoneticPr fontId="5"/>
  </si>
  <si>
    <t>法非適用企業</t>
    <phoneticPr fontId="5"/>
  </si>
  <si>
    <t>簡易水道事業特別会計</t>
    <phoneticPr fontId="5"/>
  </si>
  <si>
    <t>法非適用企業</t>
    <phoneticPr fontId="5"/>
  </si>
  <si>
    <t>牧場事業特別会計</t>
    <phoneticPr fontId="5"/>
  </si>
  <si>
    <t>-</t>
    <phoneticPr fontId="5"/>
  </si>
  <si>
    <t>フィッシャリーナ事業特別会計</t>
    <phoneticPr fontId="5"/>
  </si>
  <si>
    <t>法非適用企業</t>
    <phoneticPr fontId="5"/>
  </si>
  <si>
    <t>地域開発事業特別会計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</si>
  <si>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</si>
  <si>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</si>
  <si>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</si>
  <si>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</si>
  <si>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</si>
  <si>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</si>
  <si>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</si>
  <si>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</si>
  <si>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</si>
  <si>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</si>
  <si>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</si>
  <si>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</si>
  <si>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</si>
  <si>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</si>
  <si>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</si>
  <si>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</si>
  <si>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</si>
  <si>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</si>
  <si>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</si>
  <si>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</si>
  <si>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</si>
  <si>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</si>
  <si>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</si>
  <si>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</si>
  <si>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</si>
  <si>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</si>
  <si>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</si>
  <si>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</si>
  <si>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</si>
  <si>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</si>
  <si>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</si>
  <si>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</si>
  <si>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</si>
  <si>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</si>
  <si>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</si>
  <si>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</si>
  <si>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</si>
  <si>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</si>
  <si>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</si>
  <si>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</si>
  <si>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</si>
  <si>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</si>
  <si>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</si>
  <si>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</si>
  <si>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</si>
  <si>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</si>
  <si>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</si>
  <si>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</si>
  <si>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</si>
  <si>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</si>
  <si>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</si>
  <si>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</si>
  <si>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</si>
  <si>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</si>
  <si>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</si>
  <si>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</si>
  <si>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</si>
  <si>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</si>
  <si>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</si>
  <si>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</si>
  <si>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</si>
  <si>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</si>
  <si>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</si>
  <si>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</si>
  <si>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</si>
  <si>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</si>
  <si>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</si>
  <si>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</si>
  <si>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</si>
  <si>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</si>
  <si>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</si>
  <si>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</si>
  <si>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</si>
  <si>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</si>
  <si>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</si>
  <si>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</si>
  <si>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</si>
  <si>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</si>
  <si>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</si>
  <si>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</si>
  <si>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</si>
  <si>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</si>
  <si>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</si>
  <si>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</si>
  <si>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</si>
  <si>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</si>
  <si>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</si>
  <si>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</si>
  <si>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</si>
  <si>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</si>
  <si>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</si>
  <si>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</si>
  <si>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</si>
  <si>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</si>
  <si>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</si>
  <si>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</si>
  <si>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</si>
  <si>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</si>
  <si>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</si>
  <si>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</si>
  <si>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</si>
  <si>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</si>
  <si>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</si>
  <si>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</si>
  <si>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</si>
  <si>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</si>
  <si>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</si>
  <si>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</si>
  <si>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</si>
  <si>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</si>
  <si>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</si>
  <si>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</si>
  <si>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</si>
  <si>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</si>
  <si>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</si>
  <si>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</si>
  <si>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</si>
  <si>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</si>
  <si>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</si>
  <si>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</si>
  <si>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</si>
  <si>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</si>
  <si>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</si>
  <si>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</si>
  <si>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</si>
  <si>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</si>
  <si>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</si>
  <si>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</si>
  <si>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</si>
  <si>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</si>
  <si>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</si>
  <si>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</si>
  <si>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</si>
  <si>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</si>
  <si>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</si>
  <si>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</si>
  <si>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</si>
  <si>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</si>
  <si>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</si>
  <si>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</si>
  <si>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</si>
  <si>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</si>
  <si>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</si>
  <si>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</si>
  <si>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</si>
  <si>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</si>
  <si>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</si>
  <si>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</si>
  <si>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</si>
  <si>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</si>
  <si>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</si>
  <si>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</si>
  <si>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</si>
  <si>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</si>
  <si>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</si>
  <si>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</si>
  <si>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</si>
  <si>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</si>
  <si>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</si>
  <si>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</si>
  <si>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0.39</t>
  </si>
  <si>
    <t>病院事業会計</t>
  </si>
  <si>
    <t>一般会計</t>
  </si>
  <si>
    <t>水道事業会計</t>
  </si>
  <si>
    <t>下水道事業会計</t>
  </si>
  <si>
    <t>国民健康保険事業</t>
  </si>
  <si>
    <t>簡易水道事業特別会計</t>
  </si>
  <si>
    <t>後期高齢者医療事業</t>
  </si>
  <si>
    <t>発電事業特別会計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</si>
  <si>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</si>
  <si>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</si>
  <si>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</si>
  <si>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</si>
  <si>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</si>
  <si>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</si>
  <si>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</si>
  <si>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</si>
  <si>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合併地域振興基金</t>
    <rPh sb="0" eb="2">
      <t>ガッペイ</t>
    </rPh>
    <rPh sb="2" eb="4">
      <t>チイキ</t>
    </rPh>
    <rPh sb="4" eb="8">
      <t>シンコウキキン</t>
    </rPh>
    <phoneticPr fontId="2"/>
  </si>
  <si>
    <t>社会福祉振興事業基金</t>
    <rPh sb="0" eb="4">
      <t>シャカイフクシ</t>
    </rPh>
    <rPh sb="4" eb="6">
      <t>シンコウ</t>
    </rPh>
    <rPh sb="6" eb="8">
      <t>ジギョウ</t>
    </rPh>
    <rPh sb="8" eb="10">
      <t>キキン</t>
    </rPh>
    <phoneticPr fontId="2"/>
  </si>
  <si>
    <t>公共施設維持補修基金</t>
    <rPh sb="0" eb="10">
      <t>コウキョウシセツイジホシュウキキン</t>
    </rPh>
    <phoneticPr fontId="2"/>
  </si>
  <si>
    <t>納骨堂事業基金</t>
    <rPh sb="0" eb="3">
      <t>ノウコツドウ</t>
    </rPh>
    <rPh sb="3" eb="5">
      <t>ジギョウ</t>
    </rPh>
    <rPh sb="5" eb="7">
      <t>キキン</t>
    </rPh>
    <phoneticPr fontId="2"/>
  </si>
  <si>
    <t>ふれあい交流館施設整備基金</t>
    <rPh sb="4" eb="9">
      <t>コウリュウカンシセツ</t>
    </rPh>
    <rPh sb="9" eb="11">
      <t>セイビ</t>
    </rPh>
    <rPh sb="11" eb="13">
      <t>キキン</t>
    </rPh>
    <phoneticPr fontId="2"/>
  </si>
  <si>
    <t>-</t>
    <phoneticPr fontId="2"/>
  </si>
  <si>
    <t>-</t>
    <phoneticPr fontId="2"/>
  </si>
  <si>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</si>
  <si>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</si>
  <si>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</si>
  <si>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</si>
  <si>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</si>
  <si>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</si>
  <si>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</si>
  <si>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</si>
  <si>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</si>
  <si>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特別会計</t>
    <rPh sb="2" eb="4">
      <t>トクベツ</t>
    </rPh>
    <rPh sb="4" eb="6">
      <t>カイケイ</t>
    </rPh>
    <phoneticPr fontId="2"/>
  </si>
  <si>
    <t>-</t>
    <phoneticPr fontId="2"/>
  </si>
  <si>
    <t>黒部市体育協会</t>
    <rPh sb="0" eb="3">
      <t>クロベシ</t>
    </rPh>
    <rPh sb="3" eb="5">
      <t>タイイク</t>
    </rPh>
    <rPh sb="5" eb="7">
      <t>キョウカイ</t>
    </rPh>
    <phoneticPr fontId="2"/>
  </si>
  <si>
    <t>-</t>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</si>
  <si>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</si>
  <si>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</si>
  <si>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</si>
  <si>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</si>
  <si>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</si>
  <si>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</si>
  <si>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</si>
  <si>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</si>
  <si>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</si>
  <si>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で、類似団体と比べて高い水準にあり、有形固定資産減価償却率は横ばいで類似団体と近似している状況にある。今後も道の駅整備事業など新たな施設の建設に係る起債額が増加し、将来負担が増加していく見込みであるため、「黒部市公共施設の再編に関する基本計画」に基づき、老朽化した施設について、点検・診断や計画的な予防保全による長寿命化を進めていくなど、公共施設等の適正管理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</si>
  <si>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</si>
  <si>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</si>
  <si>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</si>
  <si>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</si>
  <si>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</si>
  <si>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</si>
  <si>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にある。実質公債費比率は臨時財政対策債を除く新規発行債の抑制に努めるとともに、高利債の繰上償還や受益者負担の見直しに努め、18％未満を維持しているところであるが、今後は近年実施した大型建設事業の起債償還がピークを迎える見込みである。公共施設の見直し等による維持管理費の縮減と併せ、中長期的な計画に基づく借入及び繰上償還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</si>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</sst>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C9A9-4AC4-BB1F-FF538022C9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148064</c:v>
                </c:pt>
                <c:pt idx="1">
                  <c:v>77947</c:v>
                </c:pt>
                <c:pt idx="2">
                  <c:v>98588</c:v>
                </c:pt>
                <c:pt idx="3">
                  <c:v>96997</c:v>
                </c:pt>
                <c:pt idx="4">
                  <c:v>74248</c:v>
                </c:pt>
              </c:numCache>
            </c:numRef>
          </c:val>
          <c:smooth val="0"/>
          <c:extLst>
            <c:ext xmlns:c16="http://schemas.microsoft.com/office/drawing/2014/chart" uri="{C3380CC4-5D6E-409C-BE32-E72D297353CC}">
              <c16:uniqueId val="{00000001-C9A9-4AC4-BB1F-FF538022C9FF}"/>
            </c:ext>
          </c:extLst>
        </c:ser>
        <c:dLbls>
          <c:showLegendKey val="0"/>
          <c:showVal val="0"/>
          <c:showCatName val="0"/>
          <c:showSerName val="0"/>
          <c:showPercent val="0"/>
          <c:showBubbleSize val="0"/>
        </c:dLbls>
        <c:marker val="1"/>
        <c:smooth val="0"/>
        <c:axId val="481176800"/>
        <c:axId val="480628088"/>
      </c:lineChart>
      <c:catAx>
        <c:axId val="48117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628088"/>
        <c:crosses val="autoZero"/>
        <c:auto val="1"/>
        <c:lblAlgn val="ctr"/>
        <c:lblOffset val="100"/>
        <c:tickLblSkip val="1"/>
        <c:tickMarkSkip val="1"/>
        <c:noMultiLvlLbl val="0"/>
      </c:catAx>
      <c:valAx>
        <c:axId val="4806280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17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4.42</c:v>
                </c:pt>
                <c:pt idx="1">
                  <c:v>4.1900000000000004</c:v>
                </c:pt>
                <c:pt idx="2">
                  <c:v>4.4800000000000004</c:v>
                </c:pt>
                <c:pt idx="3">
                  <c:v>5.0199999999999996</c:v>
                </c:pt>
                <c:pt idx="4">
                  <c:v>4.6100000000000003</c:v>
                </c:pt>
              </c:numCache>
            </c:numRef>
          </c:val>
          <c:extLst>
            <c:ext xmlns:c16="http://schemas.microsoft.com/office/drawing/2014/chart" uri="{C3380CC4-5D6E-409C-BE32-E72D297353CC}">
              <c16:uniqueId val="{00000000-A0E9-41AE-8C01-F7507C9562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13.17</c:v>
                </c:pt>
                <c:pt idx="1">
                  <c:v>13.31</c:v>
                </c:pt>
                <c:pt idx="2">
                  <c:v>12.36</c:v>
                </c:pt>
                <c:pt idx="3">
                  <c:v>12.45</c:v>
                </c:pt>
                <c:pt idx="4">
                  <c:v>12.42</c:v>
                </c:pt>
              </c:numCache>
            </c:numRef>
          </c:val>
          <c:extLst>
            <c:ext xmlns:c16="http://schemas.microsoft.com/office/drawing/2014/chart" uri="{C3380CC4-5D6E-409C-BE32-E72D297353CC}">
              <c16:uniqueId val="{00000001-A0E9-41AE-8C01-F7507C956291}"/>
            </c:ext>
          </c:extLst>
        </c:ser>
        <c:dLbls>
          <c:showLegendKey val="0"/>
          <c:showVal val="0"/>
          <c:showCatName val="0"/>
          <c:showSerName val="0"/>
          <c:showPercent val="0"/>
          <c:showBubbleSize val="0"/>
        </c:dLbls>
        <c:gapWidth val="250"/>
        <c:overlap val="100"/>
        <c:axId val="485376832"/>
        <c:axId val="485381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1.1200000000000001</c:v>
                </c:pt>
                <c:pt idx="1">
                  <c:v>1.38</c:v>
                </c:pt>
                <c:pt idx="2">
                  <c:v>-0.46</c:v>
                </c:pt>
                <c:pt idx="3">
                  <c:v>0.53</c:v>
                </c:pt>
                <c:pt idx="4">
                  <c:v>-0.39</c:v>
                </c:pt>
              </c:numCache>
            </c:numRef>
          </c:val>
          <c:smooth val="0"/>
          <c:extLst>
            <c:ext xmlns:c16="http://schemas.microsoft.com/office/drawing/2014/chart" uri="{C3380CC4-5D6E-409C-BE32-E72D297353CC}">
              <c16:uniqueId val="{00000002-A0E9-41AE-8C01-F7507C956291}"/>
            </c:ext>
          </c:extLst>
        </c:ser>
        <c:dLbls>
          <c:showLegendKey val="0"/>
          <c:showVal val="0"/>
          <c:showCatName val="0"/>
          <c:showSerName val="0"/>
          <c:showPercent val="0"/>
          <c:showBubbleSize val="0"/>
        </c:dLbls>
        <c:marker val="1"/>
        <c:smooth val="0"/>
        <c:axId val="485376832"/>
        <c:axId val="485381320"/>
      </c:lineChart>
      <c:catAx>
        <c:axId val="4853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381320"/>
        <c:crosses val="autoZero"/>
        <c:auto val="1"/>
        <c:lblAlgn val="ctr"/>
        <c:lblOffset val="100"/>
        <c:tickLblSkip val="1"/>
        <c:tickMarkSkip val="1"/>
        <c:noMultiLvlLbl val="0"/>
      </c:catAx>
      <c:valAx>
        <c:axId val="485381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0.06</c:v>
                </c:pt>
                <c:pt idx="4">
                  <c:v>#N/A</c:v>
                </c:pt>
                <c:pt idx="5">
                  <c:v>0.03</c:v>
                </c:pt>
                <c:pt idx="6">
                  <c:v>#N/A</c:v>
                </c:pt>
                <c:pt idx="7">
                  <c:v>0</c:v>
                </c:pt>
                <c:pt idx="8">
                  <c:v>#N/A</c:v>
                </c:pt>
                <c:pt idx="9">
                  <c:v>0</c:v>
                </c:pt>
              </c:numCache>
            </c:numRef>
          </c:val>
          <c:extLst>
            <c:ext xmlns:c16="http://schemas.microsoft.com/office/drawing/2014/chart" uri="{C3380CC4-5D6E-409C-BE32-E72D297353CC}">
              <c16:uniqueId val="{00000000-C48D-4DC5-8D74-F0A335E259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8D-4DC5-8D74-F0A335E25928}"/>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0.05</c:v>
                </c:pt>
                <c:pt idx="8">
                  <c:v>#N/A</c:v>
                </c:pt>
                <c:pt idx="9">
                  <c:v>0</c:v>
                </c:pt>
              </c:numCache>
            </c:numRef>
          </c:val>
          <c:extLst>
            <c:ext xmlns:c16="http://schemas.microsoft.com/office/drawing/2014/chart" uri="{C3380CC4-5D6E-409C-BE32-E72D297353CC}">
              <c16:uniqueId val="{00000002-C48D-4DC5-8D74-F0A335E25928}"/>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8D-4DC5-8D74-F0A335E2592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4-C48D-4DC5-8D74-F0A335E25928}"/>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2.02</c:v>
                </c:pt>
                <c:pt idx="2">
                  <c:v>#N/A</c:v>
                </c:pt>
                <c:pt idx="3">
                  <c:v>2.36</c:v>
                </c:pt>
                <c:pt idx="4">
                  <c:v>#N/A</c:v>
                </c:pt>
                <c:pt idx="5">
                  <c:v>1.08</c:v>
                </c:pt>
                <c:pt idx="6">
                  <c:v>#N/A</c:v>
                </c:pt>
                <c:pt idx="7">
                  <c:v>0.95</c:v>
                </c:pt>
                <c:pt idx="8">
                  <c:v>#N/A</c:v>
                </c:pt>
                <c:pt idx="9">
                  <c:v>0.76</c:v>
                </c:pt>
              </c:numCache>
            </c:numRef>
          </c:val>
          <c:extLst>
            <c:ext xmlns:c16="http://schemas.microsoft.com/office/drawing/2014/chart" uri="{C3380CC4-5D6E-409C-BE32-E72D297353CC}">
              <c16:uniqueId val="{00000005-C48D-4DC5-8D74-F0A335E2592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2.71</c:v>
                </c:pt>
                <c:pt idx="2">
                  <c:v>#N/A</c:v>
                </c:pt>
                <c:pt idx="3">
                  <c:v>2.48</c:v>
                </c:pt>
                <c:pt idx="4">
                  <c:v>#N/A</c:v>
                </c:pt>
                <c:pt idx="5">
                  <c:v>2.5499999999999998</c:v>
                </c:pt>
                <c:pt idx="6">
                  <c:v>#N/A</c:v>
                </c:pt>
                <c:pt idx="7">
                  <c:v>2.1800000000000002</c:v>
                </c:pt>
                <c:pt idx="8">
                  <c:v>#N/A</c:v>
                </c:pt>
                <c:pt idx="9">
                  <c:v>2.34</c:v>
                </c:pt>
              </c:numCache>
            </c:numRef>
          </c:val>
          <c:extLst>
            <c:ext xmlns:c16="http://schemas.microsoft.com/office/drawing/2014/chart" uri="{C3380CC4-5D6E-409C-BE32-E72D297353CC}">
              <c16:uniqueId val="{00000006-C48D-4DC5-8D74-F0A335E2592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c:v>
                </c:pt>
                <c:pt idx="2">
                  <c:v>#N/A</c:v>
                </c:pt>
                <c:pt idx="3">
                  <c:v>1.75</c:v>
                </c:pt>
                <c:pt idx="4">
                  <c:v>#N/A</c:v>
                </c:pt>
                <c:pt idx="5">
                  <c:v>2.15</c:v>
                </c:pt>
                <c:pt idx="6">
                  <c:v>#N/A</c:v>
                </c:pt>
                <c:pt idx="7">
                  <c:v>2.38</c:v>
                </c:pt>
                <c:pt idx="8">
                  <c:v>#N/A</c:v>
                </c:pt>
                <c:pt idx="9">
                  <c:v>2.61</c:v>
                </c:pt>
              </c:numCache>
            </c:numRef>
          </c:val>
          <c:extLst>
            <c:ext xmlns:c16="http://schemas.microsoft.com/office/drawing/2014/chart" uri="{C3380CC4-5D6E-409C-BE32-E72D297353CC}">
              <c16:uniqueId val="{00000007-C48D-4DC5-8D74-F0A335E259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4.42</c:v>
                </c:pt>
                <c:pt idx="2">
                  <c:v>#N/A</c:v>
                </c:pt>
                <c:pt idx="3">
                  <c:v>4.1900000000000004</c:v>
                </c:pt>
                <c:pt idx="4">
                  <c:v>#N/A</c:v>
                </c:pt>
                <c:pt idx="5">
                  <c:v>4.47</c:v>
                </c:pt>
                <c:pt idx="6">
                  <c:v>#N/A</c:v>
                </c:pt>
                <c:pt idx="7">
                  <c:v>5.0199999999999996</c:v>
                </c:pt>
                <c:pt idx="8">
                  <c:v>#N/A</c:v>
                </c:pt>
                <c:pt idx="9">
                  <c:v>4.5999999999999996</c:v>
                </c:pt>
              </c:numCache>
            </c:numRef>
          </c:val>
          <c:extLst>
            <c:ext xmlns:c16="http://schemas.microsoft.com/office/drawing/2014/chart" uri="{C3380CC4-5D6E-409C-BE32-E72D297353CC}">
              <c16:uniqueId val="{00000008-C48D-4DC5-8D74-F0A335E2592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26.58</c:v>
                </c:pt>
                <c:pt idx="2">
                  <c:v>#N/A</c:v>
                </c:pt>
                <c:pt idx="3">
                  <c:v>21.6</c:v>
                </c:pt>
                <c:pt idx="4">
                  <c:v>#N/A</c:v>
                </c:pt>
                <c:pt idx="5">
                  <c:v>17.78</c:v>
                </c:pt>
                <c:pt idx="6">
                  <c:v>#N/A</c:v>
                </c:pt>
                <c:pt idx="7">
                  <c:v>17.32</c:v>
                </c:pt>
                <c:pt idx="8">
                  <c:v>#N/A</c:v>
                </c:pt>
                <c:pt idx="9">
                  <c:v>18.28</c:v>
                </c:pt>
              </c:numCache>
            </c:numRef>
          </c:val>
          <c:extLst>
            <c:ext xmlns:c16="http://schemas.microsoft.com/office/drawing/2014/chart" uri="{C3380CC4-5D6E-409C-BE32-E72D297353CC}">
              <c16:uniqueId val="{00000009-C48D-4DC5-8D74-F0A335E25928}"/>
            </c:ext>
          </c:extLst>
        </c:ser>
        <c:dLbls>
          <c:showLegendKey val="0"/>
          <c:showVal val="0"/>
          <c:showCatName val="0"/>
          <c:showSerName val="0"/>
          <c:showPercent val="0"/>
          <c:showBubbleSize val="0"/>
        </c:dLbls>
        <c:gapWidth val="150"/>
        <c:overlap val="100"/>
        <c:axId val="481471144"/>
        <c:axId val="481471528"/>
      </c:barChart>
      <c:catAx>
        <c:axId val="48147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1471528"/>
        <c:crosses val="autoZero"/>
        <c:auto val="1"/>
        <c:lblAlgn val="ctr"/>
        <c:lblOffset val="100"/>
        <c:tickLblSkip val="1"/>
        <c:tickMarkSkip val="1"/>
        <c:noMultiLvlLbl val="0"/>
      </c:catAx>
      <c:valAx>
        <c:axId val="481471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471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2276</c:v>
                </c:pt>
                <c:pt idx="5">
                  <c:v>2306</c:v>
                </c:pt>
                <c:pt idx="8">
                  <c:v>2416</c:v>
                </c:pt>
                <c:pt idx="11">
                  <c:v>2455</c:v>
                </c:pt>
                <c:pt idx="14">
                  <c:v>2470</c:v>
                </c:pt>
              </c:numCache>
            </c:numRef>
          </c:val>
          <c:extLst>
            <c:ext xmlns:c16="http://schemas.microsoft.com/office/drawing/2014/chart" uri="{C3380CC4-5D6E-409C-BE32-E72D297353CC}">
              <c16:uniqueId val="{00000000-97EF-42E3-9198-3CCA41E7ED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EF-42E3-9198-3CCA41E7ED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117</c:v>
                </c:pt>
                <c:pt idx="3">
                  <c:v>99</c:v>
                </c:pt>
                <c:pt idx="6">
                  <c:v>98</c:v>
                </c:pt>
                <c:pt idx="9">
                  <c:v>96</c:v>
                </c:pt>
                <c:pt idx="12">
                  <c:v>88</c:v>
                </c:pt>
              </c:numCache>
            </c:numRef>
          </c:val>
          <c:extLst>
            <c:ext xmlns:c16="http://schemas.microsoft.com/office/drawing/2014/chart" uri="{C3380CC4-5D6E-409C-BE32-E72D297353CC}">
              <c16:uniqueId val="{00000002-97EF-42E3-9198-3CCA41E7ED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91</c:v>
                </c:pt>
                <c:pt idx="6">
                  <c:v>132</c:v>
                </c:pt>
                <c:pt idx="9">
                  <c:v>164</c:v>
                </c:pt>
                <c:pt idx="12">
                  <c:v>151</c:v>
                </c:pt>
              </c:numCache>
            </c:numRef>
          </c:val>
          <c:extLst>
            <c:ext xmlns:c16="http://schemas.microsoft.com/office/drawing/2014/chart" uri="{C3380CC4-5D6E-409C-BE32-E72D297353CC}">
              <c16:uniqueId val="{00000003-97EF-42E3-9198-3CCA41E7ED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1022</c:v>
                </c:pt>
                <c:pt idx="3">
                  <c:v>1065</c:v>
                </c:pt>
                <c:pt idx="6">
                  <c:v>1022</c:v>
                </c:pt>
                <c:pt idx="9">
                  <c:v>1007</c:v>
                </c:pt>
                <c:pt idx="12">
                  <c:v>1099</c:v>
                </c:pt>
              </c:numCache>
            </c:numRef>
          </c:val>
          <c:extLst>
            <c:ext xmlns:c16="http://schemas.microsoft.com/office/drawing/2014/chart" uri="{C3380CC4-5D6E-409C-BE32-E72D297353CC}">
              <c16:uniqueId val="{00000004-97EF-42E3-9198-3CCA41E7ED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F-42E3-9198-3CCA41E7ED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EF-42E3-9198-3CCA41E7ED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2428</c:v>
                </c:pt>
                <c:pt idx="3">
                  <c:v>2256</c:v>
                </c:pt>
                <c:pt idx="6">
                  <c:v>2283</c:v>
                </c:pt>
                <c:pt idx="9">
                  <c:v>2289</c:v>
                </c:pt>
                <c:pt idx="12">
                  <c:v>2379</c:v>
                </c:pt>
              </c:numCache>
            </c:numRef>
          </c:val>
          <c:extLst>
            <c:ext xmlns:c16="http://schemas.microsoft.com/office/drawing/2014/chart" uri="{C3380CC4-5D6E-409C-BE32-E72D297353CC}">
              <c16:uniqueId val="{00000007-97EF-42E3-9198-3CCA41E7EDA9}"/>
            </c:ext>
          </c:extLst>
        </c:ser>
        <c:dLbls>
          <c:showLegendKey val="0"/>
          <c:showVal val="0"/>
          <c:showCatName val="0"/>
          <c:showSerName val="0"/>
          <c:showPercent val="0"/>
          <c:showBubbleSize val="0"/>
        </c:dLbls>
        <c:gapWidth val="100"/>
        <c:overlap val="100"/>
        <c:axId val="481585496"/>
        <c:axId val="489313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1335</c:v>
                </c:pt>
                <c:pt idx="2">
                  <c:v>#N/A</c:v>
                </c:pt>
                <c:pt idx="3">
                  <c:v>#N/A</c:v>
                </c:pt>
                <c:pt idx="4">
                  <c:v>1205</c:v>
                </c:pt>
                <c:pt idx="5">
                  <c:v>#N/A</c:v>
                </c:pt>
                <c:pt idx="6">
                  <c:v>#N/A</c:v>
                </c:pt>
                <c:pt idx="7">
                  <c:v>1119</c:v>
                </c:pt>
                <c:pt idx="8">
                  <c:v>#N/A</c:v>
                </c:pt>
                <c:pt idx="9">
                  <c:v>#N/A</c:v>
                </c:pt>
                <c:pt idx="10">
                  <c:v>1101</c:v>
                </c:pt>
                <c:pt idx="11">
                  <c:v>#N/A</c:v>
                </c:pt>
                <c:pt idx="12">
                  <c:v>#N/A</c:v>
                </c:pt>
                <c:pt idx="13">
                  <c:v>1247</c:v>
                </c:pt>
                <c:pt idx="14">
                  <c:v>#N/A</c:v>
                </c:pt>
              </c:numCache>
            </c:numRef>
          </c:val>
          <c:smooth val="0"/>
          <c:extLst>
            <c:ext xmlns:c16="http://schemas.microsoft.com/office/drawing/2014/chart" uri="{C3380CC4-5D6E-409C-BE32-E72D297353CC}">
              <c16:uniqueId val="{00000008-97EF-42E3-9198-3CCA41E7EDA9}"/>
            </c:ext>
          </c:extLst>
        </c:ser>
        <c:dLbls>
          <c:showLegendKey val="0"/>
          <c:showVal val="0"/>
          <c:showCatName val="0"/>
          <c:showSerName val="0"/>
          <c:showPercent val="0"/>
          <c:showBubbleSize val="0"/>
        </c:dLbls>
        <c:marker val="1"/>
        <c:smooth val="0"/>
        <c:axId val="481585496"/>
        <c:axId val="489313128"/>
      </c:lineChart>
      <c:catAx>
        <c:axId val="48158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313128"/>
        <c:crosses val="autoZero"/>
        <c:auto val="1"/>
        <c:lblAlgn val="ctr"/>
        <c:lblOffset val="100"/>
        <c:tickLblSkip val="1"/>
        <c:tickMarkSkip val="1"/>
        <c:noMultiLvlLbl val="0"/>
      </c:catAx>
      <c:valAx>
        <c:axId val="48931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58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31620</c:v>
                </c:pt>
                <c:pt idx="5">
                  <c:v>32565</c:v>
                </c:pt>
                <c:pt idx="8">
                  <c:v>32258</c:v>
                </c:pt>
                <c:pt idx="11">
                  <c:v>31723</c:v>
                </c:pt>
                <c:pt idx="14">
                  <c:v>30613</c:v>
                </c:pt>
              </c:numCache>
            </c:numRef>
          </c:val>
          <c:extLst>
            <c:ext xmlns:c16="http://schemas.microsoft.com/office/drawing/2014/chart" uri="{C3380CC4-5D6E-409C-BE32-E72D297353CC}">
              <c16:uniqueId val="{00000000-C4F8-49D0-A573-1B0018F3DA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290</c:v>
                </c:pt>
                <c:pt idx="5">
                  <c:v>248</c:v>
                </c:pt>
                <c:pt idx="8">
                  <c:v>216</c:v>
                </c:pt>
                <c:pt idx="11">
                  <c:v>194</c:v>
                </c:pt>
                <c:pt idx="14">
                  <c:v>180</c:v>
                </c:pt>
              </c:numCache>
            </c:numRef>
          </c:val>
          <c:extLst>
            <c:ext xmlns:c16="http://schemas.microsoft.com/office/drawing/2014/chart" uri="{C3380CC4-5D6E-409C-BE32-E72D297353CC}">
              <c16:uniqueId val="{00000001-C4F8-49D0-A573-1B0018F3DA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3716</c:v>
                </c:pt>
                <c:pt idx="5">
                  <c:v>3720</c:v>
                </c:pt>
                <c:pt idx="8">
                  <c:v>3272</c:v>
                </c:pt>
                <c:pt idx="11">
                  <c:v>2985</c:v>
                </c:pt>
                <c:pt idx="14">
                  <c:v>2808</c:v>
                </c:pt>
              </c:numCache>
            </c:numRef>
          </c:val>
          <c:extLst>
            <c:ext xmlns:c16="http://schemas.microsoft.com/office/drawing/2014/chart" uri="{C3380CC4-5D6E-409C-BE32-E72D297353CC}">
              <c16:uniqueId val="{00000002-C4F8-49D0-A573-1B0018F3DA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F8-49D0-A573-1B0018F3DA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F8-49D0-A573-1B0018F3DA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28</c:v>
                </c:pt>
                <c:pt idx="6">
                  <c:v>28</c:v>
                </c:pt>
                <c:pt idx="9">
                  <c:v>27</c:v>
                </c:pt>
                <c:pt idx="12">
                  <c:v>27</c:v>
                </c:pt>
              </c:numCache>
            </c:numRef>
          </c:val>
          <c:extLst>
            <c:ext xmlns:c16="http://schemas.microsoft.com/office/drawing/2014/chart" uri="{C3380CC4-5D6E-409C-BE32-E72D297353CC}">
              <c16:uniqueId val="{00000005-C4F8-49D0-A573-1B0018F3DA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920</c:v>
                </c:pt>
                <c:pt idx="3">
                  <c:v>851</c:v>
                </c:pt>
                <c:pt idx="6">
                  <c:v>638</c:v>
                </c:pt>
                <c:pt idx="9">
                  <c:v>648</c:v>
                </c:pt>
                <c:pt idx="12">
                  <c:v>660</c:v>
                </c:pt>
              </c:numCache>
            </c:numRef>
          </c:val>
          <c:extLst>
            <c:ext xmlns:c16="http://schemas.microsoft.com/office/drawing/2014/chart" uri="{C3380CC4-5D6E-409C-BE32-E72D297353CC}">
              <c16:uniqueId val="{00000006-C4F8-49D0-A573-1B0018F3DA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1198</c:v>
                </c:pt>
                <c:pt idx="3">
                  <c:v>1159</c:v>
                </c:pt>
                <c:pt idx="6">
                  <c:v>1222</c:v>
                </c:pt>
                <c:pt idx="9">
                  <c:v>1160</c:v>
                </c:pt>
                <c:pt idx="12">
                  <c:v>1017</c:v>
                </c:pt>
              </c:numCache>
            </c:numRef>
          </c:val>
          <c:extLst>
            <c:ext xmlns:c16="http://schemas.microsoft.com/office/drawing/2014/chart" uri="{C3380CC4-5D6E-409C-BE32-E72D297353CC}">
              <c16:uniqueId val="{00000007-C4F8-49D0-A573-1B0018F3DA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14694</c:v>
                </c:pt>
                <c:pt idx="3">
                  <c:v>14651</c:v>
                </c:pt>
                <c:pt idx="6">
                  <c:v>13875</c:v>
                </c:pt>
                <c:pt idx="9">
                  <c:v>12700</c:v>
                </c:pt>
                <c:pt idx="12">
                  <c:v>12138</c:v>
                </c:pt>
              </c:numCache>
            </c:numRef>
          </c:val>
          <c:extLst>
            <c:ext xmlns:c16="http://schemas.microsoft.com/office/drawing/2014/chart" uri="{C3380CC4-5D6E-409C-BE32-E72D297353CC}">
              <c16:uniqueId val="{00000008-C4F8-49D0-A573-1B0018F3DA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668</c:v>
                </c:pt>
                <c:pt idx="3">
                  <c:v>713</c:v>
                </c:pt>
                <c:pt idx="6">
                  <c:v>826</c:v>
                </c:pt>
                <c:pt idx="9">
                  <c:v>659</c:v>
                </c:pt>
                <c:pt idx="12">
                  <c:v>774</c:v>
                </c:pt>
              </c:numCache>
            </c:numRef>
          </c:val>
          <c:extLst>
            <c:ext xmlns:c16="http://schemas.microsoft.com/office/drawing/2014/chart" uri="{C3380CC4-5D6E-409C-BE32-E72D297353CC}">
              <c16:uniqueId val="{00000009-C4F8-49D0-A573-1B0018F3DA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30629</c:v>
                </c:pt>
                <c:pt idx="3">
                  <c:v>30233</c:v>
                </c:pt>
                <c:pt idx="6">
                  <c:v>30438</c:v>
                </c:pt>
                <c:pt idx="9">
                  <c:v>30852</c:v>
                </c:pt>
                <c:pt idx="12">
                  <c:v>30514</c:v>
                </c:pt>
              </c:numCache>
            </c:numRef>
          </c:val>
          <c:extLst>
            <c:ext xmlns:c16="http://schemas.microsoft.com/office/drawing/2014/chart" uri="{C3380CC4-5D6E-409C-BE32-E72D297353CC}">
              <c16:uniqueId val="{0000000A-C4F8-49D0-A573-1B0018F3DA57}"/>
            </c:ext>
          </c:extLst>
        </c:ser>
        <c:dLbls>
          <c:showLegendKey val="0"/>
          <c:showVal val="0"/>
          <c:showCatName val="0"/>
          <c:showSerName val="0"/>
          <c:showPercent val="0"/>
          <c:showBubbleSize val="0"/>
        </c:dLbls>
        <c:gapWidth val="100"/>
        <c:overlap val="100"/>
        <c:axId val="481587464"/>
        <c:axId val="481589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12483</c:v>
                </c:pt>
                <c:pt idx="2">
                  <c:v>#N/A</c:v>
                </c:pt>
                <c:pt idx="3">
                  <c:v>#N/A</c:v>
                </c:pt>
                <c:pt idx="4">
                  <c:v>11102</c:v>
                </c:pt>
                <c:pt idx="5">
                  <c:v>#N/A</c:v>
                </c:pt>
                <c:pt idx="6">
                  <c:v>#N/A</c:v>
                </c:pt>
                <c:pt idx="7">
                  <c:v>11282</c:v>
                </c:pt>
                <c:pt idx="8">
                  <c:v>#N/A</c:v>
                </c:pt>
                <c:pt idx="9">
                  <c:v>#N/A</c:v>
                </c:pt>
                <c:pt idx="10">
                  <c:v>11143</c:v>
                </c:pt>
                <c:pt idx="11">
                  <c:v>#N/A</c:v>
                </c:pt>
                <c:pt idx="12">
                  <c:v>#N/A</c:v>
                </c:pt>
                <c:pt idx="13">
                  <c:v>11528</c:v>
                </c:pt>
                <c:pt idx="14">
                  <c:v>#N/A</c:v>
                </c:pt>
              </c:numCache>
            </c:numRef>
          </c:val>
          <c:smooth val="0"/>
          <c:extLst>
            <c:ext xmlns:c16="http://schemas.microsoft.com/office/drawing/2014/chart" uri="{C3380CC4-5D6E-409C-BE32-E72D297353CC}">
              <c16:uniqueId val="{0000000B-C4F8-49D0-A573-1B0018F3DA57}"/>
            </c:ext>
          </c:extLst>
        </c:ser>
        <c:dLbls>
          <c:showLegendKey val="0"/>
          <c:showVal val="0"/>
          <c:showCatName val="0"/>
          <c:showSerName val="0"/>
          <c:showPercent val="0"/>
          <c:showBubbleSize val="0"/>
        </c:dLbls>
        <c:marker val="1"/>
        <c:smooth val="0"/>
        <c:axId val="481587464"/>
        <c:axId val="481589816"/>
      </c:lineChart>
      <c:catAx>
        <c:axId val="48158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589816"/>
        <c:crosses val="autoZero"/>
        <c:auto val="1"/>
        <c:lblAlgn val="ctr"/>
        <c:lblOffset val="100"/>
        <c:tickLblSkip val="1"/>
        <c:tickMarkSkip val="1"/>
        <c:noMultiLvlLbl val="0"/>
      </c:catAx>
      <c:valAx>
        <c:axId val="481589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58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1543</c:v>
                </c:pt>
                <c:pt idx="1">
                  <c:v>1545</c:v>
                </c:pt>
                <c:pt idx="2">
                  <c:v>1547</c:v>
                </c:pt>
              </c:numCache>
            </c:numRef>
          </c:val>
          <c:extLst>
            <c:ext xmlns:c16="http://schemas.microsoft.com/office/drawing/2014/chart" uri="{C3380CC4-5D6E-409C-BE32-E72D297353CC}">
              <c16:uniqueId val="{00000000-42E8-4361-AD94-CC070BD11B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42E8-4361-AD94-CC070BD11B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2384</c:v>
                </c:pt>
                <c:pt idx="1">
                  <c:v>1912</c:v>
                </c:pt>
                <c:pt idx="2">
                  <c:v>1531</c:v>
                </c:pt>
              </c:numCache>
            </c:numRef>
          </c:val>
          <c:extLst>
            <c:ext xmlns:c16="http://schemas.microsoft.com/office/drawing/2014/chart" uri="{C3380CC4-5D6E-409C-BE32-E72D297353CC}">
              <c16:uniqueId val="{00000002-42E8-4361-AD94-CC070BD11B2C}"/>
            </c:ext>
          </c:extLst>
        </c:ser>
        <c:dLbls>
          <c:showLegendKey val="0"/>
          <c:showVal val="0"/>
          <c:showCatName val="0"/>
          <c:showSerName val="0"/>
          <c:showPercent val="0"/>
          <c:showBubbleSize val="0"/>
        </c:dLbls>
        <c:gapWidth val="120"/>
        <c:overlap val="100"/>
        <c:axId val="481589424"/>
        <c:axId val="481586680"/>
      </c:barChart>
      <c:catAx>
        <c:axId val="48158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586680"/>
        <c:crosses val="autoZero"/>
        <c:auto val="1"/>
        <c:lblAlgn val="ctr"/>
        <c:lblOffset val="100"/>
        <c:tickLblSkip val="1"/>
        <c:tickMarkSkip val="1"/>
        <c:noMultiLvlLbl val="0"/>
      </c:catAx>
      <c:valAx>
        <c:axId val="481586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58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{AA723390-C14C-4A5B-8931-83BCD445F7C0}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FB8-49BF-B787-D3C0D760AD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{9568BD41-86B5-4BD2-B031-B4F1C0A3FD11}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8-49BF-B787-D3C0D760AD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{64195C0F-4AAE-48BE-A07F-871FCCFDA172}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8-49BF-B787-D3C0D760AD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{640EC79D-96ED-4111-91AF-970EC83A2206}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8-49BF-B787-D3C0D760AD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{87B0F9FC-C26A-4C78-B59C-D99E9BD5AF1F}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8-49BF-B787-D3C0D760AD5A}"/>
                </c:ext>
              </c:extLst>
            </c:dLbl>
            <c:dLbl>
              <c:idx val="8"/>
              <c:layout>
                <c:manualLayout>
                  <c:x val="-3.840305810272871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{ABA670B7-C9C2-45C3-8C08-62E5BF423767}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FB8-49BF-B787-D3C0D760AD5A}"/>
                </c:ext>
              </c:extLst>
            </c:dLbl>
            <c:dLbl>
              <c:idx val="16"/>
              <c:layout>
                <c:manualLayout>
                  <c:x val="-2.588734283641594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{77DD7974-1E0B-40C9-8B6C-B343EED8C9F6}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FB8-49BF-B787-D3C0D760AD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{E8D7E2AA-1803-4B53-B82A-F77EBB87678E}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FB8-49BF-B787-D3C0D760AD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{094CE270-1F96-4C8B-AB62-17E9627FF2B6}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FB8-49BF-B787-D3C0D760AD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55.7</c:v>
                </c:pt>
                <c:pt idx="24">
                  <c:v>57.7</c:v>
                </c:pt>
                <c:pt idx="32">
                  <c:v>59.3</c:v>
                </c:pt>
              </c:numCache>
            </c:numRef>
          </c:xVal>
          <c:yVal>
            <c:numRef>
              <c:f>公会計指標分析・財政指標組合せ分析表!$BP$51:$DC$51</c:f>
              <c:numCache>
                <c:formatCode>#,##0.0;"▲ "#,##0.0</c:formatCode>
                <c:ptCount val="40"/>
                <c:pt idx="8">
                  <c:v>110.3</c:v>
                </c:pt>
                <c:pt idx="16">
                  <c:v>111.6</c:v>
                </c:pt>
                <c:pt idx="24">
                  <c:v>111.4</c:v>
                </c:pt>
                <c:pt idx="32">
                  <c:v>115</c:v>
                </c:pt>
              </c:numCache>
            </c:numRef>
          </c:yVal>
          <c:smooth val="0"/>
          <c:extLst>
            <c:ext xmlns:c16="http://schemas.microsoft.com/office/drawing/2014/chart" uri="{C3380CC4-5D6E-409C-BE32-E72D297353CC}">
              <c16:uniqueId val="{00000009-9FB8-49BF-B787-D3C0D760AD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{B9C451BC-0BD3-41F4-926B-5613E45FBD22}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FB8-49BF-B787-D3C0D760AD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{2D77F694-927C-452E-9D2C-F2EC986D7BAA}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8-49BF-B787-D3C0D760AD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{246F3A0C-4A79-43B1-BCF1-B0DB7737D316}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8-49BF-B787-D3C0D760AD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{F8002EDB-ACEC-4D00-A1A5-D3D8CD97FF87}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8-49BF-B787-D3C0D760AD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{B77BD7A4-0676-4952-B4D9-9E5BDCD3C3E4}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8-49BF-B787-D3C0D760AD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{0B7D1BDD-35C3-4D61-A6BB-72C8CF071B73}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FB8-49BF-B787-D3C0D760AD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{FB7A5780-FE62-4C03-97E7-E4E24F2C0136}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FB8-49BF-B787-D3C0D760AD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{B5308E19-329C-441E-8AB0-6D5E89217CF6}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FB8-49BF-B787-D3C0D760AD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{EEF7AB76-4F90-472A-937C-7D9526320710}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FB8-49BF-B787-D3C0D760AD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9FB8-49BF-B787-D3C0D760AD5A}"/>
            </c:ext>
          </c:extLst>
        </c:ser>
        <c:dLbls>
          <c:showLegendKey val="0"/>
          <c:showVal val="1"/>
          <c:showCatName val="0"/>
          <c:showSerName val="0"/>
          <c:showPercent val="0"/>
          <c:showBubbleSize val="0"/>
        </c:dLbls>
        <c:axId val="46179840"/>
        <c:axId val="46181760"/>
      </c:scatterChart>
      <c:valAx>
        <c:axId val="46179840"/>
        <c:scaling>
          <c:orientation val="minMax"/>
          <c:max val="61.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6"/>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{90BDCBF0-9A15-4DEC-A014-8C9674827C32}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AC5-4CF1-8965-371321A3EF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{6ADD8A11-794A-40B8-BC40-733FF2F11DA3}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C5-4CF1-8965-371321A3EF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{B5EA507B-68EE-4711-8701-56FABD8059A8}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C5-4CF1-8965-371321A3EF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{3E01A77B-5892-40EF-822B-267AC54689CF}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C5-4CF1-8965-371321A3EF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{0A1ED53B-D25F-4C1B-8622-4A80B509FD9A}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C5-4CF1-8965-371321A3EF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{6DC92ED3-1EAF-4849-B24E-0C25ECF9F03A}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AC5-4CF1-8965-371321A3EF7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{35E90378-B75F-4856-B7FA-64753B26CE0F}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AC5-4CF1-8965-371321A3EF7D}"/>
                </c:ext>
              </c:extLst>
            </c:dLbl>
            <c:dLbl>
              <c:idx val="24"/>
              <c:layout>
                <c:manualLayout>
                  <c:x val="-3.205753361085839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{5DD54817-2623-4896-8613-3FB0FEF5164F}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AC5-4CF1-8965-371321A3EF7D}"/>
                </c:ext>
              </c:extLst>
            </c:dLbl>
            <c:dLbl>
              <c:idx val="32"/>
              <c:layout>
                <c:manualLayout>
                  <c:x val="-3.121080073332781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{37ED34CC-2623-4885-A981-50640BCB04A3}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AC5-4CF1-8965-371321A3EF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13.4</c:v>
                </c:pt>
                <c:pt idx="16">
                  <c:v>12</c:v>
                </c:pt>
                <c:pt idx="24">
                  <c:v>11.3</c:v>
                </c:pt>
                <c:pt idx="32">
                  <c:v>11.5</c:v>
                </c:pt>
              </c:numCache>
            </c:numRef>
          </c:xVal>
          <c:yVal>
            <c:numRef>
              <c:f>公会計指標分析・財政指標組合せ分析表!$BP$73:$DC$73</c:f>
              <c:numCache>
                <c:formatCode>#,##0.0;"▲ "#,##0.0</c:formatCode>
                <c:ptCount val="40"/>
                <c:pt idx="0">
                  <c:v>122.1</c:v>
                </c:pt>
                <c:pt idx="8">
                  <c:v>110.3</c:v>
                </c:pt>
                <c:pt idx="16">
                  <c:v>111.6</c:v>
                </c:pt>
                <c:pt idx="24">
                  <c:v>111.4</c:v>
                </c:pt>
                <c:pt idx="32">
                  <c:v>115</c:v>
                </c:pt>
              </c:numCache>
            </c:numRef>
          </c:yVal>
          <c:smooth val="0"/>
          <c:extLst>
            <c:ext xmlns:c16="http://schemas.microsoft.com/office/drawing/2014/chart" uri="{C3380CC4-5D6E-409C-BE32-E72D297353CC}">
              <c16:uniqueId val="{00000009-DAC5-4CF1-8965-371321A3EF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274696973874049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{8647DFD6-50E7-4A45-9FF5-16B1B5916FEB}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AC5-4CF1-8965-371321A3EF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{7D1B9BE6-E650-47D1-88F4-710DEE298596}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C5-4CF1-8965-371321A3EF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{ADA44187-1D6E-4A85-A76A-B6D402DDF61D}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C5-4CF1-8965-371321A3EF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{5E1B1921-D8BE-4A0E-9E62-934B12458E80}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C5-4CF1-8965-371321A3EF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{75F4E021-3E05-4427-9EA4-3E6C5A43653A}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C5-4CF1-8965-371321A3EF7D}"/>
                </c:ext>
              </c:extLst>
            </c:dLbl>
            <c:dLbl>
              <c:idx val="8"/>
              <c:layout>
                <c:manualLayout>
                  <c:x val="-3.21212862643471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{A54E1403-3944-433E-8AE0-1CD7F857C8D7}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AC5-4CF1-8965-371321A3EF7D}"/>
                </c:ext>
              </c:extLst>
            </c:dLbl>
            <c:dLbl>
              <c:idx val="16"/>
              <c:layout>
                <c:manualLayout>
                  <c:x val="-3.1274625180345378E-2"/>
                  <c:y val="-7.014761899216867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{39D83710-2CE9-42DB-A19B-BA71BA773F41}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AC5-4CF1-8965-371321A3EF7D}"/>
                </c:ext>
              </c:extLst>
            </c:dLbl>
            <c:dLbl>
              <c:idx val="24"/>
              <c:layout>
                <c:manualLayout>
                  <c:x val="-3.2121358057875922E-2"/>
                  <c:y val="-5.46856751834192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{1823F8C6-F578-45C4-9D57-3856D1F4F59C}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AC5-4CF1-8965-371321A3EF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{749D7790-CFD5-4697-B28A-E844629A1BB8}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AC5-4CF1-8965-371321A3EF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DAC5-4CF1-8965-371321A3EF7D}"/>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元利償還金について、近年の大型建設事業に伴う公債費が令和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ピークに達するため、今後も高い水準が続く見込みである。引き続き計画的な繰上償還の実施や利率見直しを行い、公債費の歳出抑制に努める。また、一部事務組合の償還金に対する負担金も増となっており、実質公債費比率の算定における分子の増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将来負担額について、地方債現在高は、中学校建設事業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や緊急防災・減災事業債の減により減少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した。債務負担行為支出予定額については、土地改良事業等により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公営企業債に係る繰入や退職手当負担見込額が減となり、全体で前年度より減少している。　充当可能財源等について、充当可能基金は中学校建設事業に伴う学校建設基金の取崩し等により、減少した。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充当可能財源の減少幅が大きいため、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年度においては、中学校建設事業へ学校建設基金を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千円、地域振興等のソフト事業へ合併地域振興基金を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142,313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千円取り崩した。また平成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年度にかけて積立てた公共施設維持補修基金について、平成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年度より計画的に施設の補修事業へと充当している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3,994,067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千円あった現在高が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3,614,376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379,691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毎年度の予算編成において、財政状況に応じて財源の調整を行っており、基金強化による財源の涵養を図りながら、計画的な財政運営に努める。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合併地域振興基金・・・・・合併特例債による積立。地域振興等のソフト事業へ充当する。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公共施設維持補修基金・・・電源立地地域対策交付金及び一般財源による積立。公共施設の維持補修経費へ充当する。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合併地域振興基金・・・・・自治振興会運営補助金、名水マラソン開催補助金等に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142,313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運用益積立と合わせて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公共施設維持補修基金・・・国際文化センター、総合体育センター、宇奈月国際会館等の施設補修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運用益積立と合わせて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143,922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合併地域振興基金・・・・・毎年度の予算編成において、原資となった合併特例債の償還額相当の範囲内で取り崩す。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公共施設維持補修基金・・・毎年度の予算編成において、財政状況に応じて積立、取崩をする。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年度においては取崩を行っておらず前年比横ばいの状況。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毎年度の予算編成において、財政状況に応じて積立、取崩を判断する。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令和元年度においては取崩を行っておらず前年比横ばいの状況。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毎年度の予算編成において、財政状況に応じて積立、取崩を判断する。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50726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149951</xdr:rowOff>
    </xdr:from>
    <xdr:to>
      <xdr:col>19</xdr:col>
      <xdr:colOff>187325</xdr:colOff>
      <xdr:row>31</xdr:row>
      <xdr:rowOff>80101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78649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11577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29301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05409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85181</xdr:rowOff>
    </xdr:from>
    <xdr:to>
      <xdr:col>11</xdr:col>
      <xdr:colOff>187325</xdr:colOff>
      <xdr:row>31</xdr:row>
      <xdr:rowOff>15331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135981</xdr:rowOff>
    </xdr:from>
    <xdr:to>
      <xdr:col>15</xdr:col>
      <xdr:colOff>136525</xdr:colOff>
      <xdr:row>30</xdr:row>
      <xdr:rowOff>139065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05100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96628</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31858</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大型事業の集中による新規発行債増により将来負担額が増加傾向にあり、債務償還比率は類似団体平均を上回っている。公共施設の見直し等による維持管理費の縮減と併せ、中長期的な計画に基づく借入及び繰上償還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155243</xdr:rowOff>
    </xdr:from>
    <xdr:to>
      <xdr:col>76</xdr:col>
      <xdr:colOff>73025</xdr:colOff>
      <xdr:row>30</xdr:row>
      <xdr:rowOff>85393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8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133670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8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146128</xdr:rowOff>
    </xdr:from>
    <xdr:to>
      <xdr:col>72</xdr:col>
      <xdr:colOff>123825</xdr:colOff>
      <xdr:row>30</xdr:row>
      <xdr:rowOff>76278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8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25478</xdr:rowOff>
    </xdr:from>
    <xdr:to>
      <xdr:col>76</xdr:col>
      <xdr:colOff>22225</xdr:colOff>
      <xdr:row>30</xdr:row>
      <xdr:rowOff>34593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5940503"/>
          <a:ext cx="7112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163759</xdr:rowOff>
    </xdr:from>
    <xdr:to>
      <xdr:col>68</xdr:col>
      <xdr:colOff>123825</xdr:colOff>
      <xdr:row>30</xdr:row>
      <xdr:rowOff>93909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9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25478</xdr:rowOff>
    </xdr:from>
    <xdr:to>
      <xdr:col>72</xdr:col>
      <xdr:colOff>73025</xdr:colOff>
      <xdr:row>30</xdr:row>
      <xdr:rowOff>43109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940503"/>
          <a:ext cx="762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104747</xdr:rowOff>
    </xdr:from>
    <xdr:to>
      <xdr:col>64</xdr:col>
      <xdr:colOff>123825</xdr:colOff>
      <xdr:row>30</xdr:row>
      <xdr:rowOff>34897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8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155547</xdr:rowOff>
    </xdr:from>
    <xdr:to>
      <xdr:col>68</xdr:col>
      <xdr:colOff>73025</xdr:colOff>
      <xdr:row>30</xdr:row>
      <xdr:rowOff>43109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899122"/>
          <a:ext cx="762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103787</xdr:rowOff>
    </xdr:from>
    <xdr:to>
      <xdr:col>60</xdr:col>
      <xdr:colOff>123825</xdr:colOff>
      <xdr:row>30</xdr:row>
      <xdr:rowOff>33937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8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154587</xdr:rowOff>
    </xdr:from>
    <xdr:to>
      <xdr:col>64</xdr:col>
      <xdr:colOff>73025</xdr:colOff>
      <xdr:row>29</xdr:row>
      <xdr:rowOff>155547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898162"/>
          <a:ext cx="762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67405</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98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85036</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00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26024</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9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25064</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9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34925</xdr:colOff>
      <xdr:row>26</xdr:row>
      <xdr:rowOff>15875</xdr:rowOff>
    </xdr:from>
    <xdr:to>
      <xdr:col>53</xdr:col>
      <xdr:colOff>22225</xdr:colOff>
      <xdr:row>36</xdr:row>
      <xdr:rowOff>142875</xdr:rowOff>
    </xdr:to>
    <xdr:sp macro="" textlink="" fLocksText="0">
      <xdr:nvSpPr>
        <xdr:cNvPr id="167" name="テキスト ボックス 166">
          <a:extLst>
            <a:ext uri="{FF2B5EF4-FFF2-40B4-BE49-F238E27FC236}">
              <a16:creationId xmlns:a16="http://schemas.microsoft.com/office/drawing/2014/main" id="{DCBD80EF-0928-4ADC-BC4C-F529C31B63C3}"/>
            </a:ext>
          </a:extLst>
        </xdr:cNvPr>
        <xdr:cNvSpPr txBox="1"/>
      </xdr:nvSpPr>
      <xdr:spPr>
        <a:xfrm>
          <a:off x="5854700" y="5245100"/>
          <a:ext cx="4559300" cy="1841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前年比横ばいで類似団体と近似している状況であるが、更新時期を迎えている資産は増加しており、公共施設等の老朽化に伴い今後は上昇するものと思われる。「黒部市公共施設</a:t>
          </a:r>
          <a:r>
            <a:rPr kumimoji="1" lang="ja-JP" altLang="en-US" sz="1100">
              <a:solidFill>
                <a:schemeClr val="dk1"/>
              </a:solidFill>
              <a:effectLst/>
              <a:latin typeface="+mn-lt"/>
              <a:ea typeface="+mn-ea"/>
              <a:cs typeface="+mn-cs"/>
            </a:rPr>
            <a:t>等総合管理計画</a:t>
          </a:r>
          <a:r>
            <a:rPr kumimoji="1" lang="ja-JP" altLang="ja-JP" sz="1100">
              <a:solidFill>
                <a:schemeClr val="dk1"/>
              </a:solidFill>
              <a:effectLst/>
              <a:latin typeface="+mn-lt"/>
              <a:ea typeface="+mn-ea"/>
              <a:cs typeface="+mn-cs"/>
            </a:rPr>
            <a:t>」に基づき、老朽化した施設について、点検・診断や計画的な予防保全による長寿命化を進めていくなど、公共施設等の適正管理に努める。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165735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865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37</xdr:row>
      <xdr:rowOff>70485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28650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102933</xdr:rowOff>
    </xdr:from>
    <xdr:to>
      <xdr:col>55</xdr:col>
      <xdr:colOff>50800</xdr:colOff>
      <xdr:row>40</xdr:row>
      <xdr:rowOff>33083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67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81360</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67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110592</xdr:rowOff>
    </xdr:from>
    <xdr:to>
      <xdr:col>50</xdr:col>
      <xdr:colOff>165100</xdr:colOff>
      <xdr:row>40</xdr:row>
      <xdr:rowOff>40742</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6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153733</xdr:rowOff>
    </xdr:from>
    <xdr:to>
      <xdr:col>55</xdr:col>
      <xdr:colOff>0</xdr:colOff>
      <xdr:row>39</xdr:row>
      <xdr:rowOff>161392</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6840283"/>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118288</xdr:rowOff>
    </xdr:from>
    <xdr:to>
      <xdr:col>46</xdr:col>
      <xdr:colOff>38100</xdr:colOff>
      <xdr:row>40</xdr:row>
      <xdr:rowOff>48438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8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161392</xdr:rowOff>
    </xdr:from>
    <xdr:to>
      <xdr:col>50</xdr:col>
      <xdr:colOff>114300</xdr:colOff>
      <xdr:row>39</xdr:row>
      <xdr:rowOff>169088</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684794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123813</xdr:rowOff>
    </xdr:from>
    <xdr:to>
      <xdr:col>41</xdr:col>
      <xdr:colOff>101600</xdr:colOff>
      <xdr:row>40</xdr:row>
      <xdr:rowOff>53963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8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169088</xdr:rowOff>
    </xdr:from>
    <xdr:to>
      <xdr:col>45</xdr:col>
      <xdr:colOff>177800</xdr:colOff>
      <xdr:row>40</xdr:row>
      <xdr:rowOff>3163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61300" y="685563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31869</xdr:rowOff>
    </xdr:from>
    <xdr:ext cx="534377"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59411" y="68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39565</xdr:rowOff>
    </xdr:from>
    <xdr:ext cx="534377"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483111" y="68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45090</xdr:rowOff>
    </xdr:from>
    <xdr:ext cx="469744"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626427" y="69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95250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10182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66675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908300" y="1014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28575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019300" y="10115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12883</xdr:rowOff>
    </xdr:from>
    <xdr:to>
      <xdr:col>55</xdr:col>
      <xdr:colOff>50800</xdr:colOff>
      <xdr:row>61</xdr:row>
      <xdr:rowOff>114483</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4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35760</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3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17600</xdr:rowOff>
    </xdr:from>
    <xdr:to>
      <xdr:col>50</xdr:col>
      <xdr:colOff>165100</xdr:colOff>
      <xdr:row>61</xdr:row>
      <xdr:rowOff>119200</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4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63683</xdr:rowOff>
    </xdr:from>
    <xdr:to>
      <xdr:col>55</xdr:col>
      <xdr:colOff>0</xdr:colOff>
      <xdr:row>61</xdr:row>
      <xdr:rowOff>68400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522133"/>
          <a:ext cx="8382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2686</xdr:rowOff>
    </xdr:from>
    <xdr:to>
      <xdr:col>46</xdr:col>
      <xdr:colOff>38100</xdr:colOff>
      <xdr:row>61</xdr:row>
      <xdr:rowOff>104286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4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53486</xdr:rowOff>
    </xdr:from>
    <xdr:to>
      <xdr:col>50</xdr:col>
      <xdr:colOff>114300</xdr:colOff>
      <xdr:row>61</xdr:row>
      <xdr:rowOff>68400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8750300" y="1051193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5762</xdr:rowOff>
    </xdr:from>
    <xdr:to>
      <xdr:col>41</xdr:col>
      <xdr:colOff>101600</xdr:colOff>
      <xdr:row>61</xdr:row>
      <xdr:rowOff>107362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53486</xdr:rowOff>
    </xdr:from>
    <xdr:to>
      <xdr:col>45</xdr:col>
      <xdr:colOff>177800</xdr:colOff>
      <xdr:row>61</xdr:row>
      <xdr:rowOff>56562</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511936"/>
          <a:ext cx="8890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135727</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2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120813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23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123889</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23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104775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3084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78105</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27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49530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251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32638</xdr:rowOff>
    </xdr:from>
    <xdr:to>
      <xdr:col>55</xdr:col>
      <xdr:colOff>50800</xdr:colOff>
      <xdr:row>85</xdr:row>
      <xdr:rowOff>134238</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11065</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58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17399</xdr:rowOff>
    </xdr:from>
    <xdr:to>
      <xdr:col>50</xdr:col>
      <xdr:colOff>165100</xdr:colOff>
      <xdr:row>85</xdr:row>
      <xdr:rowOff>118999</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68199</xdr:rowOff>
    </xdr:from>
    <xdr:to>
      <xdr:col>55</xdr:col>
      <xdr:colOff>0</xdr:colOff>
      <xdr:row>85</xdr:row>
      <xdr:rowOff>83438</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9639300" y="14641449"/>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xdr:rowOff>
    </xdr:from>
    <xdr:to>
      <xdr:col>46</xdr:col>
      <xdr:colOff>38100</xdr:colOff>
      <xdr:row>85</xdr:row>
      <xdr:rowOff>114808</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64008</xdr:rowOff>
    </xdr:from>
    <xdr:to>
      <xdr:col>50</xdr:col>
      <xdr:colOff>114300</xdr:colOff>
      <xdr:row>85</xdr:row>
      <xdr:rowOff>68199</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8750300" y="146372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xdr:rowOff>
    </xdr:from>
    <xdr:to>
      <xdr:col>41</xdr:col>
      <xdr:colOff>101600</xdr:colOff>
      <xdr:row>85</xdr:row>
      <xdr:rowOff>112903</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62103</xdr:rowOff>
    </xdr:from>
    <xdr:to>
      <xdr:col>45</xdr:col>
      <xdr:colOff>177800</xdr:colOff>
      <xdr:row>85</xdr:row>
      <xdr:rowOff>64008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861300" y="146353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110126</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6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105935</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104030</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港湾・漁港】&#10;有形固定資産減価償却率最小値テキスト">
          <a:extLst>
            <a:ext uri="{FF2B5EF4-FFF2-40B4-BE49-F238E27FC236}">
              <a16:creationId xmlns:a16="http://schemas.microsoft.com/office/drawing/2014/main" id="{00000000-0008-0000-0100-000084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90" name="【港湾・漁港】&#10;有形固定資産減価償却率最大値テキスト">
          <a:extLst>
            <a:ext uri="{FF2B5EF4-FFF2-40B4-BE49-F238E27FC236}">
              <a16:creationId xmlns:a16="http://schemas.microsoft.com/office/drawing/2014/main" id="{00000000-0008-0000-0100-000086010000}"/>
            </a:ext>
          </a:extLst>
        </xdr:cNvPr>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00000000-0008-0000-0100-000088010000}"/>
            </a:ext>
          </a:extLst>
        </xdr:cNvPr>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98533</xdr:rowOff>
    </xdr:from>
    <xdr:ext cx="405111" cy="259045"/>
    <xdr:sp macro="" textlink="">
      <xdr:nvSpPr>
        <xdr:cNvPr id="404" name="【港湾・漁港】&#10;有形固定資産減価償却率該当値テキスト">
          <a:extLst>
            <a:ext uri="{FF2B5EF4-FFF2-40B4-BE49-F238E27FC236}">
              <a16:creationId xmlns:a16="http://schemas.microsoft.com/office/drawing/2014/main" id="{00000000-0008-0000-0100-000094010000}"/>
            </a:ext>
          </a:extLst>
        </xdr:cNvPr>
        <xdr:cNvSpPr txBox="1"/>
      </xdr:nvSpPr>
      <xdr:spPr>
        <a:xfrm>
          <a:off x="4673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3746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170906</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3797300" y="179674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2857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10886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2908300" y="17967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102144</xdr:rowOff>
    </xdr:from>
    <xdr:to>
      <xdr:col>10</xdr:col>
      <xdr:colOff>165100</xdr:colOff>
      <xdr:row>105</xdr:row>
      <xdr:rowOff>32294</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968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152944</xdr:rowOff>
    </xdr:from>
    <xdr:to>
      <xdr:col>15</xdr:col>
      <xdr:colOff>50800</xdr:colOff>
      <xdr:row>105</xdr:row>
      <xdr:rowOff>10886</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2019300" y="179837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11" name="n_1aveValue【港湾・漁港】&#10;有形固定資産減価償却率">
          <a:extLst>
            <a:ext uri="{FF2B5EF4-FFF2-40B4-BE49-F238E27FC236}">
              <a16:creationId xmlns:a16="http://schemas.microsoft.com/office/drawing/2014/main" id="{00000000-0008-0000-0100-00009B010000}"/>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412" name="n_2aveValue【港湾・漁港】&#10;有形固定資産減価償却率">
          <a:extLst>
            <a:ext uri="{FF2B5EF4-FFF2-40B4-BE49-F238E27FC236}">
              <a16:creationId xmlns:a16="http://schemas.microsoft.com/office/drawing/2014/main" id="{00000000-0008-0000-0100-00009C010000}"/>
            </a:ext>
          </a:extLst>
        </xdr:cNvPr>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13" name="n_3aveValue【港湾・漁港】&#10;有形固定資産減価償却率">
          <a:extLst>
            <a:ext uri="{FF2B5EF4-FFF2-40B4-BE49-F238E27FC236}">
              <a16:creationId xmlns:a16="http://schemas.microsoft.com/office/drawing/2014/main" id="{00000000-0008-0000-0100-00009D010000}"/>
            </a:ext>
          </a:extLst>
        </xdr:cNvPr>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14" name="n_4aveValue【港湾・漁港】&#10;有形固定資産減価償却率">
          <a:extLst>
            <a:ext uri="{FF2B5EF4-FFF2-40B4-BE49-F238E27FC236}">
              <a16:creationId xmlns:a16="http://schemas.microsoft.com/office/drawing/2014/main" id="{00000000-0008-0000-0100-00009E010000}"/>
            </a:ext>
          </a:extLst>
        </xdr:cNvPr>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415" name="n_1mainValue【港湾・漁港】&#10;有形固定資産減価償却率">
          <a:extLst>
            <a:ext uri="{FF2B5EF4-FFF2-40B4-BE49-F238E27FC236}">
              <a16:creationId xmlns:a16="http://schemas.microsoft.com/office/drawing/2014/main" id="{00000000-0008-0000-0100-00009F010000}"/>
            </a:ext>
          </a:extLst>
        </xdr:cNvPr>
        <xdr:cNvSpPr txBox="1"/>
      </xdr:nvSpPr>
      <xdr:spPr>
        <a:xfrm>
          <a:off x="3582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78213</xdr:rowOff>
    </xdr:from>
    <xdr:ext cx="405111" cy="259045"/>
    <xdr:sp macro="" textlink="">
      <xdr:nvSpPr>
        <xdr:cNvPr id="416" name="n_2mainValue【港湾・漁港】&#10;有形固定資産減価償却率">
          <a:extLst>
            <a:ext uri="{FF2B5EF4-FFF2-40B4-BE49-F238E27FC236}">
              <a16:creationId xmlns:a16="http://schemas.microsoft.com/office/drawing/2014/main" id="{00000000-0008-0000-0100-0000A0010000}"/>
            </a:ext>
          </a:extLst>
        </xdr:cNvPr>
        <xdr:cNvSpPr txBox="1"/>
      </xdr:nvSpPr>
      <xdr:spPr>
        <a:xfrm>
          <a:off x="2705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48821</xdr:rowOff>
    </xdr:from>
    <xdr:ext cx="405111" cy="259045"/>
    <xdr:sp macro="" textlink="">
      <xdr:nvSpPr>
        <xdr:cNvPr id="417" name="n_3mainValue【港湾・漁港】&#10;有形固定資産減価償却率">
          <a:extLst>
            <a:ext uri="{FF2B5EF4-FFF2-40B4-BE49-F238E27FC236}">
              <a16:creationId xmlns:a16="http://schemas.microsoft.com/office/drawing/2014/main" id="{00000000-0008-0000-0100-0000A1010000}"/>
            </a:ext>
          </a:extLst>
        </xdr:cNvPr>
        <xdr:cNvSpPr txBox="1"/>
      </xdr:nvSpPr>
      <xdr:spPr>
        <a:xfrm>
          <a:off x="1816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港湾・漁港】&#10;一人当たり有形固定資産（償却資産）額グラフ枠">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44" name="【港湾・漁港】&#10;一人当たり有形固定資産（償却資産）額最小値テキスト">
          <a:extLst>
            <a:ext uri="{FF2B5EF4-FFF2-40B4-BE49-F238E27FC236}">
              <a16:creationId xmlns:a16="http://schemas.microsoft.com/office/drawing/2014/main" id="{00000000-0008-0000-0100-0000BC010000}"/>
            </a:ext>
          </a:extLst>
        </xdr:cNvPr>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46" name="【港湾・漁港】&#10;一人当たり有形固定資産（償却資産）額最大値テキスト">
          <a:extLst>
            <a:ext uri="{FF2B5EF4-FFF2-40B4-BE49-F238E27FC236}">
              <a16:creationId xmlns:a16="http://schemas.microsoft.com/office/drawing/2014/main" id="{00000000-0008-0000-0100-0000BE010000}"/>
            </a:ext>
          </a:extLst>
        </xdr:cNvPr>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48" name="【港湾・漁港】&#10;一人当たり有形固定資産（償却資産）額平均値テキスト">
          <a:extLst>
            <a:ext uri="{FF2B5EF4-FFF2-40B4-BE49-F238E27FC236}">
              <a16:creationId xmlns:a16="http://schemas.microsoft.com/office/drawing/2014/main" id="{00000000-0008-0000-0100-0000C0010000}"/>
            </a:ext>
          </a:extLst>
        </xdr:cNvPr>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69380</xdr:rowOff>
    </xdr:from>
    <xdr:to>
      <xdr:col>55</xdr:col>
      <xdr:colOff>50800</xdr:colOff>
      <xdr:row>108</xdr:row>
      <xdr:rowOff>170980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0426700" y="185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155757</xdr:rowOff>
    </xdr:from>
    <xdr:ext cx="534377" cy="259045"/>
    <xdr:sp macro="" textlink="">
      <xdr:nvSpPr>
        <xdr:cNvPr id="460" name="【港湾・漁港】&#10;一人当たり有形固定資産（償却資産）額該当値テキスト">
          <a:extLst>
            <a:ext uri="{FF2B5EF4-FFF2-40B4-BE49-F238E27FC236}">
              <a16:creationId xmlns:a16="http://schemas.microsoft.com/office/drawing/2014/main" id="{00000000-0008-0000-0100-0000CC010000}"/>
            </a:ext>
          </a:extLst>
        </xdr:cNvPr>
        <xdr:cNvSpPr txBox="1"/>
      </xdr:nvSpPr>
      <xdr:spPr>
        <a:xfrm>
          <a:off x="10515600" y="185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69834</xdr:rowOff>
    </xdr:from>
    <xdr:to>
      <xdr:col>50</xdr:col>
      <xdr:colOff>165100</xdr:colOff>
      <xdr:row>108</xdr:row>
      <xdr:rowOff>171434</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9588500" y="185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120180</xdr:rowOff>
    </xdr:from>
    <xdr:to>
      <xdr:col>55</xdr:col>
      <xdr:colOff>0</xdr:colOff>
      <xdr:row>108</xdr:row>
      <xdr:rowOff>120634</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9639300" y="18636780"/>
          <a:ext cx="8382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76777</xdr:rowOff>
    </xdr:from>
    <xdr:to>
      <xdr:col>46</xdr:col>
      <xdr:colOff>38100</xdr:colOff>
      <xdr:row>109</xdr:row>
      <xdr:rowOff>6927</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8699500" y="185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120634</xdr:rowOff>
    </xdr:from>
    <xdr:to>
      <xdr:col>50</xdr:col>
      <xdr:colOff>114300</xdr:colOff>
      <xdr:row>108</xdr:row>
      <xdr:rowOff>127577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8750300" y="18637234"/>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77008</xdr:rowOff>
    </xdr:from>
    <xdr:to>
      <xdr:col>41</xdr:col>
      <xdr:colOff>101600</xdr:colOff>
      <xdr:row>109</xdr:row>
      <xdr:rowOff>7158</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7810500" y="18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127577</xdr:rowOff>
    </xdr:from>
    <xdr:to>
      <xdr:col>45</xdr:col>
      <xdr:colOff>177800</xdr:colOff>
      <xdr:row>108</xdr:row>
      <xdr:rowOff>127808</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7861300" y="18644177"/>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67" name="n_1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68" name="n_2ave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69" name="n_3ave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70" name="n_4ave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162561</xdr:rowOff>
    </xdr:from>
    <xdr:ext cx="534377" cy="259045"/>
    <xdr:sp macro="" textlink="">
      <xdr:nvSpPr>
        <xdr:cNvPr id="471" name="n_1mainValue【港湾・漁港】&#10;一人当たり有形固定資産（償却資産）額">
          <a:extLst>
            <a:ext uri="{FF2B5EF4-FFF2-40B4-BE49-F238E27FC236}">
              <a16:creationId xmlns:a16="http://schemas.microsoft.com/office/drawing/2014/main" id="{00000000-0008-0000-0100-0000D7010000}"/>
            </a:ext>
          </a:extLst>
        </xdr:cNvPr>
        <xdr:cNvSpPr txBox="1"/>
      </xdr:nvSpPr>
      <xdr:spPr>
        <a:xfrm>
          <a:off x="9359411" y="186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169504</xdr:rowOff>
    </xdr:from>
    <xdr:ext cx="534377" cy="259045"/>
    <xdr:sp macro="" textlink="">
      <xdr:nvSpPr>
        <xdr:cNvPr id="472" name="n_2mainValue【港湾・漁港】&#10;一人当たり有形固定資産（償却資産）額">
          <a:extLst>
            <a:ext uri="{FF2B5EF4-FFF2-40B4-BE49-F238E27FC236}">
              <a16:creationId xmlns:a16="http://schemas.microsoft.com/office/drawing/2014/main" id="{00000000-0008-0000-0100-0000D8010000}"/>
            </a:ext>
          </a:extLst>
        </xdr:cNvPr>
        <xdr:cNvSpPr txBox="1"/>
      </xdr:nvSpPr>
      <xdr:spPr>
        <a:xfrm>
          <a:off x="8483111" y="186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169735</xdr:rowOff>
    </xdr:from>
    <xdr:ext cx="534377" cy="259045"/>
    <xdr:sp macro="" textlink="">
      <xdr:nvSpPr>
        <xdr:cNvPr id="473" name="n_3mainValue【港湾・漁港】&#10;一人当たり有形固定資産（償却資産）額">
          <a:extLst>
            <a:ext uri="{FF2B5EF4-FFF2-40B4-BE49-F238E27FC236}">
              <a16:creationId xmlns:a16="http://schemas.microsoft.com/office/drawing/2014/main" id="{00000000-0008-0000-0100-0000D9010000}"/>
            </a:ext>
          </a:extLst>
        </xdr:cNvPr>
        <xdr:cNvSpPr txBox="1"/>
      </xdr:nvSpPr>
      <xdr:spPr>
        <a:xfrm>
          <a:off x="7594111" y="18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認定こども園・幼稚園・保育所】&#10;有形固定資産減価償却率グラフ枠">
          <a:extLst>
            <a:ext uri="{FF2B5EF4-FFF2-40B4-BE49-F238E27FC236}">
              <a16:creationId xmlns:a16="http://schemas.microsoft.com/office/drawing/2014/main" id="{00000000-0008-0000-0100-0000F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認定こども園・幼稚園・保育所】&#10;有形固定資産減価償却率最小値テキスト">
          <a:extLst>
            <a:ext uri="{FF2B5EF4-FFF2-40B4-BE49-F238E27FC236}">
              <a16:creationId xmlns:a16="http://schemas.microsoft.com/office/drawing/2014/main" id="{00000000-0008-0000-0100-0000F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1" name="【認定こども園・幼稚園・保育所】&#10;有形固定資産減価償却率最大値テキスト">
          <a:extLst>
            <a:ext uri="{FF2B5EF4-FFF2-40B4-BE49-F238E27FC236}">
              <a16:creationId xmlns:a16="http://schemas.microsoft.com/office/drawing/2014/main" id="{00000000-0008-0000-0100-0000F5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03" name="【認定こども園・幼稚園・保育所】&#10;有形固定資産減価償却率平均値テキスト">
          <a:extLst>
            <a:ext uri="{FF2B5EF4-FFF2-40B4-BE49-F238E27FC236}">
              <a16:creationId xmlns:a16="http://schemas.microsoft.com/office/drawing/2014/main" id="{00000000-0008-0000-0100-0000F7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53357</xdr:rowOff>
    </xdr:from>
    <xdr:ext cx="405111" cy="259045"/>
    <xdr:sp macro="" textlink="">
      <xdr:nvSpPr>
        <xdr:cNvPr id="515" name="【認定こども園・幼稚園・保育所】&#10;有形固定資産減価償却率該当値テキスト">
          <a:extLst>
            <a:ext uri="{FF2B5EF4-FFF2-40B4-BE49-F238E27FC236}">
              <a16:creationId xmlns:a16="http://schemas.microsoft.com/office/drawing/2014/main" id="{00000000-0008-0000-0100-000003020000}"/>
            </a:ext>
          </a:extLst>
        </xdr:cNvPr>
        <xdr:cNvSpPr txBox="1"/>
      </xdr:nvSpPr>
      <xdr:spPr>
        <a:xfrm>
          <a:off x="1635760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125730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5481300" y="642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83820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4592300" y="6379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36195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3703300" y="633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22" name="n_1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523" name="n_2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524" name="n_3ave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25" name="n_4ave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125747</xdr:rowOff>
    </xdr:from>
    <xdr:ext cx="405111" cy="259045"/>
    <xdr:sp macro="" textlink="">
      <xdr:nvSpPr>
        <xdr:cNvPr id="526" name="n_1main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27" name="n_2mainValue【認定こども園・幼稚園・保育所】&#10;有形固定資産減価償却率">
          <a:extLst>
            <a:ext uri="{FF2B5EF4-FFF2-40B4-BE49-F238E27FC236}">
              <a16:creationId xmlns:a16="http://schemas.microsoft.com/office/drawing/2014/main" id="{00000000-0008-0000-0100-00000F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528" name="n_3mainValue【認定こども園・幼稚園・保育所】&#10;有形固定資産減価償却率">
          <a:extLst>
            <a:ext uri="{FF2B5EF4-FFF2-40B4-BE49-F238E27FC236}">
              <a16:creationId xmlns:a16="http://schemas.microsoft.com/office/drawing/2014/main" id="{00000000-0008-0000-0100-000010020000}"/>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a:extLst>
            <a:ext uri="{FF2B5EF4-FFF2-40B4-BE49-F238E27FC236}">
              <a16:creationId xmlns:a16="http://schemas.microsoft.com/office/drawing/2014/main" id="{00000000-0008-0000-0100-00002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51" name="【認定こども園・幼稚園・保育所】&#10;一人当たり面積最小値テキスト">
          <a:extLst>
            <a:ext uri="{FF2B5EF4-FFF2-40B4-BE49-F238E27FC236}">
              <a16:creationId xmlns:a16="http://schemas.microsoft.com/office/drawing/2014/main" id="{00000000-0008-0000-0100-000027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3" name="【認定こども園・幼稚園・保育所】&#10;一人当たり面積最大値テキスト">
          <a:extLst>
            <a:ext uri="{FF2B5EF4-FFF2-40B4-BE49-F238E27FC236}">
              <a16:creationId xmlns:a16="http://schemas.microsoft.com/office/drawing/2014/main" id="{00000000-0008-0000-0100-00002902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55" name="【認定こども園・幼稚園・保育所】&#10;一人当たり面積平均値テキスト">
          <a:extLst>
            <a:ext uri="{FF2B5EF4-FFF2-40B4-BE49-F238E27FC236}">
              <a16:creationId xmlns:a16="http://schemas.microsoft.com/office/drawing/2014/main" id="{00000000-0008-0000-0100-00002B02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567" name="【認定こども園・幼稚園・保育所】&#10;一人当たり面積該当値テキスト">
          <a:extLst>
            <a:ext uri="{FF2B5EF4-FFF2-40B4-BE49-F238E27FC236}">
              <a16:creationId xmlns:a16="http://schemas.microsoft.com/office/drawing/2014/main" id="{00000000-0008-0000-0100-000037020000}"/>
            </a:ext>
          </a:extLst>
        </xdr:cNvPr>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87122</xdr:rowOff>
    </xdr:from>
    <xdr:to>
      <xdr:col>112</xdr:col>
      <xdr:colOff>38100</xdr:colOff>
      <xdr:row>38</xdr:row>
      <xdr:rowOff>17272</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127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137922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1323300" y="64770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96266</xdr:rowOff>
    </xdr:from>
    <xdr:to>
      <xdr:col>107</xdr:col>
      <xdr:colOff>101600</xdr:colOff>
      <xdr:row>38</xdr:row>
      <xdr:rowOff>26415</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0383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137922</xdr:rowOff>
    </xdr:from>
    <xdr:to>
      <xdr:col>111</xdr:col>
      <xdr:colOff>177800</xdr:colOff>
      <xdr:row>37</xdr:row>
      <xdr:rowOff>147066</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0434300" y="6481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98552</xdr:rowOff>
    </xdr:from>
    <xdr:to>
      <xdr:col>102</xdr:col>
      <xdr:colOff>165100</xdr:colOff>
      <xdr:row>38</xdr:row>
      <xdr:rowOff>28702</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9494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147066</xdr:rowOff>
    </xdr:from>
    <xdr:to>
      <xdr:col>107</xdr:col>
      <xdr:colOff>50800</xdr:colOff>
      <xdr:row>37</xdr:row>
      <xdr:rowOff>149352</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19545300" y="64907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74" name="n_1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75" name="n_2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76" name="n_3ave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7" name="n_4ave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33799</xdr:rowOff>
    </xdr:from>
    <xdr:ext cx="469744" cy="259045"/>
    <xdr:sp macro="" textlink="">
      <xdr:nvSpPr>
        <xdr:cNvPr id="578" name="n_1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10757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42943</xdr:rowOff>
    </xdr:from>
    <xdr:ext cx="469744" cy="259045"/>
    <xdr:sp macro="" textlink="">
      <xdr:nvSpPr>
        <xdr:cNvPr id="579" name="n_2main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20199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45229</xdr:rowOff>
    </xdr:from>
    <xdr:ext cx="469744" cy="259045"/>
    <xdr:sp macro="" textlink="">
      <xdr:nvSpPr>
        <xdr:cNvPr id="580" name="n_3mainValue【認定こども園・幼稚園・保育所】&#10;一人当たり面積">
          <a:extLst>
            <a:ext uri="{FF2B5EF4-FFF2-40B4-BE49-F238E27FC236}">
              <a16:creationId xmlns:a16="http://schemas.microsoft.com/office/drawing/2014/main" id="{00000000-0008-0000-0100-000044020000}"/>
            </a:ext>
          </a:extLst>
        </xdr:cNvPr>
        <xdr:cNvSpPr txBox="1"/>
      </xdr:nvSpPr>
      <xdr:spPr>
        <a:xfrm>
          <a:off x="19310427"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1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77216</xdr:rowOff>
    </xdr:from>
    <xdr:to>
      <xdr:col>85</xdr:col>
      <xdr:colOff>177800</xdr:colOff>
      <xdr:row>62</xdr:row>
      <xdr:rowOff>7366</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6268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55643</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100-00006C020000}"/>
            </a:ext>
          </a:extLst>
        </xdr:cNvPr>
        <xdr:cNvSpPr txBox="1"/>
      </xdr:nvSpPr>
      <xdr:spPr>
        <a:xfrm>
          <a:off x="16357600"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164084</xdr:rowOff>
    </xdr:from>
    <xdr:to>
      <xdr:col>81</xdr:col>
      <xdr:colOff>101600</xdr:colOff>
      <xdr:row>62</xdr:row>
      <xdr:rowOff>94234</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5430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128016</xdr:rowOff>
    </xdr:from>
    <xdr:to>
      <xdr:col>85</xdr:col>
      <xdr:colOff>127000</xdr:colOff>
      <xdr:row>62</xdr:row>
      <xdr:rowOff>43434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5481300" y="1058646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62</xdr:row>
      <xdr:rowOff>43434</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4592300" y="1045845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129794</xdr:rowOff>
    </xdr:from>
    <xdr:to>
      <xdr:col>72</xdr:col>
      <xdr:colOff>38100</xdr:colOff>
      <xdr:row>62</xdr:row>
      <xdr:rowOff>59944</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365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62</xdr:row>
      <xdr:rowOff>9144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3703300" y="10458450"/>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100-000073020000}"/>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100-00007402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100-0000750200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100-000076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85361</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100-000077020000}"/>
            </a:ext>
          </a:extLst>
        </xdr:cNvPr>
        <xdr:cNvSpPr txBox="1"/>
      </xdr:nvSpPr>
      <xdr:spPr>
        <a:xfrm>
          <a:off x="15266044"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67327</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100-000078020000}"/>
            </a:ext>
          </a:extLst>
        </xdr:cNvPr>
        <xdr:cNvSpPr txBox="1"/>
      </xdr:nvSpPr>
      <xdr:spPr>
        <a:xfrm>
          <a:off x="14389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51071</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100-000079020000}"/>
            </a:ext>
          </a:extLst>
        </xdr:cNvPr>
        <xdr:cNvSpPr txBox="1"/>
      </xdr:nvSpPr>
      <xdr:spPr>
        <a:xfrm>
          <a:off x="135007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学校施設】&#10;一人当たり面積グラフ枠">
          <a:extLst>
            <a:ext uri="{FF2B5EF4-FFF2-40B4-BE49-F238E27FC236}">
              <a16:creationId xmlns:a16="http://schemas.microsoft.com/office/drawing/2014/main" id="{00000000-0008-0000-0100-00009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59" name="【学校施設】&#10;一人当たり面積最小値テキスト">
          <a:extLst>
            <a:ext uri="{FF2B5EF4-FFF2-40B4-BE49-F238E27FC236}">
              <a16:creationId xmlns:a16="http://schemas.microsoft.com/office/drawing/2014/main" id="{00000000-0008-0000-0100-000093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61" name="【学校施設】&#10;一人当たり面積最大値テキスト">
          <a:extLst>
            <a:ext uri="{FF2B5EF4-FFF2-40B4-BE49-F238E27FC236}">
              <a16:creationId xmlns:a16="http://schemas.microsoft.com/office/drawing/2014/main" id="{00000000-0008-0000-0100-000095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63" name="【学校施設】&#10;一人当たり面積平均値テキスト">
          <a:extLst>
            <a:ext uri="{FF2B5EF4-FFF2-40B4-BE49-F238E27FC236}">
              <a16:creationId xmlns:a16="http://schemas.microsoft.com/office/drawing/2014/main" id="{00000000-0008-0000-0100-00009702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12446</xdr:rowOff>
    </xdr:from>
    <xdr:to>
      <xdr:col>116</xdr:col>
      <xdr:colOff>114300</xdr:colOff>
      <xdr:row>60</xdr:row>
      <xdr:rowOff>114046</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22110700" y="102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35323</xdr:rowOff>
    </xdr:from>
    <xdr:ext cx="469744" cy="259045"/>
    <xdr:sp macro="" textlink="">
      <xdr:nvSpPr>
        <xdr:cNvPr id="675" name="【学校施設】&#10;一人当たり面積該当値テキスト">
          <a:extLst>
            <a:ext uri="{FF2B5EF4-FFF2-40B4-BE49-F238E27FC236}">
              <a16:creationId xmlns:a16="http://schemas.microsoft.com/office/drawing/2014/main" id="{00000000-0008-0000-0100-0000A3020000}"/>
            </a:ext>
          </a:extLst>
        </xdr:cNvPr>
        <xdr:cNvSpPr txBox="1"/>
      </xdr:nvSpPr>
      <xdr:spPr>
        <a:xfrm>
          <a:off x="22199600"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164084</xdr:rowOff>
    </xdr:from>
    <xdr:to>
      <xdr:col>112</xdr:col>
      <xdr:colOff>38100</xdr:colOff>
      <xdr:row>59</xdr:row>
      <xdr:rowOff>94234</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2127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43434</xdr:rowOff>
    </xdr:from>
    <xdr:to>
      <xdr:col>116</xdr:col>
      <xdr:colOff>63500</xdr:colOff>
      <xdr:row>60</xdr:row>
      <xdr:rowOff>63246</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21323300" y="10158984"/>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128270</xdr:rowOff>
    </xdr:from>
    <xdr:to>
      <xdr:col>107</xdr:col>
      <xdr:colOff>101600</xdr:colOff>
      <xdr:row>60</xdr:row>
      <xdr:rowOff>58420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2038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43434</xdr:rowOff>
    </xdr:from>
    <xdr:to>
      <xdr:col>111</xdr:col>
      <xdr:colOff>177800</xdr:colOff>
      <xdr:row>60</xdr:row>
      <xdr:rowOff>7620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flipV="1">
          <a:off x="20434300" y="10158984"/>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90170</xdr:rowOff>
    </xdr:from>
    <xdr:to>
      <xdr:col>102</xdr:col>
      <xdr:colOff>165100</xdr:colOff>
      <xdr:row>59</xdr:row>
      <xdr:rowOff>20320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9494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140970</xdr:rowOff>
    </xdr:from>
    <xdr:to>
      <xdr:col>107</xdr:col>
      <xdr:colOff>50800</xdr:colOff>
      <xdr:row>60</xdr:row>
      <xdr:rowOff>7620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9545300" y="100850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82" name="n_1aveValue【学校施設】&#10;一人当たり面積">
          <a:extLst>
            <a:ext uri="{FF2B5EF4-FFF2-40B4-BE49-F238E27FC236}">
              <a16:creationId xmlns:a16="http://schemas.microsoft.com/office/drawing/2014/main" id="{00000000-0008-0000-0100-0000AA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83" name="n_2aveValue【学校施設】&#10;一人当たり面積">
          <a:extLst>
            <a:ext uri="{FF2B5EF4-FFF2-40B4-BE49-F238E27FC236}">
              <a16:creationId xmlns:a16="http://schemas.microsoft.com/office/drawing/2014/main" id="{00000000-0008-0000-0100-0000AB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84" name="n_3aveValue【学校施設】&#10;一人当たり面積">
          <a:extLst>
            <a:ext uri="{FF2B5EF4-FFF2-40B4-BE49-F238E27FC236}">
              <a16:creationId xmlns:a16="http://schemas.microsoft.com/office/drawing/2014/main" id="{00000000-0008-0000-0100-0000AC02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85" name="n_4aveValue【学校施設】&#10;一人当たり面積">
          <a:extLst>
            <a:ext uri="{FF2B5EF4-FFF2-40B4-BE49-F238E27FC236}">
              <a16:creationId xmlns:a16="http://schemas.microsoft.com/office/drawing/2014/main" id="{00000000-0008-0000-0100-0000AD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110761</xdr:rowOff>
    </xdr:from>
    <xdr:ext cx="469744" cy="259045"/>
    <xdr:sp macro="" textlink="">
      <xdr:nvSpPr>
        <xdr:cNvPr id="686" name="n_1mainValue【学校施設】&#10;一人当たり面積">
          <a:extLst>
            <a:ext uri="{FF2B5EF4-FFF2-40B4-BE49-F238E27FC236}">
              <a16:creationId xmlns:a16="http://schemas.microsoft.com/office/drawing/2014/main" id="{00000000-0008-0000-0100-0000AE020000}"/>
            </a:ext>
          </a:extLst>
        </xdr:cNvPr>
        <xdr:cNvSpPr txBox="1"/>
      </xdr:nvSpPr>
      <xdr:spPr>
        <a:xfrm>
          <a:off x="21075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74947</xdr:rowOff>
    </xdr:from>
    <xdr:ext cx="469744" cy="259045"/>
    <xdr:sp macro="" textlink="">
      <xdr:nvSpPr>
        <xdr:cNvPr id="687" name="n_2mainValue【学校施設】&#10;一人当たり面積">
          <a:extLst>
            <a:ext uri="{FF2B5EF4-FFF2-40B4-BE49-F238E27FC236}">
              <a16:creationId xmlns:a16="http://schemas.microsoft.com/office/drawing/2014/main" id="{00000000-0008-0000-0100-0000AF020000}"/>
            </a:ext>
          </a:extLst>
        </xdr:cNvPr>
        <xdr:cNvSpPr txBox="1"/>
      </xdr:nvSpPr>
      <xdr:spPr>
        <a:xfrm>
          <a:off x="20199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36847</xdr:rowOff>
    </xdr:from>
    <xdr:ext cx="469744" cy="259045"/>
    <xdr:sp macro="" textlink="">
      <xdr:nvSpPr>
        <xdr:cNvPr id="688" name="n_3mainValue【学校施設】&#10;一人当たり面積">
          <a:extLst>
            <a:ext uri="{FF2B5EF4-FFF2-40B4-BE49-F238E27FC236}">
              <a16:creationId xmlns:a16="http://schemas.microsoft.com/office/drawing/2014/main" id="{00000000-0008-0000-0100-0000B0020000}"/>
            </a:ext>
          </a:extLst>
        </xdr:cNvPr>
        <xdr:cNvSpPr txBox="1"/>
      </xdr:nvSpPr>
      <xdr:spPr>
        <a:xfrm>
          <a:off x="1931042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児童館】&#10;有形固定資産減価償却率グラフ枠">
          <a:extLst>
            <a:ext uri="{FF2B5EF4-FFF2-40B4-BE49-F238E27FC236}">
              <a16:creationId xmlns:a16="http://schemas.microsoft.com/office/drawing/2014/main" id="{00000000-0008-0000-0100-0000C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5" name="【児童館】&#10;有形固定資産減価償却率最小値テキスト">
          <a:extLst>
            <a:ext uri="{FF2B5EF4-FFF2-40B4-BE49-F238E27FC236}">
              <a16:creationId xmlns:a16="http://schemas.microsoft.com/office/drawing/2014/main" id="{00000000-0008-0000-0100-0000C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17" name="【児童館】&#10;有形固定資産減価償却率最大値テキスト">
          <a:extLst>
            <a:ext uri="{FF2B5EF4-FFF2-40B4-BE49-F238E27FC236}">
              <a16:creationId xmlns:a16="http://schemas.microsoft.com/office/drawing/2014/main" id="{00000000-0008-0000-0100-0000CD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19" name="【児童館】&#10;有形固定資産減価償却率平均値テキスト">
          <a:extLst>
            <a:ext uri="{FF2B5EF4-FFF2-40B4-BE49-F238E27FC236}">
              <a16:creationId xmlns:a16="http://schemas.microsoft.com/office/drawing/2014/main" id="{00000000-0008-0000-0100-0000CF020000}"/>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31" name="【児童館】&#10;有形固定資産減価償却率該当値テキスト">
          <a:extLst>
            <a:ext uri="{FF2B5EF4-FFF2-40B4-BE49-F238E27FC236}">
              <a16:creationId xmlns:a16="http://schemas.microsoft.com/office/drawing/2014/main" id="{00000000-0008-0000-0100-0000DB020000}"/>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116477</xdr:rowOff>
    </xdr:from>
    <xdr:to>
      <xdr:col>85</xdr:col>
      <xdr:colOff>127000</xdr:colOff>
      <xdr:row>84</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5481300" y="145182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116477</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4592300" y="1448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166914</xdr:rowOff>
    </xdr:from>
    <xdr:to>
      <xdr:col>72</xdr:col>
      <xdr:colOff>38100</xdr:colOff>
      <xdr:row>84</xdr:row>
      <xdr:rowOff>97064</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3652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46264</xdr:rowOff>
    </xdr:from>
    <xdr:to>
      <xdr:col>76</xdr:col>
      <xdr:colOff>114300</xdr:colOff>
      <xdr:row>84</xdr:row>
      <xdr:rowOff>80555</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3703300" y="14448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38" name="n_1aveValue【児童館】&#10;有形固定資産減価償却率">
          <a:extLst>
            <a:ext uri="{FF2B5EF4-FFF2-40B4-BE49-F238E27FC236}">
              <a16:creationId xmlns:a16="http://schemas.microsoft.com/office/drawing/2014/main" id="{00000000-0008-0000-0100-0000E202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9" name="n_2aveValue【児童館】&#10;有形固定資産減価償却率">
          <a:extLst>
            <a:ext uri="{FF2B5EF4-FFF2-40B4-BE49-F238E27FC236}">
              <a16:creationId xmlns:a16="http://schemas.microsoft.com/office/drawing/2014/main" id="{00000000-0008-0000-0100-0000E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40" name="n_3aveValue【児童館】&#10;有形固定資産減価償却率">
          <a:extLst>
            <a:ext uri="{FF2B5EF4-FFF2-40B4-BE49-F238E27FC236}">
              <a16:creationId xmlns:a16="http://schemas.microsoft.com/office/drawing/2014/main" id="{00000000-0008-0000-0100-0000E4020000}"/>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41" name="n_4aveValue【児童館】&#10;有形固定資産減価償却率">
          <a:extLst>
            <a:ext uri="{FF2B5EF4-FFF2-40B4-BE49-F238E27FC236}">
              <a16:creationId xmlns:a16="http://schemas.microsoft.com/office/drawing/2014/main" id="{00000000-0008-0000-0100-0000E5020000}"/>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742" name="n_1mainValue【児童館】&#10;有形固定資産減価償却率">
          <a:extLst>
            <a:ext uri="{FF2B5EF4-FFF2-40B4-BE49-F238E27FC236}">
              <a16:creationId xmlns:a16="http://schemas.microsoft.com/office/drawing/2014/main" id="{00000000-0008-0000-0100-0000E6020000}"/>
            </a:ext>
          </a:extLst>
        </xdr:cNvPr>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743" name="n_2mainValue【児童館】&#10;有形固定資産減価償却率">
          <a:extLst>
            <a:ext uri="{FF2B5EF4-FFF2-40B4-BE49-F238E27FC236}">
              <a16:creationId xmlns:a16="http://schemas.microsoft.com/office/drawing/2014/main" id="{00000000-0008-0000-0100-0000E7020000}"/>
            </a:ext>
          </a:extLst>
        </xdr:cNvPr>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88191</xdr:rowOff>
    </xdr:from>
    <xdr:ext cx="405111" cy="259045"/>
    <xdr:sp macro="" textlink="">
      <xdr:nvSpPr>
        <xdr:cNvPr id="744" name="n_3mainValue【児童館】&#10;有形固定資産減価償却率">
          <a:extLst>
            <a:ext uri="{FF2B5EF4-FFF2-40B4-BE49-F238E27FC236}">
              <a16:creationId xmlns:a16="http://schemas.microsoft.com/office/drawing/2014/main" id="{00000000-0008-0000-0100-0000E8020000}"/>
            </a:ext>
          </a:extLst>
        </xdr:cNvPr>
        <xdr:cNvSpPr txBox="1"/>
      </xdr:nvSpPr>
      <xdr:spPr>
        <a:xfrm>
          <a:off x="13500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児童館】&#10;一人当たり面積グラフ枠">
          <a:extLst>
            <a:ext uri="{FF2B5EF4-FFF2-40B4-BE49-F238E27FC236}">
              <a16:creationId xmlns:a16="http://schemas.microsoft.com/office/drawing/2014/main" id="{00000000-0008-0000-0100-0000F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7" name="【児童館】&#10;一人当たり面積最小値テキスト">
          <a:extLst>
            <a:ext uri="{FF2B5EF4-FFF2-40B4-BE49-F238E27FC236}">
              <a16:creationId xmlns:a16="http://schemas.microsoft.com/office/drawing/2014/main" id="{00000000-0008-0000-0100-0000FF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69" name="【児童館】&#10;一人当たり面積最大値テキスト">
          <a:extLst>
            <a:ext uri="{FF2B5EF4-FFF2-40B4-BE49-F238E27FC236}">
              <a16:creationId xmlns:a16="http://schemas.microsoft.com/office/drawing/2014/main" id="{00000000-0008-0000-0100-00000103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71" name="【児童館】&#10;一人当たり面積平均値テキスト">
          <a:extLst>
            <a:ext uri="{FF2B5EF4-FFF2-40B4-BE49-F238E27FC236}">
              <a16:creationId xmlns:a16="http://schemas.microsoft.com/office/drawing/2014/main" id="{00000000-0008-0000-0100-000003030000}"/>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783" name="【児童館】&#10;一人当たり面積該当値テキスト">
          <a:extLst>
            <a:ext uri="{FF2B5EF4-FFF2-40B4-BE49-F238E27FC236}">
              <a16:creationId xmlns:a16="http://schemas.microsoft.com/office/drawing/2014/main" id="{00000000-0008-0000-0100-00000F030000}"/>
            </a:ext>
          </a:extLst>
        </xdr:cNvPr>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21323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20434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131826</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9545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90" name="n_1aveValue【児童館】&#10;一人当たり面積">
          <a:extLst>
            <a:ext uri="{FF2B5EF4-FFF2-40B4-BE49-F238E27FC236}">
              <a16:creationId xmlns:a16="http://schemas.microsoft.com/office/drawing/2014/main" id="{00000000-0008-0000-0100-000016030000}"/>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91" name="n_2aveValue【児童館】&#10;一人当たり面積">
          <a:extLst>
            <a:ext uri="{FF2B5EF4-FFF2-40B4-BE49-F238E27FC236}">
              <a16:creationId xmlns:a16="http://schemas.microsoft.com/office/drawing/2014/main" id="{00000000-0008-0000-0100-00001703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92" name="n_3aveValue【児童館】&#10;一人当たり面積">
          <a:extLst>
            <a:ext uri="{FF2B5EF4-FFF2-40B4-BE49-F238E27FC236}">
              <a16:creationId xmlns:a16="http://schemas.microsoft.com/office/drawing/2014/main" id="{00000000-0008-0000-0100-00001803000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93" name="n_4aveValue【児童館】&#10;一人当たり面積">
          <a:extLst>
            <a:ext uri="{FF2B5EF4-FFF2-40B4-BE49-F238E27FC236}">
              <a16:creationId xmlns:a16="http://schemas.microsoft.com/office/drawing/2014/main" id="{00000000-0008-0000-0100-000019030000}"/>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94" name="n_1mainValue【児童館】&#10;一人当たり面積">
          <a:extLst>
            <a:ext uri="{FF2B5EF4-FFF2-40B4-BE49-F238E27FC236}">
              <a16:creationId xmlns:a16="http://schemas.microsoft.com/office/drawing/2014/main" id="{00000000-0008-0000-0100-00001A030000}"/>
            </a:ext>
          </a:extLst>
        </xdr:cNvPr>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95" name="n_2mainValue【児童館】&#10;一人当たり面積">
          <a:extLst>
            <a:ext uri="{FF2B5EF4-FFF2-40B4-BE49-F238E27FC236}">
              <a16:creationId xmlns:a16="http://schemas.microsoft.com/office/drawing/2014/main" id="{00000000-0008-0000-0100-00001B030000}"/>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796" name="n_3mainValue【児童館】&#10;一人当たり面積">
          <a:extLst>
            <a:ext uri="{FF2B5EF4-FFF2-40B4-BE49-F238E27FC236}">
              <a16:creationId xmlns:a16="http://schemas.microsoft.com/office/drawing/2014/main" id="{00000000-0008-0000-0100-00001C030000}"/>
            </a:ext>
          </a:extLst>
        </xdr:cNvPr>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a:extLst>
            <a:ext uri="{FF2B5EF4-FFF2-40B4-BE49-F238E27FC236}">
              <a16:creationId xmlns:a16="http://schemas.microsoft.com/office/drawing/2014/main" id="{00000000-0008-0000-0100-00003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20" name="【公民館】&#10;有形固定資産減価償却率最小値テキスト">
          <a:extLst>
            <a:ext uri="{FF2B5EF4-FFF2-40B4-BE49-F238E27FC236}">
              <a16:creationId xmlns:a16="http://schemas.microsoft.com/office/drawing/2014/main" id="{00000000-0008-0000-0100-00003403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22" name="【公民館】&#10;有形固定資産減価償却率最大値テキスト">
          <a:extLst>
            <a:ext uri="{FF2B5EF4-FFF2-40B4-BE49-F238E27FC236}">
              <a16:creationId xmlns:a16="http://schemas.microsoft.com/office/drawing/2014/main" id="{00000000-0008-0000-0100-00003603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24" name="【公民館】&#10;有形固定資産減価償却率平均値テキスト">
          <a:extLst>
            <a:ext uri="{FF2B5EF4-FFF2-40B4-BE49-F238E27FC236}">
              <a16:creationId xmlns:a16="http://schemas.microsoft.com/office/drawing/2014/main" id="{00000000-0008-0000-0100-00003803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141987</xdr:rowOff>
    </xdr:from>
    <xdr:to>
      <xdr:col>85</xdr:col>
      <xdr:colOff>177800</xdr:colOff>
      <xdr:row>103</xdr:row>
      <xdr:rowOff>72137</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62687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164864</xdr:rowOff>
    </xdr:from>
    <xdr:ext cx="405111" cy="259045"/>
    <xdr:sp macro="" textlink="">
      <xdr:nvSpPr>
        <xdr:cNvPr id="836" name="【公民館】&#10;有形固定資産減価償却率該当値テキスト">
          <a:extLst>
            <a:ext uri="{FF2B5EF4-FFF2-40B4-BE49-F238E27FC236}">
              <a16:creationId xmlns:a16="http://schemas.microsoft.com/office/drawing/2014/main" id="{00000000-0008-0000-0100-000044030000}"/>
            </a:ext>
          </a:extLst>
        </xdr:cNvPr>
        <xdr:cNvSpPr txBox="1"/>
      </xdr:nvSpPr>
      <xdr:spPr>
        <a:xfrm>
          <a:off x="16357600" y="1748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112268</xdr:rowOff>
    </xdr:from>
    <xdr:to>
      <xdr:col>81</xdr:col>
      <xdr:colOff>101600</xdr:colOff>
      <xdr:row>102</xdr:row>
      <xdr:rowOff>42418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54305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163068</xdr:rowOff>
    </xdr:from>
    <xdr:to>
      <xdr:col>85</xdr:col>
      <xdr:colOff>127000</xdr:colOff>
      <xdr:row>103</xdr:row>
      <xdr:rowOff>21337</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5481300" y="17479518"/>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163068</xdr:rowOff>
    </xdr:from>
    <xdr:to>
      <xdr:col>81</xdr:col>
      <xdr:colOff>50800</xdr:colOff>
      <xdr:row>102</xdr:row>
      <xdr:rowOff>121920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4592300" y="174795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20828</xdr:rowOff>
    </xdr:from>
    <xdr:to>
      <xdr:col>72</xdr:col>
      <xdr:colOff>38100</xdr:colOff>
      <xdr:row>102</xdr:row>
      <xdr:rowOff>122428</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3652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71628</xdr:rowOff>
    </xdr:from>
    <xdr:to>
      <xdr:col>76</xdr:col>
      <xdr:colOff>114300</xdr:colOff>
      <xdr:row>102</xdr:row>
      <xdr:rowOff>121920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3703300" y="17559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843" name="n_1aveValue【公民館】&#10;有形固定資産減価償却率">
          <a:extLst>
            <a:ext uri="{FF2B5EF4-FFF2-40B4-BE49-F238E27FC236}">
              <a16:creationId xmlns:a16="http://schemas.microsoft.com/office/drawing/2014/main" id="{00000000-0008-0000-0100-00004B03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844" name="n_2aveValue【公民館】&#10;有形固定資産減価償却率">
          <a:extLst>
            <a:ext uri="{FF2B5EF4-FFF2-40B4-BE49-F238E27FC236}">
              <a16:creationId xmlns:a16="http://schemas.microsoft.com/office/drawing/2014/main" id="{00000000-0008-0000-0100-00004C030000}"/>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845" name="n_3aveValue【公民館】&#10;有形固定資産減価償却率">
          <a:extLst>
            <a:ext uri="{FF2B5EF4-FFF2-40B4-BE49-F238E27FC236}">
              <a16:creationId xmlns:a16="http://schemas.microsoft.com/office/drawing/2014/main" id="{00000000-0008-0000-0100-00004D030000}"/>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46" name="n_4aveValue【公民館】&#10;有形固定資産減価償却率">
          <a:extLst>
            <a:ext uri="{FF2B5EF4-FFF2-40B4-BE49-F238E27FC236}">
              <a16:creationId xmlns:a16="http://schemas.microsoft.com/office/drawing/2014/main" id="{00000000-0008-0000-0100-00004E03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58945</xdr:rowOff>
    </xdr:from>
    <xdr:ext cx="405111" cy="259045"/>
    <xdr:sp macro="" textlink="">
      <xdr:nvSpPr>
        <xdr:cNvPr id="847" name="n_1mainValue【公民館】&#10;有形固定資産減価償却率">
          <a:extLst>
            <a:ext uri="{FF2B5EF4-FFF2-40B4-BE49-F238E27FC236}">
              <a16:creationId xmlns:a16="http://schemas.microsoft.com/office/drawing/2014/main" id="{00000000-0008-0000-0100-00004F030000}"/>
            </a:ext>
          </a:extLst>
        </xdr:cNvPr>
        <xdr:cNvSpPr txBox="1"/>
      </xdr:nvSpPr>
      <xdr:spPr>
        <a:xfrm>
          <a:off x="15266044" y="172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848" name="n_2mainValue【公民館】&#10;有形固定資産減価償却率">
          <a:extLst>
            <a:ext uri="{FF2B5EF4-FFF2-40B4-BE49-F238E27FC236}">
              <a16:creationId xmlns:a16="http://schemas.microsoft.com/office/drawing/2014/main" id="{00000000-0008-0000-0100-000050030000}"/>
            </a:ext>
          </a:extLst>
        </xdr:cNvPr>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138955</xdr:rowOff>
    </xdr:from>
    <xdr:ext cx="405111" cy="259045"/>
    <xdr:sp macro="" textlink="">
      <xdr:nvSpPr>
        <xdr:cNvPr id="849" name="n_3mainValue【公民館】&#10;有形固定資産減価償却率">
          <a:extLst>
            <a:ext uri="{FF2B5EF4-FFF2-40B4-BE49-F238E27FC236}">
              <a16:creationId xmlns:a16="http://schemas.microsoft.com/office/drawing/2014/main" id="{00000000-0008-0000-0100-000051030000}"/>
            </a:ext>
          </a:extLst>
        </xdr:cNvPr>
        <xdr:cNvSpPr txBox="1"/>
      </xdr:nvSpPr>
      <xdr:spPr>
        <a:xfrm>
          <a:off x="13500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00000000-0008-0000-01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72" name="【公民館】&#10;一人当たり面積最小値テキスト">
          <a:extLst>
            <a:ext uri="{FF2B5EF4-FFF2-40B4-BE49-F238E27FC236}">
              <a16:creationId xmlns:a16="http://schemas.microsoft.com/office/drawing/2014/main" id="{00000000-0008-0000-0100-000068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74" name="【公民館】&#10;一人当たり面積最大値テキスト">
          <a:extLst>
            <a:ext uri="{FF2B5EF4-FFF2-40B4-BE49-F238E27FC236}">
              <a16:creationId xmlns:a16="http://schemas.microsoft.com/office/drawing/2014/main" id="{00000000-0008-0000-0100-00006A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76" name="【公民館】&#10;一人当たり面積平均値テキスト">
          <a:extLst>
            <a:ext uri="{FF2B5EF4-FFF2-40B4-BE49-F238E27FC236}">
              <a16:creationId xmlns:a16="http://schemas.microsoft.com/office/drawing/2014/main" id="{00000000-0008-0000-0100-00006C03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77" name="フローチャート: 判断 876">
          <a:extLst>
            <a:ext uri="{FF2B5EF4-FFF2-40B4-BE49-F238E27FC236}">
              <a16:creationId xmlns:a16="http://schemas.microsoft.com/office/drawing/2014/main" id="{00000000-0008-0000-0100-00006D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78" name="フローチャート: 判断 877">
          <a:extLst>
            <a:ext uri="{FF2B5EF4-FFF2-40B4-BE49-F238E27FC236}">
              <a16:creationId xmlns:a16="http://schemas.microsoft.com/office/drawing/2014/main" id="{00000000-0008-0000-0100-00006E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79" name="フローチャート: 判断 878">
          <a:extLst>
            <a:ext uri="{FF2B5EF4-FFF2-40B4-BE49-F238E27FC236}">
              <a16:creationId xmlns:a16="http://schemas.microsoft.com/office/drawing/2014/main" id="{00000000-0008-0000-0100-00006F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80" name="フローチャート: 判断 879">
          <a:extLst>
            <a:ext uri="{FF2B5EF4-FFF2-40B4-BE49-F238E27FC236}">
              <a16:creationId xmlns:a16="http://schemas.microsoft.com/office/drawing/2014/main" id="{00000000-0008-0000-0100-000070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169418</xdr:rowOff>
    </xdr:from>
    <xdr:to>
      <xdr:col>116</xdr:col>
      <xdr:colOff>114300</xdr:colOff>
      <xdr:row>103</xdr:row>
      <xdr:rowOff>99568</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221107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20845</xdr:rowOff>
    </xdr:from>
    <xdr:ext cx="469744" cy="259045"/>
    <xdr:sp macro="" textlink="">
      <xdr:nvSpPr>
        <xdr:cNvPr id="888" name="【公民館】&#10;一人当たり面積該当値テキスト">
          <a:extLst>
            <a:ext uri="{FF2B5EF4-FFF2-40B4-BE49-F238E27FC236}">
              <a16:creationId xmlns:a16="http://schemas.microsoft.com/office/drawing/2014/main" id="{00000000-0008-0000-0100-000078030000}"/>
            </a:ext>
          </a:extLst>
        </xdr:cNvPr>
        <xdr:cNvSpPr txBox="1"/>
      </xdr:nvSpPr>
      <xdr:spPr>
        <a:xfrm>
          <a:off x="22199600" y="175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xdr:rowOff>
    </xdr:from>
    <xdr:to>
      <xdr:col>112</xdr:col>
      <xdr:colOff>38100</xdr:colOff>
      <xdr:row>103</xdr:row>
      <xdr:rowOff>106426</xdr:rowOff>
    </xdr:to>
    <xdr:sp macro="" textlink="">
      <xdr:nvSpPr>
        <xdr:cNvPr id="889" name="楕円 888">
          <a:extLst>
            <a:ext uri="{FF2B5EF4-FFF2-40B4-BE49-F238E27FC236}">
              <a16:creationId xmlns:a16="http://schemas.microsoft.com/office/drawing/2014/main" id="{00000000-0008-0000-0100-000079030000}"/>
            </a:ext>
          </a:extLst>
        </xdr:cNvPr>
        <xdr:cNvSpPr/>
      </xdr:nvSpPr>
      <xdr:spPr>
        <a:xfrm>
          <a:off x="21272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48768</xdr:rowOff>
    </xdr:from>
    <xdr:to>
      <xdr:col>116</xdr:col>
      <xdr:colOff>63500</xdr:colOff>
      <xdr:row>103</xdr:row>
      <xdr:rowOff>55626</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flipV="1">
          <a:off x="21323300" y="177081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xdr:rowOff>
    </xdr:from>
    <xdr:to>
      <xdr:col>107</xdr:col>
      <xdr:colOff>101600</xdr:colOff>
      <xdr:row>103</xdr:row>
      <xdr:rowOff>110998</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20383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55626</xdr:rowOff>
    </xdr:from>
    <xdr:to>
      <xdr:col>111</xdr:col>
      <xdr:colOff>177800</xdr:colOff>
      <xdr:row>103</xdr:row>
      <xdr:rowOff>60198</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flipV="1">
          <a:off x="20434300" y="17714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73406</xdr:rowOff>
    </xdr:from>
    <xdr:to>
      <xdr:col>102</xdr:col>
      <xdr:colOff>165100</xdr:colOff>
      <xdr:row>104</xdr:row>
      <xdr:rowOff>3556</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19494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60198</xdr:rowOff>
    </xdr:from>
    <xdr:to>
      <xdr:col>107</xdr:col>
      <xdr:colOff>50800</xdr:colOff>
      <xdr:row>103</xdr:row>
      <xdr:rowOff>124206</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flipV="1">
          <a:off x="19545300" y="17719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95" name="n_1aveValue【公民館】&#10;一人当たり面積">
          <a:extLst>
            <a:ext uri="{FF2B5EF4-FFF2-40B4-BE49-F238E27FC236}">
              <a16:creationId xmlns:a16="http://schemas.microsoft.com/office/drawing/2014/main" id="{00000000-0008-0000-0100-00007F03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96" name="n_2aveValue【公民館】&#10;一人当たり面積">
          <a:extLst>
            <a:ext uri="{FF2B5EF4-FFF2-40B4-BE49-F238E27FC236}">
              <a16:creationId xmlns:a16="http://schemas.microsoft.com/office/drawing/2014/main" id="{00000000-0008-0000-0100-000080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97" name="n_3aveValue【公民館】&#10;一人当たり面積">
          <a:extLst>
            <a:ext uri="{FF2B5EF4-FFF2-40B4-BE49-F238E27FC236}">
              <a16:creationId xmlns:a16="http://schemas.microsoft.com/office/drawing/2014/main" id="{00000000-0008-0000-0100-000081030000}"/>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98" name="n_4aveValue【公民館】&#10;一人当たり面積">
          <a:extLst>
            <a:ext uri="{FF2B5EF4-FFF2-40B4-BE49-F238E27FC236}">
              <a16:creationId xmlns:a16="http://schemas.microsoft.com/office/drawing/2014/main" id="{00000000-0008-0000-0100-00008203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122953</xdr:rowOff>
    </xdr:from>
    <xdr:ext cx="469744" cy="259045"/>
    <xdr:sp macro="" textlink="">
      <xdr:nvSpPr>
        <xdr:cNvPr id="899" name="n_1mainValue【公民館】&#10;一人当たり面積">
          <a:extLst>
            <a:ext uri="{FF2B5EF4-FFF2-40B4-BE49-F238E27FC236}">
              <a16:creationId xmlns:a16="http://schemas.microsoft.com/office/drawing/2014/main" id="{00000000-0008-0000-0100-000083030000}"/>
            </a:ext>
          </a:extLst>
        </xdr:cNvPr>
        <xdr:cNvSpPr txBox="1"/>
      </xdr:nvSpPr>
      <xdr:spPr>
        <a:xfrm>
          <a:off x="21075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127525</xdr:rowOff>
    </xdr:from>
    <xdr:ext cx="469744" cy="259045"/>
    <xdr:sp macro="" textlink="">
      <xdr:nvSpPr>
        <xdr:cNvPr id="900" name="n_2mainValue【公民館】&#10;一人当たり面積">
          <a:extLst>
            <a:ext uri="{FF2B5EF4-FFF2-40B4-BE49-F238E27FC236}">
              <a16:creationId xmlns:a16="http://schemas.microsoft.com/office/drawing/2014/main" id="{00000000-0008-0000-0100-000084030000}"/>
            </a:ext>
          </a:extLst>
        </xdr:cNvPr>
        <xdr:cNvSpPr txBox="1"/>
      </xdr:nvSpPr>
      <xdr:spPr>
        <a:xfrm>
          <a:off x="20199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20083</xdr:rowOff>
    </xdr:from>
    <xdr:ext cx="469744" cy="259045"/>
    <xdr:sp macro="" textlink="">
      <xdr:nvSpPr>
        <xdr:cNvPr id="901" name="n_3mainValue【公民館】&#10;一人当たり面積">
          <a:extLst>
            <a:ext uri="{FF2B5EF4-FFF2-40B4-BE49-F238E27FC236}">
              <a16:creationId xmlns:a16="http://schemas.microsoft.com/office/drawing/2014/main" id="{00000000-0008-0000-0100-000085030000}"/>
            </a:ext>
          </a:extLst>
        </xdr:cNvPr>
        <xdr:cNvSpPr txBox="1"/>
      </xdr:nvSpPr>
      <xdr:spPr>
        <a:xfrm>
          <a:off x="193104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類似団体と比較して特に有形固定資産減価償却率が高くなっている施設は、児童館である。児童館については、市内に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か所しかなく、いずれも昭和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年以前の建物であることから、有形固定資産減価償却率が高くなっている。黒部市公共施設等総合管理計画では、計画策定時点（平成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年後（令和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年）までは、長寿命化対応しながら維持する方針としている。</a:t>
          </a:r>
          <a:endParaRPr lang="ja-JP" altLang="ja-JP" sz="1400">
            <a:effectLst/>
          </a:endParaRPr>
        </a:p>
        <a:p>
          <a:r>
            <a:rPr kumimoji="1" lang="ja-JP" altLang="ja-JP" sz="1100">
              <a:solidFill>
                <a:schemeClr val="dk1"/>
              </a:solidFill>
              <a:effectLst/>
              <a:latin typeface="+mn-lt"/>
              <a:ea typeface="+mn-ea"/>
              <a:cs typeface="+mn-cs"/>
            </a:rPr>
            <a:t>類似団体との比較で公民館の一人当たり面積が大きいのは、体育館等の設備を備えた公民館が多いためと考えられる。</a:t>
          </a:r>
          <a:endParaRPr lang="ja-JP" altLang="ja-JP" sz="1400">
            <a:effectLst/>
          </a:endParaRPr>
        </a:p>
        <a:p>
          <a:r>
            <a:rPr kumimoji="1" lang="ja-JP" altLang="ja-JP" sz="1100">
              <a:solidFill>
                <a:schemeClr val="dk1"/>
              </a:solidFill>
              <a:effectLst/>
              <a:latin typeface="+mn-lt"/>
              <a:ea typeface="+mn-ea"/>
              <a:cs typeface="+mn-cs"/>
            </a:rPr>
            <a:t>中学校については、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校から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校に統合される。統合すれば、さらに有形固定資産減価償却率及び一人当たり面積とも低くなることが見込まれる。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684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53340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357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20683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62610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29953</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0000000-0008-0000-02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00000000-0008-0000-0200-000075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0000000-0008-0000-0200-000077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a:extLst>
            <a:ext uri="{FF2B5EF4-FFF2-40B4-BE49-F238E27FC236}">
              <a16:creationId xmlns:a16="http://schemas.microsoft.com/office/drawing/2014/main" id="{00000000-0008-0000-0200-000079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80027</xdr:rowOff>
    </xdr:from>
    <xdr:ext cx="469744" cy="259045"/>
    <xdr:sp macro="" textlink="">
      <xdr:nvSpPr>
        <xdr:cNvPr id="133" name="【図書館】&#10;一人当たり面積該当値テキスト">
          <a:extLst>
            <a:ext uri="{FF2B5EF4-FFF2-40B4-BE49-F238E27FC236}">
              <a16:creationId xmlns:a16="http://schemas.microsoft.com/office/drawing/2014/main" id="{00000000-0008-0000-0200-000085000000}"/>
            </a:ext>
          </a:extLst>
        </xdr:cNvPr>
        <xdr:cNvSpPr txBox="1"/>
      </xdr:nvSpPr>
      <xdr:spPr>
        <a:xfrm>
          <a:off x="105156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152400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9639300" y="683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152400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861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22877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81788</xdr:rowOff>
    </xdr:from>
    <xdr:to>
      <xdr:col>20</xdr:col>
      <xdr:colOff>38100</xdr:colOff>
      <xdr:row>59</xdr:row>
      <xdr:rowOff>11938</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132588</xdr:rowOff>
    </xdr:from>
    <xdr:to>
      <xdr:col>24</xdr:col>
      <xdr:colOff>63500</xdr:colOff>
      <xdr:row>59</xdr:row>
      <xdr:rowOff>22860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07668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81788</xdr:rowOff>
    </xdr:from>
    <xdr:to>
      <xdr:col>15</xdr:col>
      <xdr:colOff>101600</xdr:colOff>
      <xdr:row>57</xdr:row>
      <xdr:rowOff>11938</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132588</xdr:rowOff>
    </xdr:from>
    <xdr:to>
      <xdr:col>19</xdr:col>
      <xdr:colOff>177800</xdr:colOff>
      <xdr:row>58</xdr:row>
      <xdr:rowOff>132588</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973378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31496</xdr:rowOff>
    </xdr:from>
    <xdr:to>
      <xdr:col>10</xdr:col>
      <xdr:colOff>165100</xdr:colOff>
      <xdr:row>56</xdr:row>
      <xdr:rowOff>133096</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82296</xdr:rowOff>
    </xdr:from>
    <xdr:to>
      <xdr:col>15</xdr:col>
      <xdr:colOff>50800</xdr:colOff>
      <xdr:row>56</xdr:row>
      <xdr:rowOff>132588</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9683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28465</xdr:rowOff>
    </xdr:from>
    <xdr:ext cx="405111" cy="259045"/>
    <xdr:sp macro="" textlink="">
      <xdr:nvSpPr>
        <xdr:cNvPr id="197" name="n_1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28465</xdr:rowOff>
    </xdr:from>
    <xdr:ext cx="405111" cy="259045"/>
    <xdr:sp macro="" textlink="">
      <xdr:nvSpPr>
        <xdr:cNvPr id="198" name="n_2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45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149623</xdr:rowOff>
    </xdr:from>
    <xdr:ext cx="405111" cy="259045"/>
    <xdr:sp macro="" textlink="">
      <xdr:nvSpPr>
        <xdr:cNvPr id="199" name="n_3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6350</xdr:rowOff>
    </xdr:from>
    <xdr:to>
      <xdr:col>55</xdr:col>
      <xdr:colOff>50800</xdr:colOff>
      <xdr:row>58</xdr:row>
      <xdr:rowOff>107950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29227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14515</xdr:rowOff>
    </xdr:from>
    <xdr:to>
      <xdr:col>50</xdr:col>
      <xdr:colOff>165100</xdr:colOff>
      <xdr:row>58</xdr:row>
      <xdr:rowOff>116115</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57150</xdr:rowOff>
    </xdr:from>
    <xdr:to>
      <xdr:col>55</xdr:col>
      <xdr:colOff>0</xdr:colOff>
      <xdr:row>58</xdr:row>
      <xdr:rowOff>65315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00125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141877</xdr:rowOff>
    </xdr:from>
    <xdr:to>
      <xdr:col>46</xdr:col>
      <xdr:colOff>38100</xdr:colOff>
      <xdr:row>57</xdr:row>
      <xdr:rowOff>72027</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21227</xdr:rowOff>
    </xdr:from>
    <xdr:to>
      <xdr:col>50</xdr:col>
      <xdr:colOff>114300</xdr:colOff>
      <xdr:row>58</xdr:row>
      <xdr:rowOff>65315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8750300" y="9793877"/>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145143</xdr:rowOff>
    </xdr:from>
    <xdr:to>
      <xdr:col>41</xdr:col>
      <xdr:colOff>101600</xdr:colOff>
      <xdr:row>57</xdr:row>
      <xdr:rowOff>75293</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21227</xdr:rowOff>
    </xdr:from>
    <xdr:to>
      <xdr:col>45</xdr:col>
      <xdr:colOff>177800</xdr:colOff>
      <xdr:row>57</xdr:row>
      <xdr:rowOff>24493</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9793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200-0000F900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200-0000FA00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200-0000FB000000}"/>
            </a:ext>
          </a:extLst>
        </xdr:cNvPr>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200-0000FC000000}"/>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132642</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200-0000FD000000}"/>
            </a:ext>
          </a:extLst>
        </xdr:cNvPr>
        <xdr:cNvSpPr txBox="1"/>
      </xdr:nvSpPr>
      <xdr:spPr>
        <a:xfrm>
          <a:off x="93917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88554</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200-0000FE000000}"/>
            </a:ext>
          </a:extLst>
        </xdr:cNvPr>
        <xdr:cNvSpPr txBox="1"/>
      </xdr:nvSpPr>
      <xdr:spPr>
        <a:xfrm>
          <a:off x="8515427" y="95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91820</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200-0000FF000000}"/>
            </a:ext>
          </a:extLst>
        </xdr:cNvPr>
        <xdr:cNvSpPr txBox="1"/>
      </xdr:nvSpPr>
      <xdr:spPr>
        <a:xfrm>
          <a:off x="7626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2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00000000-0008-0000-0200-000019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200-00001B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200-00001D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137795</xdr:rowOff>
    </xdr:from>
    <xdr:to>
      <xdr:col>24</xdr:col>
      <xdr:colOff>114300</xdr:colOff>
      <xdr:row>85</xdr:row>
      <xdr:rowOff>67945</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4584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116222</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200-000029010000}"/>
            </a:ext>
          </a:extLst>
        </xdr:cNvPr>
        <xdr:cNvSpPr txBox="1"/>
      </xdr:nvSpPr>
      <xdr:spPr>
        <a:xfrm>
          <a:off x="4673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85</xdr:row>
      <xdr:rowOff>17145</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3797300" y="14150339"/>
          <a:ext cx="838200" cy="4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82</xdr:row>
      <xdr:rowOff>91439</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2908300" y="139179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105411</xdr:rowOff>
    </xdr:from>
    <xdr:to>
      <xdr:col>10</xdr:col>
      <xdr:colOff>165100</xdr:colOff>
      <xdr:row>81</xdr:row>
      <xdr:rowOff>35561</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968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156211</xdr:rowOff>
    </xdr:from>
    <xdr:to>
      <xdr:col>15</xdr:col>
      <xdr:colOff>50800</xdr:colOff>
      <xdr:row>81</xdr:row>
      <xdr:rowOff>30480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2019300" y="13872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200-000030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200-000031010000}"/>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200-000032010000}"/>
            </a:ext>
          </a:extLst>
        </xdr:cNvPr>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200-000033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52088</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a:extLst>
            <a:ext uri="{FF2B5EF4-FFF2-40B4-BE49-F238E27FC236}">
              <a16:creationId xmlns:a16="http://schemas.microsoft.com/office/drawing/2014/main" id="{00000000-0008-0000-02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a:extLst>
            <a:ext uri="{FF2B5EF4-FFF2-40B4-BE49-F238E27FC236}">
              <a16:creationId xmlns:a16="http://schemas.microsoft.com/office/drawing/2014/main" id="{00000000-0008-0000-0200-000051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a:extLst>
            <a:ext uri="{FF2B5EF4-FFF2-40B4-BE49-F238E27FC236}">
              <a16:creationId xmlns:a16="http://schemas.microsoft.com/office/drawing/2014/main" id="{00000000-0008-0000-0200-000053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a:extLst>
            <a:ext uri="{FF2B5EF4-FFF2-40B4-BE49-F238E27FC236}">
              <a16:creationId xmlns:a16="http://schemas.microsoft.com/office/drawing/2014/main" id="{00000000-0008-0000-0200-000055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52269</xdr:rowOff>
    </xdr:from>
    <xdr:ext cx="469744" cy="259045"/>
    <xdr:sp macro="" textlink="">
      <xdr:nvSpPr>
        <xdr:cNvPr id="353" name="【福祉施設】&#10;一人当たり面積該当値テキスト">
          <a:extLst>
            <a:ext uri="{FF2B5EF4-FFF2-40B4-BE49-F238E27FC236}">
              <a16:creationId xmlns:a16="http://schemas.microsoft.com/office/drawing/2014/main" id="{00000000-0008-0000-0200-000061010000}"/>
            </a:ext>
          </a:extLst>
        </xdr:cNvPr>
        <xdr:cNvSpPr txBox="1"/>
      </xdr:nvSpPr>
      <xdr:spPr>
        <a:xfrm>
          <a:off x="10515600"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73842</xdr:rowOff>
    </xdr:from>
    <xdr:to>
      <xdr:col>50</xdr:col>
      <xdr:colOff>165100</xdr:colOff>
      <xdr:row>86</xdr:row>
      <xdr:rowOff>3992</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9588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124642</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9639300" y="1469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869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127907</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8750300" y="1469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7810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127907</xdr:rowOff>
    </xdr:from>
    <xdr:to>
      <xdr:col>45</xdr:col>
      <xdr:colOff>177800</xdr:colOff>
      <xdr:row>85</xdr:row>
      <xdr:rowOff>127907</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861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a:extLst>
            <a:ext uri="{FF2B5EF4-FFF2-40B4-BE49-F238E27FC236}">
              <a16:creationId xmlns:a16="http://schemas.microsoft.com/office/drawing/2014/main" id="{00000000-0008-0000-0200-000068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a:extLst>
            <a:ext uri="{FF2B5EF4-FFF2-40B4-BE49-F238E27FC236}">
              <a16:creationId xmlns:a16="http://schemas.microsoft.com/office/drawing/2014/main" id="{00000000-0008-0000-0200-000069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a:extLst>
            <a:ext uri="{FF2B5EF4-FFF2-40B4-BE49-F238E27FC236}">
              <a16:creationId xmlns:a16="http://schemas.microsoft.com/office/drawing/2014/main" id="{00000000-0008-0000-0200-00006A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a:extLst>
            <a:ext uri="{FF2B5EF4-FFF2-40B4-BE49-F238E27FC236}">
              <a16:creationId xmlns:a16="http://schemas.microsoft.com/office/drawing/2014/main" id="{00000000-0008-0000-0200-00006B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166569</xdr:rowOff>
    </xdr:from>
    <xdr:ext cx="469744" cy="259045"/>
    <xdr:sp macro="" textlink="">
      <xdr:nvSpPr>
        <xdr:cNvPr id="364" name="n_1mainValue【福祉施設】&#10;一人当たり面積">
          <a:extLst>
            <a:ext uri="{FF2B5EF4-FFF2-40B4-BE49-F238E27FC236}">
              <a16:creationId xmlns:a16="http://schemas.microsoft.com/office/drawing/2014/main" id="{00000000-0008-0000-0200-00006C010000}"/>
            </a:ext>
          </a:extLst>
        </xdr:cNvPr>
        <xdr:cNvSpPr txBox="1"/>
      </xdr:nvSpPr>
      <xdr:spPr>
        <a:xfrm>
          <a:off x="93917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65" name="n_2mainValue【福祉施設】&#10;一人当たり面積">
          <a:extLst>
            <a:ext uri="{FF2B5EF4-FFF2-40B4-BE49-F238E27FC236}">
              <a16:creationId xmlns:a16="http://schemas.microsoft.com/office/drawing/2014/main" id="{00000000-0008-0000-0200-00006D010000}"/>
            </a:ext>
          </a:extLst>
        </xdr:cNvPr>
        <xdr:cNvSpPr txBox="1"/>
      </xdr:nvSpPr>
      <xdr:spPr>
        <a:xfrm>
          <a:off x="8515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66" name="n_3mainValue【福祉施設】&#10;一人当たり面積">
          <a:extLst>
            <a:ext uri="{FF2B5EF4-FFF2-40B4-BE49-F238E27FC236}">
              <a16:creationId xmlns:a16="http://schemas.microsoft.com/office/drawing/2014/main" id="{00000000-0008-0000-0200-00006E010000}"/>
            </a:ext>
          </a:extLst>
        </xdr:cNvPr>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a:extLst>
            <a:ext uri="{FF2B5EF4-FFF2-40B4-BE49-F238E27FC236}">
              <a16:creationId xmlns:a16="http://schemas.microsoft.com/office/drawing/2014/main" id="{00000000-0008-0000-0200-000089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a:extLst>
            <a:ext uri="{FF2B5EF4-FFF2-40B4-BE49-F238E27FC236}">
              <a16:creationId xmlns:a16="http://schemas.microsoft.com/office/drawing/2014/main" id="{00000000-0008-0000-0200-00008B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97" name="【市民会館】&#10;有形固定資産減価償却率平均値テキスト">
          <a:extLst>
            <a:ext uri="{FF2B5EF4-FFF2-40B4-BE49-F238E27FC236}">
              <a16:creationId xmlns:a16="http://schemas.microsoft.com/office/drawing/2014/main" id="{00000000-0008-0000-0200-00008D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4584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41746</xdr:rowOff>
    </xdr:from>
    <xdr:ext cx="405111" cy="259045"/>
    <xdr:sp macro="" textlink="">
      <xdr:nvSpPr>
        <xdr:cNvPr id="409" name="【市民会館】&#10;有形固定資産減価償却率該当値テキスト">
          <a:extLst>
            <a:ext uri="{FF2B5EF4-FFF2-40B4-BE49-F238E27FC236}">
              <a16:creationId xmlns:a16="http://schemas.microsoft.com/office/drawing/2014/main" id="{00000000-0008-0000-0200-000099010000}"/>
            </a:ext>
          </a:extLst>
        </xdr:cNvPr>
        <xdr:cNvSpPr txBox="1"/>
      </xdr:nvSpPr>
      <xdr:spPr>
        <a:xfrm>
          <a:off x="4673600" y="177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69669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3797300" y="178776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xdr:rowOff>
    </xdr:from>
    <xdr:to>
      <xdr:col>15</xdr:col>
      <xdr:colOff>101600</xdr:colOff>
      <xdr:row>105</xdr:row>
      <xdr:rowOff>117202</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857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105</xdr:row>
      <xdr:rowOff>66402</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908300" y="17877608"/>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141332</xdr:rowOff>
    </xdr:from>
    <xdr:to>
      <xdr:col>10</xdr:col>
      <xdr:colOff>165100</xdr:colOff>
      <xdr:row>105</xdr:row>
      <xdr:rowOff>71482</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68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20682</xdr:rowOff>
    </xdr:from>
    <xdr:to>
      <xdr:col>15</xdr:col>
      <xdr:colOff>50800</xdr:colOff>
      <xdr:row>105</xdr:row>
      <xdr:rowOff>66402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019300" y="18022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16" name="n_1aveValue【市民会館】&#10;有形固定資産減価償却率">
          <a:extLst>
            <a:ext uri="{FF2B5EF4-FFF2-40B4-BE49-F238E27FC236}">
              <a16:creationId xmlns:a16="http://schemas.microsoft.com/office/drawing/2014/main" id="{00000000-0008-0000-0200-0000A0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a:extLst>
            <a:ext uri="{FF2B5EF4-FFF2-40B4-BE49-F238E27FC236}">
              <a16:creationId xmlns:a16="http://schemas.microsoft.com/office/drawing/2014/main" id="{00000000-0008-0000-0200-0000A1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a:extLst>
            <a:ext uri="{FF2B5EF4-FFF2-40B4-BE49-F238E27FC236}">
              <a16:creationId xmlns:a16="http://schemas.microsoft.com/office/drawing/2014/main" id="{00000000-0008-0000-0200-0000A2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a:extLst>
            <a:ext uri="{FF2B5EF4-FFF2-40B4-BE49-F238E27FC236}">
              <a16:creationId xmlns:a16="http://schemas.microsoft.com/office/drawing/2014/main" id="{00000000-0008-0000-0200-0000A3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114135</xdr:rowOff>
    </xdr:from>
    <xdr:ext cx="405111" cy="259045"/>
    <xdr:sp macro="" textlink="">
      <xdr:nvSpPr>
        <xdr:cNvPr id="420" name="n_1mainValue【市民会館】&#10;有形固定資産減価償却率">
          <a:extLst>
            <a:ext uri="{FF2B5EF4-FFF2-40B4-BE49-F238E27FC236}">
              <a16:creationId xmlns:a16="http://schemas.microsoft.com/office/drawing/2014/main" id="{00000000-0008-0000-0200-0000A4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108329</xdr:rowOff>
    </xdr:from>
    <xdr:ext cx="405111" cy="259045"/>
    <xdr:sp macro="" textlink="">
      <xdr:nvSpPr>
        <xdr:cNvPr id="421" name="n_2mainValue【市民会館】&#10;有形固定資産減価償却率">
          <a:extLst>
            <a:ext uri="{FF2B5EF4-FFF2-40B4-BE49-F238E27FC236}">
              <a16:creationId xmlns:a16="http://schemas.microsoft.com/office/drawing/2014/main" id="{00000000-0008-0000-0200-0000A5010000}"/>
            </a:ext>
          </a:extLst>
        </xdr:cNvPr>
        <xdr:cNvSpPr txBox="1"/>
      </xdr:nvSpPr>
      <xdr:spPr>
        <a:xfrm>
          <a:off x="2705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62609</xdr:rowOff>
    </xdr:from>
    <xdr:ext cx="405111" cy="259045"/>
    <xdr:sp macro="" textlink="">
      <xdr:nvSpPr>
        <xdr:cNvPr id="422" name="n_3mainValue【市民会館】&#10;有形固定資産減価償却率">
          <a:extLst>
            <a:ext uri="{FF2B5EF4-FFF2-40B4-BE49-F238E27FC236}">
              <a16:creationId xmlns:a16="http://schemas.microsoft.com/office/drawing/2014/main" id="{00000000-0008-0000-0200-0000A6010000}"/>
            </a:ext>
          </a:extLst>
        </xdr:cNvPr>
        <xdr:cNvSpPr txBox="1"/>
      </xdr:nvSpPr>
      <xdr:spPr>
        <a:xfrm>
          <a:off x="1816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a:extLst>
            <a:ext uri="{FF2B5EF4-FFF2-40B4-BE49-F238E27FC236}">
              <a16:creationId xmlns:a16="http://schemas.microsoft.com/office/drawing/2014/main" id="{00000000-0008-0000-0200-0000BF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a:extLst>
            <a:ext uri="{FF2B5EF4-FFF2-40B4-BE49-F238E27FC236}">
              <a16:creationId xmlns:a16="http://schemas.microsoft.com/office/drawing/2014/main" id="{00000000-0008-0000-0200-0000C1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a:extLst>
            <a:ext uri="{FF2B5EF4-FFF2-40B4-BE49-F238E27FC236}">
              <a16:creationId xmlns:a16="http://schemas.microsoft.com/office/drawing/2014/main" id="{00000000-0008-0000-0200-0000C3010000}"/>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6350</xdr:rowOff>
    </xdr:from>
    <xdr:to>
      <xdr:col>55</xdr:col>
      <xdr:colOff>50800</xdr:colOff>
      <xdr:row>99</xdr:row>
      <xdr:rowOff>107950</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04267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130827</xdr:rowOff>
    </xdr:from>
    <xdr:ext cx="469744" cy="259045"/>
    <xdr:sp macro="" textlink="">
      <xdr:nvSpPr>
        <xdr:cNvPr id="463" name="【市民会館】&#10;一人当たり面積該当値テキスト">
          <a:extLst>
            <a:ext uri="{FF2B5EF4-FFF2-40B4-BE49-F238E27FC236}">
              <a16:creationId xmlns:a16="http://schemas.microsoft.com/office/drawing/2014/main" id="{00000000-0008-0000-0200-0000CF010000}"/>
            </a:ext>
          </a:extLst>
        </xdr:cNvPr>
        <xdr:cNvSpPr txBox="1"/>
      </xdr:nvSpPr>
      <xdr:spPr>
        <a:xfrm>
          <a:off x="10515600" y="169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17780</xdr:rowOff>
    </xdr:from>
    <xdr:to>
      <xdr:col>50</xdr:col>
      <xdr:colOff>165100</xdr:colOff>
      <xdr:row>99</xdr:row>
      <xdr:rowOff>119380</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9588500" y="1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57150</xdr:rowOff>
    </xdr:from>
    <xdr:to>
      <xdr:col>55</xdr:col>
      <xdr:colOff>0</xdr:colOff>
      <xdr:row>99</xdr:row>
      <xdr:rowOff>68580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9639300" y="17030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29211</xdr:rowOff>
    </xdr:from>
    <xdr:to>
      <xdr:col>46</xdr:col>
      <xdr:colOff>38100</xdr:colOff>
      <xdr:row>99</xdr:row>
      <xdr:rowOff>130811</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86995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68580</xdr:rowOff>
    </xdr:from>
    <xdr:to>
      <xdr:col>50</xdr:col>
      <xdr:colOff>114300</xdr:colOff>
      <xdr:row>99</xdr:row>
      <xdr:rowOff>80011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8750300" y="17042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33020</xdr:rowOff>
    </xdr:from>
    <xdr:to>
      <xdr:col>41</xdr:col>
      <xdr:colOff>101600</xdr:colOff>
      <xdr:row>99</xdr:row>
      <xdr:rowOff>134620</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7810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80011</xdr:rowOff>
    </xdr:from>
    <xdr:to>
      <xdr:col>45</xdr:col>
      <xdr:colOff>177800</xdr:colOff>
      <xdr:row>99</xdr:row>
      <xdr:rowOff>83820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7861300" y="17053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a:extLst>
            <a:ext uri="{FF2B5EF4-FFF2-40B4-BE49-F238E27FC236}">
              <a16:creationId xmlns:a16="http://schemas.microsoft.com/office/drawing/2014/main" id="{00000000-0008-0000-0200-0000D6010000}"/>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a:extLst>
            <a:ext uri="{FF2B5EF4-FFF2-40B4-BE49-F238E27FC236}">
              <a16:creationId xmlns:a16="http://schemas.microsoft.com/office/drawing/2014/main" id="{00000000-0008-0000-0200-0000D7010000}"/>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a:extLst>
            <a:ext uri="{FF2B5EF4-FFF2-40B4-BE49-F238E27FC236}">
              <a16:creationId xmlns:a16="http://schemas.microsoft.com/office/drawing/2014/main" id="{00000000-0008-0000-0200-0000D8010000}"/>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a:extLst>
            <a:ext uri="{FF2B5EF4-FFF2-40B4-BE49-F238E27FC236}">
              <a16:creationId xmlns:a16="http://schemas.microsoft.com/office/drawing/2014/main" id="{00000000-0008-0000-0200-0000D9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135907</xdr:rowOff>
    </xdr:from>
    <xdr:ext cx="469744" cy="259045"/>
    <xdr:sp macro="" textlink="">
      <xdr:nvSpPr>
        <xdr:cNvPr id="474" name="n_1mainValue【市民会館】&#10;一人当たり面積">
          <a:extLst>
            <a:ext uri="{FF2B5EF4-FFF2-40B4-BE49-F238E27FC236}">
              <a16:creationId xmlns:a16="http://schemas.microsoft.com/office/drawing/2014/main" id="{00000000-0008-0000-0200-0000DA010000}"/>
            </a:ext>
          </a:extLst>
        </xdr:cNvPr>
        <xdr:cNvSpPr txBox="1"/>
      </xdr:nvSpPr>
      <xdr:spPr>
        <a:xfrm>
          <a:off x="9391727" y="1676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147338</xdr:rowOff>
    </xdr:from>
    <xdr:ext cx="469744" cy="259045"/>
    <xdr:sp macro="" textlink="">
      <xdr:nvSpPr>
        <xdr:cNvPr id="475" name="n_2mainValue【市民会館】&#10;一人当たり面積">
          <a:extLst>
            <a:ext uri="{FF2B5EF4-FFF2-40B4-BE49-F238E27FC236}">
              <a16:creationId xmlns:a16="http://schemas.microsoft.com/office/drawing/2014/main" id="{00000000-0008-0000-0200-0000DB010000}"/>
            </a:ext>
          </a:extLst>
        </xdr:cNvPr>
        <xdr:cNvSpPr txBox="1"/>
      </xdr:nvSpPr>
      <xdr:spPr>
        <a:xfrm>
          <a:off x="8515427" y="167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97</xdr:row>
      <xdr:rowOff>151147</xdr:rowOff>
    </xdr:from>
    <xdr:ext cx="469744" cy="259045"/>
    <xdr:sp macro="" textlink="">
      <xdr:nvSpPr>
        <xdr:cNvPr id="476" name="n_3mainValue【市民会館】&#10;一人当たり面積">
          <a:extLst>
            <a:ext uri="{FF2B5EF4-FFF2-40B4-BE49-F238E27FC236}">
              <a16:creationId xmlns:a16="http://schemas.microsoft.com/office/drawing/2014/main" id="{00000000-0008-0000-0200-0000DC010000}"/>
            </a:ext>
          </a:extLst>
        </xdr:cNvPr>
        <xdr:cNvSpPr txBox="1"/>
      </xdr:nvSpPr>
      <xdr:spPr>
        <a:xfrm>
          <a:off x="7626427" y="167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200-0000F6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00000000-0008-0000-0200-0000F801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200-0000FA01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87630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5481300" y="65665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59055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4592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59055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3703300" y="655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00000000-0008-0000-0200-00000E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200-00001002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0000000-0008-0000-0200-000011020000}"/>
            </a:ext>
          </a:extLst>
        </xdr:cNvPr>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0000000-0008-0000-0200-000012020000}"/>
            </a:ext>
          </a:extLst>
        </xdr:cNvPr>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00000000-0008-0000-0200-00001302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00000000-0008-0000-0200-00002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a:extLst>
            <a:ext uri="{FF2B5EF4-FFF2-40B4-BE49-F238E27FC236}">
              <a16:creationId xmlns:a16="http://schemas.microsoft.com/office/drawing/2014/main" id="{00000000-0008-0000-0200-00002E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00000000-0008-0000-0200-000030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a:extLst>
            <a:ext uri="{FF2B5EF4-FFF2-40B4-BE49-F238E27FC236}">
              <a16:creationId xmlns:a16="http://schemas.microsoft.com/office/drawing/2014/main" id="{00000000-0008-0000-0200-000032020000}"/>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9754</xdr:rowOff>
    </xdr:from>
    <xdr:to>
      <xdr:col>116</xdr:col>
      <xdr:colOff>114300</xdr:colOff>
      <xdr:row>40</xdr:row>
      <xdr:rowOff>111354</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2110700" y="6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32631</xdr:rowOff>
    </xdr:from>
    <xdr:ext cx="599010" cy="259045"/>
    <xdr:sp macro="" textlink="">
      <xdr:nvSpPr>
        <xdr:cNvPr id="574" name="【一般廃棄物処理施設】&#10;一人当たり有形固定資産（償却資産）額該当値テキスト">
          <a:extLst>
            <a:ext uri="{FF2B5EF4-FFF2-40B4-BE49-F238E27FC236}">
              <a16:creationId xmlns:a16="http://schemas.microsoft.com/office/drawing/2014/main" id="{00000000-0008-0000-0200-00003E020000}"/>
            </a:ext>
          </a:extLst>
        </xdr:cNvPr>
        <xdr:cNvSpPr txBox="1"/>
      </xdr:nvSpPr>
      <xdr:spPr>
        <a:xfrm>
          <a:off x="22199600" y="671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10864</xdr:rowOff>
    </xdr:from>
    <xdr:to>
      <xdr:col>112</xdr:col>
      <xdr:colOff>38100</xdr:colOff>
      <xdr:row>40</xdr:row>
      <xdr:rowOff>112464</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1272500" y="68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60554</xdr:rowOff>
    </xdr:from>
    <xdr:to>
      <xdr:col>116</xdr:col>
      <xdr:colOff>63500</xdr:colOff>
      <xdr:row>40</xdr:row>
      <xdr:rowOff>61664</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1323300" y="6918554"/>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27016</xdr:rowOff>
    </xdr:from>
    <xdr:to>
      <xdr:col>107</xdr:col>
      <xdr:colOff>101600</xdr:colOff>
      <xdr:row>40</xdr:row>
      <xdr:rowOff>128616</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20383500" y="6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61664</xdr:rowOff>
    </xdr:from>
    <xdr:to>
      <xdr:col>111</xdr:col>
      <xdr:colOff>177800</xdr:colOff>
      <xdr:row>40</xdr:row>
      <xdr:rowOff>77816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0434300" y="6919664"/>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36664</xdr:rowOff>
    </xdr:from>
    <xdr:to>
      <xdr:col>102</xdr:col>
      <xdr:colOff>165100</xdr:colOff>
      <xdr:row>40</xdr:row>
      <xdr:rowOff>138264</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9494500" y="6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77816</xdr:rowOff>
    </xdr:from>
    <xdr:to>
      <xdr:col>107</xdr:col>
      <xdr:colOff>50800</xdr:colOff>
      <xdr:row>40</xdr:row>
      <xdr:rowOff>87464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9545300" y="6935816"/>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82" name="n_2aveValue【一般廃棄物処理施設】&#10;一人当たり有形固定資産（償却資産）額">
          <a:extLst>
            <a:ext uri="{FF2B5EF4-FFF2-40B4-BE49-F238E27FC236}">
              <a16:creationId xmlns:a16="http://schemas.microsoft.com/office/drawing/2014/main" id="{00000000-0008-0000-0200-000046020000}"/>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3" name="n_3aveValue【一般廃棄物処理施設】&#10;一人当たり有形固定資産（償却資産）額">
          <a:extLst>
            <a:ext uri="{FF2B5EF4-FFF2-40B4-BE49-F238E27FC236}">
              <a16:creationId xmlns:a16="http://schemas.microsoft.com/office/drawing/2014/main" id="{00000000-0008-0000-0200-000047020000}"/>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a:extLst>
            <a:ext uri="{FF2B5EF4-FFF2-40B4-BE49-F238E27FC236}">
              <a16:creationId xmlns:a16="http://schemas.microsoft.com/office/drawing/2014/main" id="{00000000-0008-0000-0200-00004802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128991</xdr:rowOff>
    </xdr:from>
    <xdr:ext cx="599010" cy="259045"/>
    <xdr:sp macro="" textlink="">
      <xdr:nvSpPr>
        <xdr:cNvPr id="585" name="n_1mainValue【一般廃棄物処理施設】&#10;一人当たり有形固定資産（償却資産）額">
          <a:extLst>
            <a:ext uri="{FF2B5EF4-FFF2-40B4-BE49-F238E27FC236}">
              <a16:creationId xmlns:a16="http://schemas.microsoft.com/office/drawing/2014/main" id="{00000000-0008-0000-0200-000049020000}"/>
            </a:ext>
          </a:extLst>
        </xdr:cNvPr>
        <xdr:cNvSpPr txBox="1"/>
      </xdr:nvSpPr>
      <xdr:spPr>
        <a:xfrm>
          <a:off x="21011095" y="664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145143</xdr:rowOff>
    </xdr:from>
    <xdr:ext cx="599010" cy="259045"/>
    <xdr:sp macro="" textlink="">
      <xdr:nvSpPr>
        <xdr:cNvPr id="586" name="n_2mainValue【一般廃棄物処理施設】&#10;一人当たり有形固定資産（償却資産）額">
          <a:extLst>
            <a:ext uri="{FF2B5EF4-FFF2-40B4-BE49-F238E27FC236}">
              <a16:creationId xmlns:a16="http://schemas.microsoft.com/office/drawing/2014/main" id="{00000000-0008-0000-0200-00004A020000}"/>
            </a:ext>
          </a:extLst>
        </xdr:cNvPr>
        <xdr:cNvSpPr txBox="1"/>
      </xdr:nvSpPr>
      <xdr:spPr>
        <a:xfrm>
          <a:off x="20134795" y="666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154791</xdr:rowOff>
    </xdr:from>
    <xdr:ext cx="599010" cy="259045"/>
    <xdr:sp macro="" textlink="">
      <xdr:nvSpPr>
        <xdr:cNvPr id="587" name="n_3main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9245795" y="666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00000000-0008-0000-0200-000066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a:extLst>
            <a:ext uri="{FF2B5EF4-FFF2-40B4-BE49-F238E27FC236}">
              <a16:creationId xmlns:a16="http://schemas.microsoft.com/office/drawing/2014/main" id="{00000000-0008-0000-0200-000068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00000000-0008-0000-0200-00006A020000}"/>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122283</xdr:rowOff>
    </xdr:from>
    <xdr:to>
      <xdr:col>76</xdr:col>
      <xdr:colOff>165100</xdr:colOff>
      <xdr:row>59</xdr:row>
      <xdr:rowOff>52433</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37556</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4592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87993</xdr:rowOff>
    </xdr:from>
    <xdr:to>
      <xdr:col>72</xdr:col>
      <xdr:colOff>38100</xdr:colOff>
      <xdr:row>59</xdr:row>
      <xdr:rowOff>18143</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3652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138793</xdr:rowOff>
    </xdr:from>
    <xdr:to>
      <xdr:col>76</xdr:col>
      <xdr:colOff>114300</xdr:colOff>
      <xdr:row>59</xdr:row>
      <xdr:rowOff>1633</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3703300" y="100828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34" name="n_1aveValue【保健センター・保健所】&#10;有形固定資産減価償却率">
          <a:extLst>
            <a:ext uri="{FF2B5EF4-FFF2-40B4-BE49-F238E27FC236}">
              <a16:creationId xmlns:a16="http://schemas.microsoft.com/office/drawing/2014/main" id="{00000000-0008-0000-0200-00007A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35" name="n_2aveValue【保健センター・保健所】&#10;有形固定資産減価償却率">
          <a:extLst>
            <a:ext uri="{FF2B5EF4-FFF2-40B4-BE49-F238E27FC236}">
              <a16:creationId xmlns:a16="http://schemas.microsoft.com/office/drawing/2014/main" id="{00000000-0008-0000-0200-00007B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36" name="n_3aveValue【保健センター・保健所】&#10;有形固定資産減価償却率">
          <a:extLst>
            <a:ext uri="{FF2B5EF4-FFF2-40B4-BE49-F238E27FC236}">
              <a16:creationId xmlns:a16="http://schemas.microsoft.com/office/drawing/2014/main" id="{00000000-0008-0000-0200-00007C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37" name="n_4aveValue【保健センター・保健所】&#10;有形固定資産減価償却率">
          <a:extLst>
            <a:ext uri="{FF2B5EF4-FFF2-40B4-BE49-F238E27FC236}">
              <a16:creationId xmlns:a16="http://schemas.microsoft.com/office/drawing/2014/main" id="{00000000-0008-0000-0200-00007D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638" name="n_1mainValue【保健センター・保健所】&#10;有形固定資産減価償却率">
          <a:extLst>
            <a:ext uri="{FF2B5EF4-FFF2-40B4-BE49-F238E27FC236}">
              <a16:creationId xmlns:a16="http://schemas.microsoft.com/office/drawing/2014/main" id="{00000000-0008-0000-0200-00007E020000}"/>
            </a:ext>
          </a:extLst>
        </xdr:cNvPr>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639" name="n_2mainValue【保健センター・保健所】&#10;有形固定資産減価償却率">
          <a:extLst>
            <a:ext uri="{FF2B5EF4-FFF2-40B4-BE49-F238E27FC236}">
              <a16:creationId xmlns:a16="http://schemas.microsoft.com/office/drawing/2014/main" id="{00000000-0008-0000-0200-00007F020000}"/>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34670</xdr:rowOff>
    </xdr:from>
    <xdr:ext cx="405111" cy="259045"/>
    <xdr:sp macro="" textlink="">
      <xdr:nvSpPr>
        <xdr:cNvPr id="640" name="n_3main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3500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a:extLst>
            <a:ext uri="{FF2B5EF4-FFF2-40B4-BE49-F238E27FC236}">
              <a16:creationId xmlns:a16="http://schemas.microsoft.com/office/drawing/2014/main" id="{00000000-0008-0000-0200-00009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5" name="【保健センター・保健所】&#10;一人当たり面積最小値テキスト">
          <a:extLst>
            <a:ext uri="{FF2B5EF4-FFF2-40B4-BE49-F238E27FC236}">
              <a16:creationId xmlns:a16="http://schemas.microsoft.com/office/drawing/2014/main" id="{00000000-0008-0000-0200-000099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67" name="【保健センター・保健所】&#10;一人当たり面積最大値テキスト">
          <a:extLst>
            <a:ext uri="{FF2B5EF4-FFF2-40B4-BE49-F238E27FC236}">
              <a16:creationId xmlns:a16="http://schemas.microsoft.com/office/drawing/2014/main" id="{00000000-0008-0000-0200-00009B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69" name="【保健センター・保健所】&#10;一人当たり面積平均値テキスト">
          <a:extLst>
            <a:ext uri="{FF2B5EF4-FFF2-40B4-BE49-F238E27FC236}">
              <a16:creationId xmlns:a16="http://schemas.microsoft.com/office/drawing/2014/main" id="{00000000-0008-0000-0200-00009D020000}"/>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135890</xdr:rowOff>
    </xdr:from>
    <xdr:to>
      <xdr:col>107</xdr:col>
      <xdr:colOff>101600</xdr:colOff>
      <xdr:row>64</xdr:row>
      <xdr:rowOff>66040</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85" name="n_1aveValue【保健センター・保健所】&#10;一人当たり面積">
          <a:extLst>
            <a:ext uri="{FF2B5EF4-FFF2-40B4-BE49-F238E27FC236}">
              <a16:creationId xmlns:a16="http://schemas.microsoft.com/office/drawing/2014/main" id="{00000000-0008-0000-0200-0000AD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86" name="n_2aveValue【保健センター・保健所】&#10;一人当たり面積">
          <a:extLst>
            <a:ext uri="{FF2B5EF4-FFF2-40B4-BE49-F238E27FC236}">
              <a16:creationId xmlns:a16="http://schemas.microsoft.com/office/drawing/2014/main" id="{00000000-0008-0000-0200-0000AE020000}"/>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87" name="n_3aveValue【保健センター・保健所】&#10;一人当たり面積">
          <a:extLst>
            <a:ext uri="{FF2B5EF4-FFF2-40B4-BE49-F238E27FC236}">
              <a16:creationId xmlns:a16="http://schemas.microsoft.com/office/drawing/2014/main" id="{00000000-0008-0000-0200-0000AF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88" name="n_4aveValue【保健センター・保健所】&#10;一人当たり面積">
          <a:extLst>
            <a:ext uri="{FF2B5EF4-FFF2-40B4-BE49-F238E27FC236}">
              <a16:creationId xmlns:a16="http://schemas.microsoft.com/office/drawing/2014/main" id="{00000000-0008-0000-0200-0000B0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689" name="n_1mainValue【保健センター・保健所】&#10;一人当たり面積">
          <a:extLst>
            <a:ext uri="{FF2B5EF4-FFF2-40B4-BE49-F238E27FC236}">
              <a16:creationId xmlns:a16="http://schemas.microsoft.com/office/drawing/2014/main" id="{00000000-0008-0000-0200-0000B1020000}"/>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90" name="n_2mainValue【保健センター・保健所】&#10;一人当たり面積">
          <a:extLst>
            <a:ext uri="{FF2B5EF4-FFF2-40B4-BE49-F238E27FC236}">
              <a16:creationId xmlns:a16="http://schemas.microsoft.com/office/drawing/2014/main" id="{00000000-0008-0000-0200-0000B2020000}"/>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691" name="n_3mainValue【保健センター・保健所】&#10;一人当たり面積">
          <a:extLst>
            <a:ext uri="{FF2B5EF4-FFF2-40B4-BE49-F238E27FC236}">
              <a16:creationId xmlns:a16="http://schemas.microsoft.com/office/drawing/2014/main" id="{00000000-0008-0000-0200-0000B3020000}"/>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a:extLst>
            <a:ext uri="{FF2B5EF4-FFF2-40B4-BE49-F238E27FC236}">
              <a16:creationId xmlns:a16="http://schemas.microsoft.com/office/drawing/2014/main" id="{00000000-0008-0000-0200-0000C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17" name="【消防施設】&#10;有形固定資産減価償却率最小値テキスト">
          <a:extLst>
            <a:ext uri="{FF2B5EF4-FFF2-40B4-BE49-F238E27FC236}">
              <a16:creationId xmlns:a16="http://schemas.microsoft.com/office/drawing/2014/main" id="{00000000-0008-0000-0200-0000CD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19" name="【消防施設】&#10;有形固定資産減価償却率最大値テキスト">
          <a:extLst>
            <a:ext uri="{FF2B5EF4-FFF2-40B4-BE49-F238E27FC236}">
              <a16:creationId xmlns:a16="http://schemas.microsoft.com/office/drawing/2014/main" id="{00000000-0008-0000-0200-0000CF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21" name="【消防施設】&#10;有形固定資産減価償却率平均値テキスト">
          <a:extLst>
            <a:ext uri="{FF2B5EF4-FFF2-40B4-BE49-F238E27FC236}">
              <a16:creationId xmlns:a16="http://schemas.microsoft.com/office/drawing/2014/main" id="{00000000-0008-0000-0200-0000D1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733" name="【消防施設】&#10;有形固定資産減価償却率該当値テキスト">
          <a:extLst>
            <a:ext uri="{FF2B5EF4-FFF2-40B4-BE49-F238E27FC236}">
              <a16:creationId xmlns:a16="http://schemas.microsoft.com/office/drawing/2014/main" id="{00000000-0008-0000-0200-0000DD020000}"/>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xdr:rowOff>
    </xdr:from>
    <xdr:to>
      <xdr:col>81</xdr:col>
      <xdr:colOff>101600</xdr:colOff>
      <xdr:row>81</xdr:row>
      <xdr:rowOff>106045</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5430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55245</xdr:rowOff>
    </xdr:from>
    <xdr:to>
      <xdr:col>85</xdr:col>
      <xdr:colOff>127000</xdr:colOff>
      <xdr:row>81</xdr:row>
      <xdr:rowOff>95250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5481300" y="13942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59689</xdr:rowOff>
    </xdr:from>
    <xdr:to>
      <xdr:col>76</xdr:col>
      <xdr:colOff>165100</xdr:colOff>
      <xdr:row>81</xdr:row>
      <xdr:rowOff>161289</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4541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55245</xdr:rowOff>
    </xdr:from>
    <xdr:to>
      <xdr:col>81</xdr:col>
      <xdr:colOff>50800</xdr:colOff>
      <xdr:row>81</xdr:row>
      <xdr:rowOff>110489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4592300" y="139426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25400</xdr:rowOff>
    </xdr:from>
    <xdr:to>
      <xdr:col>72</xdr:col>
      <xdr:colOff>38100</xdr:colOff>
      <xdr:row>81</xdr:row>
      <xdr:rowOff>127000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365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81</xdr:row>
      <xdr:rowOff>110489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3703300" y="13963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40" name="n_1aveValue【消防施設】&#10;有形固定資産減価償却率">
          <a:extLst>
            <a:ext uri="{FF2B5EF4-FFF2-40B4-BE49-F238E27FC236}">
              <a16:creationId xmlns:a16="http://schemas.microsoft.com/office/drawing/2014/main" id="{00000000-0008-0000-0200-0000E4020000}"/>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41" name="n_2aveValue【消防施設】&#10;有形固定資産減価償却率">
          <a:extLst>
            <a:ext uri="{FF2B5EF4-FFF2-40B4-BE49-F238E27FC236}">
              <a16:creationId xmlns:a16="http://schemas.microsoft.com/office/drawing/2014/main" id="{00000000-0008-0000-0200-0000E5020000}"/>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42" name="n_3aveValue【消防施設】&#10;有形固定資産減価償却率">
          <a:extLst>
            <a:ext uri="{FF2B5EF4-FFF2-40B4-BE49-F238E27FC236}">
              <a16:creationId xmlns:a16="http://schemas.microsoft.com/office/drawing/2014/main" id="{00000000-0008-0000-0200-0000E6020000}"/>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3" name="n_4aveValue【消防施設】&#10;有形固定資産減価償却率">
          <a:extLst>
            <a:ext uri="{FF2B5EF4-FFF2-40B4-BE49-F238E27FC236}">
              <a16:creationId xmlns:a16="http://schemas.microsoft.com/office/drawing/2014/main" id="{00000000-0008-0000-0200-0000E702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122572</xdr:rowOff>
    </xdr:from>
    <xdr:ext cx="405111" cy="259045"/>
    <xdr:sp macro="" textlink="">
      <xdr:nvSpPr>
        <xdr:cNvPr id="744" name="n_1mainValue【消防施設】&#10;有形固定資産減価償却率">
          <a:extLst>
            <a:ext uri="{FF2B5EF4-FFF2-40B4-BE49-F238E27FC236}">
              <a16:creationId xmlns:a16="http://schemas.microsoft.com/office/drawing/2014/main" id="{00000000-0008-0000-0200-0000E8020000}"/>
            </a:ext>
          </a:extLst>
        </xdr:cNvPr>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745" name="n_2mainValue【消防施設】&#10;有形固定資産減価償却率">
          <a:extLst>
            <a:ext uri="{FF2B5EF4-FFF2-40B4-BE49-F238E27FC236}">
              <a16:creationId xmlns:a16="http://schemas.microsoft.com/office/drawing/2014/main" id="{00000000-0008-0000-0200-0000E9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143527</xdr:rowOff>
    </xdr:from>
    <xdr:ext cx="405111" cy="259045"/>
    <xdr:sp macro="" textlink="">
      <xdr:nvSpPr>
        <xdr:cNvPr id="746" name="n_3mainValue【消防施設】&#10;有形固定資産減価償却率">
          <a:extLst>
            <a:ext uri="{FF2B5EF4-FFF2-40B4-BE49-F238E27FC236}">
              <a16:creationId xmlns:a16="http://schemas.microsoft.com/office/drawing/2014/main" id="{00000000-0008-0000-0200-0000EA020000}"/>
            </a:ext>
          </a:extLst>
        </xdr:cNvPr>
        <xdr:cNvSpPr txBox="1"/>
      </xdr:nvSpPr>
      <xdr:spPr>
        <a:xfrm>
          <a:off x="13500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9" name="【消防施設】&#10;一人当たり面積グラフ枠">
          <a:extLst>
            <a:ext uri="{FF2B5EF4-FFF2-40B4-BE49-F238E27FC236}">
              <a16:creationId xmlns:a16="http://schemas.microsoft.com/office/drawing/2014/main" id="{00000000-0008-0000-0200-00000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1" name="【消防施設】&#10;一人当たり面積最小値テキスト">
          <a:extLst>
            <a:ext uri="{FF2B5EF4-FFF2-40B4-BE49-F238E27FC236}">
              <a16:creationId xmlns:a16="http://schemas.microsoft.com/office/drawing/2014/main" id="{00000000-0008-0000-0200-00000303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3" name="【消防施設】&#10;一人当たり面積最大値テキスト">
          <a:extLst>
            <a:ext uri="{FF2B5EF4-FFF2-40B4-BE49-F238E27FC236}">
              <a16:creationId xmlns:a16="http://schemas.microsoft.com/office/drawing/2014/main" id="{00000000-0008-0000-0200-00000503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75" name="【消防施設】&#10;一人当たり面積平均値テキスト">
          <a:extLst>
            <a:ext uri="{FF2B5EF4-FFF2-40B4-BE49-F238E27FC236}">
              <a16:creationId xmlns:a16="http://schemas.microsoft.com/office/drawing/2014/main" id="{00000000-0008-0000-0200-000007030000}"/>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41911</xdr:rowOff>
    </xdr:from>
    <xdr:to>
      <xdr:col>116</xdr:col>
      <xdr:colOff>114300</xdr:colOff>
      <xdr:row>85</xdr:row>
      <xdr:rowOff>143511</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22110700" y="14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64788</xdr:rowOff>
    </xdr:from>
    <xdr:ext cx="469744" cy="259045"/>
    <xdr:sp macro="" textlink="">
      <xdr:nvSpPr>
        <xdr:cNvPr id="787" name="【消防施設】&#10;一人当たり面積該当値テキスト">
          <a:extLst>
            <a:ext uri="{FF2B5EF4-FFF2-40B4-BE49-F238E27FC236}">
              <a16:creationId xmlns:a16="http://schemas.microsoft.com/office/drawing/2014/main" id="{00000000-0008-0000-0200-000013030000}"/>
            </a:ext>
          </a:extLst>
        </xdr:cNvPr>
        <xdr:cNvSpPr txBox="1"/>
      </xdr:nvSpPr>
      <xdr:spPr>
        <a:xfrm>
          <a:off x="22199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43180</xdr:rowOff>
    </xdr:from>
    <xdr:to>
      <xdr:col>112</xdr:col>
      <xdr:colOff>38100</xdr:colOff>
      <xdr:row>85</xdr:row>
      <xdr:rowOff>144780</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21272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92711</xdr:rowOff>
    </xdr:from>
    <xdr:to>
      <xdr:col>116</xdr:col>
      <xdr:colOff>63500</xdr:colOff>
      <xdr:row>85</xdr:row>
      <xdr:rowOff>93980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21323300" y="146659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40639</xdr:rowOff>
    </xdr:from>
    <xdr:to>
      <xdr:col>107</xdr:col>
      <xdr:colOff>101600</xdr:colOff>
      <xdr:row>85</xdr:row>
      <xdr:rowOff>142239</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20383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93980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20434300" y="146646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46989</xdr:rowOff>
    </xdr:from>
    <xdr:to>
      <xdr:col>102</xdr:col>
      <xdr:colOff>165100</xdr:colOff>
      <xdr:row>85</xdr:row>
      <xdr:rowOff>148589</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19494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91439</xdr:rowOff>
    </xdr:from>
    <xdr:to>
      <xdr:col>107</xdr:col>
      <xdr:colOff>50800</xdr:colOff>
      <xdr:row>85</xdr:row>
      <xdr:rowOff>97789</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19545300" y="146646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94" name="n_1aveValue【消防施設】&#10;一人当たり面積">
          <a:extLst>
            <a:ext uri="{FF2B5EF4-FFF2-40B4-BE49-F238E27FC236}">
              <a16:creationId xmlns:a16="http://schemas.microsoft.com/office/drawing/2014/main" id="{00000000-0008-0000-0200-00001A030000}"/>
            </a:ext>
          </a:extLst>
        </xdr:cNvPr>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795" name="n_2aveValue【消防施設】&#10;一人当たり面積">
          <a:extLst>
            <a:ext uri="{FF2B5EF4-FFF2-40B4-BE49-F238E27FC236}">
              <a16:creationId xmlns:a16="http://schemas.microsoft.com/office/drawing/2014/main" id="{00000000-0008-0000-0200-00001B030000}"/>
            </a:ext>
          </a:extLst>
        </xdr:cNvPr>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96" name="n_3aveValue【消防施設】&#10;一人当たり面積">
          <a:extLst>
            <a:ext uri="{FF2B5EF4-FFF2-40B4-BE49-F238E27FC236}">
              <a16:creationId xmlns:a16="http://schemas.microsoft.com/office/drawing/2014/main" id="{00000000-0008-0000-0200-00001C03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97" name="n_4aveValue【消防施設】&#10;一人当たり面積">
          <a:extLst>
            <a:ext uri="{FF2B5EF4-FFF2-40B4-BE49-F238E27FC236}">
              <a16:creationId xmlns:a16="http://schemas.microsoft.com/office/drawing/2014/main" id="{00000000-0008-0000-0200-00001D03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161307</xdr:rowOff>
    </xdr:from>
    <xdr:ext cx="469744" cy="259045"/>
    <xdr:sp macro="" textlink="">
      <xdr:nvSpPr>
        <xdr:cNvPr id="798" name="n_1mainValue【消防施設】&#10;一人当たり面積">
          <a:extLst>
            <a:ext uri="{FF2B5EF4-FFF2-40B4-BE49-F238E27FC236}">
              <a16:creationId xmlns:a16="http://schemas.microsoft.com/office/drawing/2014/main" id="{00000000-0008-0000-0200-00001E030000}"/>
            </a:ext>
          </a:extLst>
        </xdr:cNvPr>
        <xdr:cNvSpPr txBox="1"/>
      </xdr:nvSpPr>
      <xdr:spPr>
        <a:xfrm>
          <a:off x="21075727" y="143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99" name="n_2mainValue【消防施設】&#10;一人当たり面積">
          <a:extLst>
            <a:ext uri="{FF2B5EF4-FFF2-40B4-BE49-F238E27FC236}">
              <a16:creationId xmlns:a16="http://schemas.microsoft.com/office/drawing/2014/main" id="{00000000-0008-0000-0200-00001F030000}"/>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165116</xdr:rowOff>
    </xdr:from>
    <xdr:ext cx="469744" cy="259045"/>
    <xdr:sp macro="" textlink="">
      <xdr:nvSpPr>
        <xdr:cNvPr id="800" name="n_3mainValue【消防施設】&#10;一人当たり面積">
          <a:extLst>
            <a:ext uri="{FF2B5EF4-FFF2-40B4-BE49-F238E27FC236}">
              <a16:creationId xmlns:a16="http://schemas.microsoft.com/office/drawing/2014/main" id="{00000000-0008-0000-0200-000020030000}"/>
            </a:ext>
          </a:extLst>
        </xdr:cNvPr>
        <xdr:cNvSpPr txBox="1"/>
      </xdr:nvSpPr>
      <xdr:spPr>
        <a:xfrm>
          <a:off x="19310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庁舎】&#10;有形固定資産減価償却率グラフ枠">
          <a:extLst>
            <a:ext uri="{FF2B5EF4-FFF2-40B4-BE49-F238E27FC236}">
              <a16:creationId xmlns:a16="http://schemas.microsoft.com/office/drawing/2014/main" id="{00000000-0008-0000-0200-00003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27" name="【庁舎】&#10;有形固定資産減価償却率最小値テキスト">
          <a:extLst>
            <a:ext uri="{FF2B5EF4-FFF2-40B4-BE49-F238E27FC236}">
              <a16:creationId xmlns:a16="http://schemas.microsoft.com/office/drawing/2014/main" id="{00000000-0008-0000-0200-00003B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9" name="【庁舎】&#10;有形固定資産減価償却率最大値テキスト">
          <a:extLst>
            <a:ext uri="{FF2B5EF4-FFF2-40B4-BE49-F238E27FC236}">
              <a16:creationId xmlns:a16="http://schemas.microsoft.com/office/drawing/2014/main" id="{00000000-0008-0000-0200-00003D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31" name="【庁舎】&#10;有形固定資産減価償却率平均値テキスト">
          <a:extLst>
            <a:ext uri="{FF2B5EF4-FFF2-40B4-BE49-F238E27FC236}">
              <a16:creationId xmlns:a16="http://schemas.microsoft.com/office/drawing/2014/main" id="{00000000-0008-0000-0200-00003F03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44994</xdr:rowOff>
    </xdr:from>
    <xdr:to>
      <xdr:col>85</xdr:col>
      <xdr:colOff>177800</xdr:colOff>
      <xdr:row>100</xdr:row>
      <xdr:rowOff>146594</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62687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131371</xdr:rowOff>
    </xdr:from>
    <xdr:ext cx="340478" cy="259045"/>
    <xdr:sp macro="" textlink="">
      <xdr:nvSpPr>
        <xdr:cNvPr id="843" name="【庁舎】&#10;有形固定資産減価償却率該当値テキスト">
          <a:extLst>
            <a:ext uri="{FF2B5EF4-FFF2-40B4-BE49-F238E27FC236}">
              <a16:creationId xmlns:a16="http://schemas.microsoft.com/office/drawing/2014/main" id="{00000000-0008-0000-0200-00004B030000}"/>
            </a:ext>
          </a:extLst>
        </xdr:cNvPr>
        <xdr:cNvSpPr txBox="1"/>
      </xdr:nvSpPr>
      <xdr:spPr>
        <a:xfrm>
          <a:off x="16357600" y="17104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xdr:rowOff>
    </xdr:from>
    <xdr:to>
      <xdr:col>81</xdr:col>
      <xdr:colOff>101600</xdr:colOff>
      <xdr:row>100</xdr:row>
      <xdr:rowOff>109038</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5430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58238</xdr:rowOff>
    </xdr:from>
    <xdr:to>
      <xdr:col>85</xdr:col>
      <xdr:colOff>127000</xdr:colOff>
      <xdr:row>100</xdr:row>
      <xdr:rowOff>95794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5481300" y="172032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138068</xdr:rowOff>
    </xdr:from>
    <xdr:to>
      <xdr:col>76</xdr:col>
      <xdr:colOff>165100</xdr:colOff>
      <xdr:row>100</xdr:row>
      <xdr:rowOff>68218</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4541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100</xdr:row>
      <xdr:rowOff>58238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4592300" y="171624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102144</xdr:rowOff>
    </xdr:from>
    <xdr:to>
      <xdr:col>72</xdr:col>
      <xdr:colOff>38100</xdr:colOff>
      <xdr:row>100</xdr:row>
      <xdr:rowOff>32294</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365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152944</xdr:rowOff>
    </xdr:from>
    <xdr:to>
      <xdr:col>76</xdr:col>
      <xdr:colOff>114300</xdr:colOff>
      <xdr:row>100</xdr:row>
      <xdr:rowOff>17418</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3703300" y="171264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50" name="n_1aveValue【庁舎】&#10;有形固定資産減価償却率">
          <a:extLst>
            <a:ext uri="{FF2B5EF4-FFF2-40B4-BE49-F238E27FC236}">
              <a16:creationId xmlns:a16="http://schemas.microsoft.com/office/drawing/2014/main" id="{00000000-0008-0000-0200-00005203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51" name="n_2aveValue【庁舎】&#10;有形固定資産減価償却率">
          <a:extLst>
            <a:ext uri="{FF2B5EF4-FFF2-40B4-BE49-F238E27FC236}">
              <a16:creationId xmlns:a16="http://schemas.microsoft.com/office/drawing/2014/main" id="{00000000-0008-0000-0200-00005303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52" name="n_3aveValue【庁舎】&#10;有形固定資産減価償却率">
          <a:extLst>
            <a:ext uri="{FF2B5EF4-FFF2-40B4-BE49-F238E27FC236}">
              <a16:creationId xmlns:a16="http://schemas.microsoft.com/office/drawing/2014/main" id="{00000000-0008-0000-0200-000054030000}"/>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3" name="n_4aveValue【庁舎】&#10;有形固定資産減価償却率">
          <a:extLst>
            <a:ext uri="{FF2B5EF4-FFF2-40B4-BE49-F238E27FC236}">
              <a16:creationId xmlns:a16="http://schemas.microsoft.com/office/drawing/2014/main" id="{00000000-0008-0000-0200-00005503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125565</xdr:rowOff>
    </xdr:from>
    <xdr:ext cx="340478" cy="259045"/>
    <xdr:sp macro="" textlink="">
      <xdr:nvSpPr>
        <xdr:cNvPr id="854" name="n_1mainValue【庁舎】&#10;有形固定資産減価償却率">
          <a:extLst>
            <a:ext uri="{FF2B5EF4-FFF2-40B4-BE49-F238E27FC236}">
              <a16:creationId xmlns:a16="http://schemas.microsoft.com/office/drawing/2014/main" id="{00000000-0008-0000-0200-000056030000}"/>
            </a:ext>
          </a:extLst>
        </xdr:cNvPr>
        <xdr:cNvSpPr txBox="1"/>
      </xdr:nvSpPr>
      <xdr:spPr>
        <a:xfrm>
          <a:off x="152983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84745</xdr:rowOff>
    </xdr:from>
    <xdr:ext cx="340478" cy="259045"/>
    <xdr:sp macro="" textlink="">
      <xdr:nvSpPr>
        <xdr:cNvPr id="855" name="n_2mainValue【庁舎】&#10;有形固定資産減価償却率">
          <a:extLst>
            <a:ext uri="{FF2B5EF4-FFF2-40B4-BE49-F238E27FC236}">
              <a16:creationId xmlns:a16="http://schemas.microsoft.com/office/drawing/2014/main" id="{00000000-0008-0000-0200-000057030000}"/>
            </a:ext>
          </a:extLst>
        </xdr:cNvPr>
        <xdr:cNvSpPr txBox="1"/>
      </xdr:nvSpPr>
      <xdr:spPr>
        <a:xfrm>
          <a:off x="14422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48821</xdr:rowOff>
    </xdr:from>
    <xdr:ext cx="340478" cy="259045"/>
    <xdr:sp macro="" textlink="">
      <xdr:nvSpPr>
        <xdr:cNvPr id="856" name="n_3mainValue【庁舎】&#10;有形固定資産減価償却率">
          <a:extLst>
            <a:ext uri="{FF2B5EF4-FFF2-40B4-BE49-F238E27FC236}">
              <a16:creationId xmlns:a16="http://schemas.microsoft.com/office/drawing/2014/main" id="{00000000-0008-0000-0200-000058030000}"/>
            </a:ext>
          </a:extLst>
        </xdr:cNvPr>
        <xdr:cNvSpPr txBox="1"/>
      </xdr:nvSpPr>
      <xdr:spPr>
        <a:xfrm>
          <a:off x="13533061" y="1685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2" name="正方形/長方形 861">
          <a:extLst>
            <a:ext uri="{FF2B5EF4-FFF2-40B4-BE49-F238E27FC236}">
              <a16:creationId xmlns:a16="http://schemas.microsoft.com/office/drawing/2014/main" id="{00000000-0008-0000-0200-00005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3" name="正方形/長方形 862">
          <a:extLst>
            <a:ext uri="{FF2B5EF4-FFF2-40B4-BE49-F238E27FC236}">
              <a16:creationId xmlns:a16="http://schemas.microsoft.com/office/drawing/2014/main" id="{00000000-0008-0000-0200-00005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4" name="正方形/長方形 863">
          <a:extLst>
            <a:ext uri="{FF2B5EF4-FFF2-40B4-BE49-F238E27FC236}">
              <a16:creationId xmlns:a16="http://schemas.microsoft.com/office/drawing/2014/main" id="{00000000-0008-0000-0200-00006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a:extLst>
            <a:ext uri="{FF2B5EF4-FFF2-40B4-BE49-F238E27FC236}">
              <a16:creationId xmlns:a16="http://schemas.microsoft.com/office/drawing/2014/main" id="{00000000-0008-0000-0200-00006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79" name="【庁舎】&#10;一人当たり面積最小値テキスト">
          <a:extLst>
            <a:ext uri="{FF2B5EF4-FFF2-40B4-BE49-F238E27FC236}">
              <a16:creationId xmlns:a16="http://schemas.microsoft.com/office/drawing/2014/main" id="{00000000-0008-0000-0200-00006F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1" name="【庁舎】&#10;一人当たり面積最大値テキスト">
          <a:extLst>
            <a:ext uri="{FF2B5EF4-FFF2-40B4-BE49-F238E27FC236}">
              <a16:creationId xmlns:a16="http://schemas.microsoft.com/office/drawing/2014/main" id="{00000000-0008-0000-0200-000071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83" name="【庁舎】&#10;一人当たり面積平均値テキスト">
          <a:extLst>
            <a:ext uri="{FF2B5EF4-FFF2-40B4-BE49-F238E27FC236}">
              <a16:creationId xmlns:a16="http://schemas.microsoft.com/office/drawing/2014/main" id="{00000000-0008-0000-0200-000073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84" name="フローチャート: 判断 883">
          <a:extLst>
            <a:ext uri="{FF2B5EF4-FFF2-40B4-BE49-F238E27FC236}">
              <a16:creationId xmlns:a16="http://schemas.microsoft.com/office/drawing/2014/main" id="{00000000-0008-0000-0200-000074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85" name="フローチャート: 判断 884">
          <a:extLst>
            <a:ext uri="{FF2B5EF4-FFF2-40B4-BE49-F238E27FC236}">
              <a16:creationId xmlns:a16="http://schemas.microsoft.com/office/drawing/2014/main" id="{00000000-0008-0000-0200-000075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86" name="フローチャート: 判断 885">
          <a:extLst>
            <a:ext uri="{FF2B5EF4-FFF2-40B4-BE49-F238E27FC236}">
              <a16:creationId xmlns:a16="http://schemas.microsoft.com/office/drawing/2014/main" id="{00000000-0008-0000-0200-000076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87" name="フローチャート: 判断 886">
          <a:extLst>
            <a:ext uri="{FF2B5EF4-FFF2-40B4-BE49-F238E27FC236}">
              <a16:creationId xmlns:a16="http://schemas.microsoft.com/office/drawing/2014/main" id="{00000000-0008-0000-0200-000077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88" name="フローチャート: 判断 887">
          <a:extLst>
            <a:ext uri="{FF2B5EF4-FFF2-40B4-BE49-F238E27FC236}">
              <a16:creationId xmlns:a16="http://schemas.microsoft.com/office/drawing/2014/main" id="{00000000-0008-0000-0200-000078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132842</xdr:rowOff>
    </xdr:from>
    <xdr:to>
      <xdr:col>116</xdr:col>
      <xdr:colOff>114300</xdr:colOff>
      <xdr:row>105</xdr:row>
      <xdr:rowOff>62992</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221107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111269</xdr:rowOff>
    </xdr:from>
    <xdr:ext cx="469744" cy="259045"/>
    <xdr:sp macro="" textlink="">
      <xdr:nvSpPr>
        <xdr:cNvPr id="895" name="【庁舎】&#10;一人当たり面積該当値テキスト">
          <a:extLst>
            <a:ext uri="{FF2B5EF4-FFF2-40B4-BE49-F238E27FC236}">
              <a16:creationId xmlns:a16="http://schemas.microsoft.com/office/drawing/2014/main" id="{00000000-0008-0000-0200-00007F030000}"/>
            </a:ext>
          </a:extLst>
        </xdr:cNvPr>
        <xdr:cNvSpPr txBox="1"/>
      </xdr:nvSpPr>
      <xdr:spPr>
        <a:xfrm>
          <a:off x="22199600" y="179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137413</xdr:rowOff>
    </xdr:from>
    <xdr:to>
      <xdr:col>112</xdr:col>
      <xdr:colOff>38100</xdr:colOff>
      <xdr:row>105</xdr:row>
      <xdr:rowOff>67563</xdr:rowOff>
    </xdr:to>
    <xdr:sp macro="" textlink="">
      <xdr:nvSpPr>
        <xdr:cNvPr id="896" name="楕円 895">
          <a:extLst>
            <a:ext uri="{FF2B5EF4-FFF2-40B4-BE49-F238E27FC236}">
              <a16:creationId xmlns:a16="http://schemas.microsoft.com/office/drawing/2014/main" id="{00000000-0008-0000-0200-000080030000}"/>
            </a:ext>
          </a:extLst>
        </xdr:cNvPr>
        <xdr:cNvSpPr/>
      </xdr:nvSpPr>
      <xdr:spPr>
        <a:xfrm>
          <a:off x="21272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xdr:rowOff>
    </xdr:from>
    <xdr:to>
      <xdr:col>116</xdr:col>
      <xdr:colOff>63500</xdr:colOff>
      <xdr:row>105</xdr:row>
      <xdr:rowOff>16763</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flipV="1">
          <a:off x="21323300" y="180144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141987</xdr:rowOff>
    </xdr:from>
    <xdr:to>
      <xdr:col>107</xdr:col>
      <xdr:colOff>101600</xdr:colOff>
      <xdr:row>105</xdr:row>
      <xdr:rowOff>72137</xdr:rowOff>
    </xdr:to>
    <xdr:sp macro="" textlink="">
      <xdr:nvSpPr>
        <xdr:cNvPr id="898" name="楕円 897">
          <a:extLst>
            <a:ext uri="{FF2B5EF4-FFF2-40B4-BE49-F238E27FC236}">
              <a16:creationId xmlns:a16="http://schemas.microsoft.com/office/drawing/2014/main" id="{00000000-0008-0000-0200-000082030000}"/>
            </a:ext>
          </a:extLst>
        </xdr:cNvPr>
        <xdr:cNvSpPr/>
      </xdr:nvSpPr>
      <xdr:spPr>
        <a:xfrm>
          <a:off x="20383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xdr:rowOff>
    </xdr:from>
    <xdr:to>
      <xdr:col>111</xdr:col>
      <xdr:colOff>177800</xdr:colOff>
      <xdr:row>105</xdr:row>
      <xdr:rowOff>21337</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flipV="1">
          <a:off x="20434300" y="180190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141987</xdr:rowOff>
    </xdr:from>
    <xdr:to>
      <xdr:col>102</xdr:col>
      <xdr:colOff>165100</xdr:colOff>
      <xdr:row>105</xdr:row>
      <xdr:rowOff>72137</xdr:rowOff>
    </xdr:to>
    <xdr:sp macro="" textlink="">
      <xdr:nvSpPr>
        <xdr:cNvPr id="900" name="楕円 899">
          <a:extLst>
            <a:ext uri="{FF2B5EF4-FFF2-40B4-BE49-F238E27FC236}">
              <a16:creationId xmlns:a16="http://schemas.microsoft.com/office/drawing/2014/main" id="{00000000-0008-0000-0200-000084030000}"/>
            </a:ext>
          </a:extLst>
        </xdr:cNvPr>
        <xdr:cNvSpPr/>
      </xdr:nvSpPr>
      <xdr:spPr>
        <a:xfrm>
          <a:off x="19494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21337</xdr:rowOff>
    </xdr:from>
    <xdr:to>
      <xdr:col>107</xdr:col>
      <xdr:colOff>50800</xdr:colOff>
      <xdr:row>105</xdr:row>
      <xdr:rowOff>21337</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9545300" y="18023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02" name="n_1aveValue【庁舎】&#10;一人当たり面積">
          <a:extLst>
            <a:ext uri="{FF2B5EF4-FFF2-40B4-BE49-F238E27FC236}">
              <a16:creationId xmlns:a16="http://schemas.microsoft.com/office/drawing/2014/main" id="{00000000-0008-0000-0200-000086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03" name="n_2aveValue【庁舎】&#10;一人当たり面積">
          <a:extLst>
            <a:ext uri="{FF2B5EF4-FFF2-40B4-BE49-F238E27FC236}">
              <a16:creationId xmlns:a16="http://schemas.microsoft.com/office/drawing/2014/main" id="{00000000-0008-0000-0200-000087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04" name="n_3aveValue【庁舎】&#10;一人当たり面積">
          <a:extLst>
            <a:ext uri="{FF2B5EF4-FFF2-40B4-BE49-F238E27FC236}">
              <a16:creationId xmlns:a16="http://schemas.microsoft.com/office/drawing/2014/main" id="{00000000-0008-0000-0200-00008803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05" name="n_4aveValue【庁舎】&#10;一人当たり面積">
          <a:extLst>
            <a:ext uri="{FF2B5EF4-FFF2-40B4-BE49-F238E27FC236}">
              <a16:creationId xmlns:a16="http://schemas.microsoft.com/office/drawing/2014/main" id="{00000000-0008-0000-0200-000089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84090</xdr:rowOff>
    </xdr:from>
    <xdr:ext cx="469744" cy="259045"/>
    <xdr:sp macro="" textlink="">
      <xdr:nvSpPr>
        <xdr:cNvPr id="906" name="n_1mainValue【庁舎】&#10;一人当たり面積">
          <a:extLst>
            <a:ext uri="{FF2B5EF4-FFF2-40B4-BE49-F238E27FC236}">
              <a16:creationId xmlns:a16="http://schemas.microsoft.com/office/drawing/2014/main" id="{00000000-0008-0000-0200-00008A030000}"/>
            </a:ext>
          </a:extLst>
        </xdr:cNvPr>
        <xdr:cNvSpPr txBox="1"/>
      </xdr:nvSpPr>
      <xdr:spPr>
        <a:xfrm>
          <a:off x="210757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88664</xdr:rowOff>
    </xdr:from>
    <xdr:ext cx="469744" cy="259045"/>
    <xdr:sp macro="" textlink="">
      <xdr:nvSpPr>
        <xdr:cNvPr id="907" name="n_2mainValue【庁舎】&#10;一人当たり面積">
          <a:extLst>
            <a:ext uri="{FF2B5EF4-FFF2-40B4-BE49-F238E27FC236}">
              <a16:creationId xmlns:a16="http://schemas.microsoft.com/office/drawing/2014/main" id="{00000000-0008-0000-0200-00008B030000}"/>
            </a:ext>
          </a:extLst>
        </xdr:cNvPr>
        <xdr:cNvSpPr txBox="1"/>
      </xdr:nvSpPr>
      <xdr:spPr>
        <a:xfrm>
          <a:off x="201994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63264</xdr:rowOff>
    </xdr:from>
    <xdr:ext cx="469744" cy="259045"/>
    <xdr:sp macro="" textlink="">
      <xdr:nvSpPr>
        <xdr:cNvPr id="908" name="n_3mainValue【庁舎】&#10;一人当たり面積">
          <a:extLst>
            <a:ext uri="{FF2B5EF4-FFF2-40B4-BE49-F238E27FC236}">
              <a16:creationId xmlns:a16="http://schemas.microsoft.com/office/drawing/2014/main" id="{00000000-0008-0000-0200-00008C030000}"/>
            </a:ext>
          </a:extLst>
        </xdr:cNvPr>
        <xdr:cNvSpPr txBox="1"/>
      </xdr:nvSpPr>
      <xdr:spPr>
        <a:xfrm>
          <a:off x="19310427"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市民会館について、一人当たり面積が類似団体と比較して大きくなっているが、市内にある３施設のうち、老朽化の進んだ</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館については、黒部市公共施設等総合管理計画において、大規模改修が見込まれた時点での解体、また存続すべき機能については代替施設に移転、機能集約を図る予定となっている。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庁舎の有形固定資産減価償却率が低いのは、平成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年度に新築しているためである。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体育館・プールの一人当たり面積が大きいのも目立っている。現状市内には、規模や用途等それぞれ異なるが体育館だけで</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か所あり、黒部市公共施設等総合管理計画においては、同じ機能の重複施設について今後大規模改修が見込まれた時点で解体・統合する方針となっている。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福祉施設の有形固定資産減価償却率が急激に上昇しているのは、福祉施設の民間譲渡が進んだことにより、固定資産台帳から固定資産が除却されたことによるものである。</a:t>
          </a:r>
          <a:endParaRPr kumimoji="1" lang="en-US" altLang="ja-JP" sz="1100">
            <a:solidFill>
              <a:schemeClr val="tx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大手企業が立地する環境等にある中、平成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年度以降は類似団体平均と近似している状況であったが、平成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を上回る税収があること等により、他団体と比較して高い状況となっている。各種事業の見直し等により歳出の削減を図るほか、税の徴収強化や公共施設の使用料の見直し等による新たな財源の確保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78486</xdr:rowOff>
    </xdr:from>
    <xdr:to>
      <xdr:col>23</xdr:col>
      <xdr:colOff>133350</xdr:colOff>
      <xdr:row>61</xdr:row>
      <xdr:rowOff>27686</xdr:rowOff>
    </xdr:to>
    <xdr:cxnSp macro="">
      <xdr:nvCxnSpPr>
        <xdr:cNvPr id="130" name="直線コネクタ 129"/>
        <xdr:cNvCxnSpPr/>
      </xdr:nvCxnSpPr>
      <xdr:spPr>
        <a:xfrm>
          <a:off x="4114800" y="1036548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60</xdr:row>
      <xdr:rowOff>78486</xdr:rowOff>
    </xdr:to>
    <xdr:cxnSp macro="">
      <xdr:nvCxnSpPr>
        <xdr:cNvPr id="133" name="直線コネクタ 132"/>
        <xdr:cNvCxnSpPr/>
      </xdr:nvCxnSpPr>
      <xdr:spPr>
        <a:xfrm>
          <a:off x="3225800" y="103461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60</xdr:row>
      <xdr:rowOff>59182</xdr:rowOff>
    </xdr:to>
    <xdr:cxnSp macro="">
      <xdr:nvCxnSpPr>
        <xdr:cNvPr id="136" name="直線コネクタ 135"/>
        <xdr:cNvCxnSpPr/>
      </xdr:nvCxnSpPr>
      <xdr:spPr>
        <a:xfrm>
          <a:off x="2336800" y="1021105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59</xdr:row>
      <xdr:rowOff>95504</xdr:rowOff>
    </xdr:to>
    <xdr:cxnSp macro="">
      <xdr:nvCxnSpPr>
        <xdr:cNvPr id="139" name="直線コネクタ 138"/>
        <xdr:cNvCxnSpPr/>
      </xdr:nvCxnSpPr>
      <xdr:spPr>
        <a:xfrm>
          <a:off x="1447800" y="102014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148336</xdr:rowOff>
    </xdr:from>
    <xdr:to>
      <xdr:col>23</xdr:col>
      <xdr:colOff>184150</xdr:colOff>
      <xdr:row>61</xdr:row>
      <xdr:rowOff>78486</xdr:rowOff>
    </xdr:to>
    <xdr:sp macro="" textlink="">
      <xdr:nvSpPr>
        <xdr:cNvPr id="149" name="楕円 148"/>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164863</xdr:rowOff>
    </xdr:from>
    <xdr:ext cx="762000" cy="259045"/>
    <xdr:sp macro="" textlink="">
      <xdr:nvSpPr>
        <xdr:cNvPr id="150" name="財政構造の弾力性該当値テキスト"/>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27686</xdr:rowOff>
    </xdr:from>
    <xdr:to>
      <xdr:col>19</xdr:col>
      <xdr:colOff>184150</xdr:colOff>
      <xdr:row>60</xdr:row>
      <xdr:rowOff>129286</xdr:rowOff>
    </xdr:to>
    <xdr:sp macro="" textlink="">
      <xdr:nvSpPr>
        <xdr:cNvPr id="151" name="楕円 150"/>
        <xdr:cNvSpPr/>
      </xdr:nvSpPr>
      <xdr:spPr>
        <a:xfrm>
          <a:off x="4064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139463</xdr:rowOff>
    </xdr:from>
    <xdr:ext cx="736600" cy="259045"/>
    <xdr:sp macro="" textlink="">
      <xdr:nvSpPr>
        <xdr:cNvPr id="152" name="テキスト ボックス 151"/>
        <xdr:cNvSpPr txBox="1"/>
      </xdr:nvSpPr>
      <xdr:spPr>
        <a:xfrm>
          <a:off x="3733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53" name="楕円 152"/>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54" name="テキスト ボックス 153"/>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44704</xdr:rowOff>
    </xdr:from>
    <xdr:to>
      <xdr:col>11</xdr:col>
      <xdr:colOff>82550</xdr:colOff>
      <xdr:row>59</xdr:row>
      <xdr:rowOff>146304</xdr:rowOff>
    </xdr:to>
    <xdr:sp macro="" textlink="">
      <xdr:nvSpPr>
        <xdr:cNvPr id="155" name="楕円 154"/>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156481</xdr:rowOff>
    </xdr:from>
    <xdr:ext cx="762000" cy="259045"/>
    <xdr:sp macro="" textlink="">
      <xdr:nvSpPr>
        <xdr:cNvPr id="156" name="テキスト ボックス 155"/>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近年、保育所民営化の取組等により、類似団体の平均値と近似する傾向となっている。引き続き、公共施設の見直し、指定管理者制度の拡充等により維持管理費の縮減に努める。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90805</xdr:rowOff>
    </xdr:from>
    <xdr:to>
      <xdr:col>23</xdr:col>
      <xdr:colOff>133350</xdr:colOff>
      <xdr:row>82</xdr:row>
      <xdr:rowOff>111654</xdr:rowOff>
    </xdr:to>
    <xdr:cxnSp macro="">
      <xdr:nvCxnSpPr>
        <xdr:cNvPr id="191" name="直線コネクタ 190"/>
        <xdr:cNvCxnSpPr/>
      </xdr:nvCxnSpPr>
      <xdr:spPr>
        <a:xfrm>
          <a:off x="4114800" y="14149705"/>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90805</xdr:rowOff>
    </xdr:from>
    <xdr:to>
      <xdr:col>19</xdr:col>
      <xdr:colOff>133350</xdr:colOff>
      <xdr:row>82</xdr:row>
      <xdr:rowOff>100206</xdr:rowOff>
    </xdr:to>
    <xdr:cxnSp macro="">
      <xdr:nvCxnSpPr>
        <xdr:cNvPr id="194" name="直線コネクタ 193"/>
        <xdr:cNvCxnSpPr/>
      </xdr:nvCxnSpPr>
      <xdr:spPr>
        <a:xfrm flipV="1">
          <a:off x="3225800" y="14149705"/>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52391</xdr:rowOff>
    </xdr:from>
    <xdr:to>
      <xdr:col>15</xdr:col>
      <xdr:colOff>82550</xdr:colOff>
      <xdr:row>82</xdr:row>
      <xdr:rowOff>100206</xdr:rowOff>
    </xdr:to>
    <xdr:cxnSp macro="">
      <xdr:nvCxnSpPr>
        <xdr:cNvPr id="197" name="直線コネクタ 196"/>
        <xdr:cNvCxnSpPr/>
      </xdr:nvCxnSpPr>
      <xdr:spPr>
        <a:xfrm>
          <a:off x="2336800" y="14111291"/>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52391</xdr:rowOff>
    </xdr:from>
    <xdr:to>
      <xdr:col>11</xdr:col>
      <xdr:colOff>31750</xdr:colOff>
      <xdr:row>82</xdr:row>
      <xdr:rowOff>62458</xdr:rowOff>
    </xdr:to>
    <xdr:cxnSp macro="">
      <xdr:nvCxnSpPr>
        <xdr:cNvPr id="200" name="直線コネクタ 199"/>
        <xdr:cNvCxnSpPr/>
      </xdr:nvCxnSpPr>
      <xdr:spPr>
        <a:xfrm flipV="1">
          <a:off x="1447800" y="14111291"/>
          <a:ext cx="8890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60854</xdr:rowOff>
    </xdr:from>
    <xdr:to>
      <xdr:col>23</xdr:col>
      <xdr:colOff>184150</xdr:colOff>
      <xdr:row>82</xdr:row>
      <xdr:rowOff>162454</xdr:rowOff>
    </xdr:to>
    <xdr:sp macro="" textlink="">
      <xdr:nvSpPr>
        <xdr:cNvPr id="210" name="楕円 209"/>
        <xdr:cNvSpPr/>
      </xdr:nvSpPr>
      <xdr:spPr>
        <a:xfrm>
          <a:off x="4902200" y="141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77381</xdr:rowOff>
    </xdr:from>
    <xdr:ext cx="762000" cy="259045"/>
    <xdr:sp macro="" textlink="">
      <xdr:nvSpPr>
        <xdr:cNvPr id="211" name="人件費・物件費等の状況該当値テキスト"/>
        <xdr:cNvSpPr txBox="1"/>
      </xdr:nvSpPr>
      <xdr:spPr>
        <a:xfrm>
          <a:off x="5041900" y="1396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40005</xdr:rowOff>
    </xdr:from>
    <xdr:to>
      <xdr:col>19</xdr:col>
      <xdr:colOff>184150</xdr:colOff>
      <xdr:row>82</xdr:row>
      <xdr:rowOff>141605</xdr:rowOff>
    </xdr:to>
    <xdr:sp macro="" textlink="">
      <xdr:nvSpPr>
        <xdr:cNvPr id="212" name="楕円 211"/>
        <xdr:cNvSpPr/>
      </xdr:nvSpPr>
      <xdr:spPr>
        <a:xfrm>
          <a:off x="4064000" y="140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151782</xdr:rowOff>
    </xdr:from>
    <xdr:ext cx="736600" cy="259045"/>
    <xdr:sp macro="" textlink="">
      <xdr:nvSpPr>
        <xdr:cNvPr id="213" name="テキスト ボックス 212"/>
        <xdr:cNvSpPr txBox="1"/>
      </xdr:nvSpPr>
      <xdr:spPr>
        <a:xfrm>
          <a:off x="3733800" y="1386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49406</xdr:rowOff>
    </xdr:from>
    <xdr:to>
      <xdr:col>15</xdr:col>
      <xdr:colOff>133350</xdr:colOff>
      <xdr:row>82</xdr:row>
      <xdr:rowOff>151006</xdr:rowOff>
    </xdr:to>
    <xdr:sp macro="" textlink="">
      <xdr:nvSpPr>
        <xdr:cNvPr id="214" name="楕円 213"/>
        <xdr:cNvSpPr/>
      </xdr:nvSpPr>
      <xdr:spPr>
        <a:xfrm>
          <a:off x="3175000" y="141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161183</xdr:rowOff>
    </xdr:from>
    <xdr:ext cx="762000" cy="259045"/>
    <xdr:sp macro="" textlink="">
      <xdr:nvSpPr>
        <xdr:cNvPr id="215" name="テキスト ボックス 214"/>
        <xdr:cNvSpPr txBox="1"/>
      </xdr:nvSpPr>
      <xdr:spPr>
        <a:xfrm>
          <a:off x="2844800" y="138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1591</xdr:rowOff>
    </xdr:from>
    <xdr:to>
      <xdr:col>11</xdr:col>
      <xdr:colOff>82550</xdr:colOff>
      <xdr:row>82</xdr:row>
      <xdr:rowOff>103191</xdr:rowOff>
    </xdr:to>
    <xdr:sp macro="" textlink="">
      <xdr:nvSpPr>
        <xdr:cNvPr id="216" name="楕円 215"/>
        <xdr:cNvSpPr/>
      </xdr:nvSpPr>
      <xdr:spPr>
        <a:xfrm>
          <a:off x="2286000" y="140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113368</xdr:rowOff>
    </xdr:from>
    <xdr:ext cx="762000" cy="259045"/>
    <xdr:sp macro="" textlink="">
      <xdr:nvSpPr>
        <xdr:cNvPr id="217" name="テキスト ボックス 216"/>
        <xdr:cNvSpPr txBox="1"/>
      </xdr:nvSpPr>
      <xdr:spPr>
        <a:xfrm>
          <a:off x="1955800" y="1382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11658</xdr:rowOff>
    </xdr:from>
    <xdr:to>
      <xdr:col>7</xdr:col>
      <xdr:colOff>31750</xdr:colOff>
      <xdr:row>82</xdr:row>
      <xdr:rowOff>113258</xdr:rowOff>
    </xdr:to>
    <xdr:sp macro="" textlink="">
      <xdr:nvSpPr>
        <xdr:cNvPr id="218" name="楕円 217"/>
        <xdr:cNvSpPr/>
      </xdr:nvSpPr>
      <xdr:spPr>
        <a:xfrm>
          <a:off x="1397000" y="140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123435</xdr:rowOff>
    </xdr:from>
    <xdr:ext cx="762000" cy="259045"/>
    <xdr:sp macro="" textlink="">
      <xdr:nvSpPr>
        <xdr:cNvPr id="219" name="テキスト ボックス 218"/>
        <xdr:cNvSpPr txBox="1"/>
      </xdr:nvSpPr>
      <xdr:spPr>
        <a:xfrm>
          <a:off x="1066800" y="1383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職員構成割合の影響等により類似団体平均値をやや上回る水準となっている。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今後も人事評価や業績評価の実施により給与の適正化に努める。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68036</xdr:rowOff>
    </xdr:to>
    <xdr:cxnSp macro="">
      <xdr:nvCxnSpPr>
        <xdr:cNvPr id="255" name="直線コネクタ 254"/>
        <xdr:cNvCxnSpPr/>
      </xdr:nvCxnSpPr>
      <xdr:spPr>
        <a:xfrm>
          <a:off x="16179800" y="149324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58" name="直線コネクタ 257"/>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1" name="直線コネクタ 260"/>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4" name="直線コネクタ 263"/>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11702</xdr:rowOff>
    </xdr:from>
    <xdr:to>
      <xdr:col>81</xdr:col>
      <xdr:colOff>44450</xdr:colOff>
      <xdr:row>62</xdr:row>
      <xdr:rowOff>30662</xdr:rowOff>
    </xdr:to>
    <xdr:cxnSp macro="">
      <xdr:nvCxnSpPr>
        <xdr:cNvPr id="320" name="直線コネクタ 319"/>
        <xdr:cNvCxnSpPr/>
      </xdr:nvCxnSpPr>
      <xdr:spPr>
        <a:xfrm>
          <a:off x="16179800" y="10641602"/>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11702</xdr:rowOff>
    </xdr:to>
    <xdr:cxnSp macro="">
      <xdr:nvCxnSpPr>
        <xdr:cNvPr id="323" name="直線コネクタ 322"/>
        <xdr:cNvCxnSpPr/>
      </xdr:nvCxnSpPr>
      <xdr:spPr>
        <a:xfrm>
          <a:off x="15290800" y="106381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8255</xdr:rowOff>
    </xdr:to>
    <xdr:cxnSp macro="">
      <xdr:nvCxnSpPr>
        <xdr:cNvPr id="326" name="直線コネクタ 325"/>
        <xdr:cNvCxnSpPr/>
      </xdr:nvCxnSpPr>
      <xdr:spPr>
        <a:xfrm>
          <a:off x="14401800" y="1063298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141787</xdr:rowOff>
    </xdr:from>
    <xdr:to>
      <xdr:col>68</xdr:col>
      <xdr:colOff>152400</xdr:colOff>
      <xdr:row>62</xdr:row>
      <xdr:rowOff>3084</xdr:rowOff>
    </xdr:to>
    <xdr:cxnSp macro="">
      <xdr:nvCxnSpPr>
        <xdr:cNvPr id="329" name="直線コネクタ 328"/>
        <xdr:cNvCxnSpPr/>
      </xdr:nvCxnSpPr>
      <xdr:spPr>
        <a:xfrm>
          <a:off x="13512800" y="1060023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39" name="楕円 338"/>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167839</xdr:rowOff>
    </xdr:from>
    <xdr:ext cx="762000" cy="259045"/>
    <xdr:sp macro="" textlink="">
      <xdr:nvSpPr>
        <xdr:cNvPr id="340" name="定員管理の状況該当値テキスト"/>
        <xdr:cNvSpPr txBox="1"/>
      </xdr:nvSpPr>
      <xdr:spPr>
        <a:xfrm>
          <a:off x="17106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132352</xdr:rowOff>
    </xdr:from>
    <xdr:to>
      <xdr:col>77</xdr:col>
      <xdr:colOff>95250</xdr:colOff>
      <xdr:row>62</xdr:row>
      <xdr:rowOff>62502</xdr:rowOff>
    </xdr:to>
    <xdr:sp macro="" textlink="">
      <xdr:nvSpPr>
        <xdr:cNvPr id="341" name="楕円 340"/>
        <xdr:cNvSpPr/>
      </xdr:nvSpPr>
      <xdr:spPr>
        <a:xfrm>
          <a:off x="16129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47279</xdr:rowOff>
    </xdr:from>
    <xdr:ext cx="736600" cy="259045"/>
    <xdr:sp macro="" textlink="">
      <xdr:nvSpPr>
        <xdr:cNvPr id="342" name="テキスト ボックス 341"/>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3" name="楕円 342"/>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4" name="テキスト ボックス 343"/>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5" name="楕円 344"/>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46" name="テキスト ボックス 345"/>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90987</xdr:rowOff>
    </xdr:from>
    <xdr:to>
      <xdr:col>64</xdr:col>
      <xdr:colOff>152400</xdr:colOff>
      <xdr:row>62</xdr:row>
      <xdr:rowOff>21137</xdr:rowOff>
    </xdr:to>
    <xdr:sp macro="" textlink="">
      <xdr:nvSpPr>
        <xdr:cNvPr id="347" name="楕円 346"/>
        <xdr:cNvSpPr/>
      </xdr:nvSpPr>
      <xdr:spPr>
        <a:xfrm>
          <a:off x="13462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31314</xdr:rowOff>
    </xdr:from>
    <xdr:ext cx="762000" cy="259045"/>
    <xdr:sp macro="" textlink="">
      <xdr:nvSpPr>
        <xdr:cNvPr id="348" name="テキスト ボックス 347"/>
        <xdr:cNvSpPr txBox="1"/>
      </xdr:nvSpPr>
      <xdr:spPr>
        <a:xfrm>
          <a:off x="13131800" y="1031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普通建設事業や公営企業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病院、上下水道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に係る起債償還額の高い水準が続く中、臨時財政対策債を除く新規発行債の抑制に努めるとともに、高利債の繰上償還や受益者負担の見直しに努め、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％未満を維持している。しかし、今後は近年実施した大型建設事業の起債償還がピークを迎えるため、中長期的な計画に基づく借入に努めていく。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76200</xdr:rowOff>
    </xdr:to>
    <xdr:cxnSp macro="">
      <xdr:nvCxnSpPr>
        <xdr:cNvPr id="382" name="直線コネクタ 381"/>
        <xdr:cNvCxnSpPr/>
      </xdr:nvCxnSpPr>
      <xdr:spPr>
        <a:xfrm>
          <a:off x="16179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116417</xdr:rowOff>
    </xdr:to>
    <xdr:cxnSp macro="">
      <xdr:nvCxnSpPr>
        <xdr:cNvPr id="385" name="直線コネクタ 384"/>
        <xdr:cNvCxnSpPr/>
      </xdr:nvCxnSpPr>
      <xdr:spPr>
        <a:xfrm flipV="1">
          <a:off x="15290800" y="708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57573</xdr:rowOff>
    </xdr:to>
    <xdr:cxnSp macro="">
      <xdr:nvCxnSpPr>
        <xdr:cNvPr id="388" name="直線コネクタ 387"/>
        <xdr:cNvCxnSpPr/>
      </xdr:nvCxnSpPr>
      <xdr:spPr>
        <a:xfrm flipV="1">
          <a:off x="14401800" y="714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170180</xdr:rowOff>
    </xdr:to>
    <xdr:cxnSp macro="">
      <xdr:nvCxnSpPr>
        <xdr:cNvPr id="391" name="直線コネクタ 390"/>
        <xdr:cNvCxnSpPr/>
      </xdr:nvCxnSpPr>
      <xdr:spPr>
        <a:xfrm flipV="1">
          <a:off x="13512800" y="725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2"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3" name="楕円 402"/>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4" name="テキスト ボックス 40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5" name="楕円 404"/>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6" name="テキスト ボックス 405"/>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7" name="楕円 406"/>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8" name="テキスト ボックス 407"/>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9" name="楕円 408"/>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0" name="テキスト ボックス 409"/>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年度までは保育所民営化の取組や債務負担行為としていた土地改良事業補助金の借換え等により、類似団体平均値と近似する水準となっていたが、平成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年度からは大型事業の集中による新規発行債増により類似団体平均を大きく上回っている。引き続き、公共施設の見直し、指定管理者制度の拡充等により維持管理費の縮減に努める。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9144</xdr:rowOff>
    </xdr:from>
    <xdr:to>
      <xdr:col>81</xdr:col>
      <xdr:colOff>44450</xdr:colOff>
      <xdr:row>19</xdr:row>
      <xdr:rowOff>38100</xdr:rowOff>
    </xdr:to>
    <xdr:cxnSp macro="">
      <xdr:nvCxnSpPr>
        <xdr:cNvPr id="444" name="直線コネクタ 443"/>
        <xdr:cNvCxnSpPr/>
      </xdr:nvCxnSpPr>
      <xdr:spPr>
        <a:xfrm>
          <a:off x="16179800" y="32666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9144</xdr:rowOff>
    </xdr:from>
    <xdr:to>
      <xdr:col>77</xdr:col>
      <xdr:colOff>44450</xdr:colOff>
      <xdr:row>19</xdr:row>
      <xdr:rowOff>10753</xdr:rowOff>
    </xdr:to>
    <xdr:cxnSp macro="">
      <xdr:nvCxnSpPr>
        <xdr:cNvPr id="447" name="直線コネクタ 446"/>
        <xdr:cNvCxnSpPr/>
      </xdr:nvCxnSpPr>
      <xdr:spPr>
        <a:xfrm flipV="1">
          <a:off x="15290800" y="326669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296</xdr:rowOff>
    </xdr:from>
    <xdr:to>
      <xdr:col>72</xdr:col>
      <xdr:colOff>203200</xdr:colOff>
      <xdr:row>19</xdr:row>
      <xdr:rowOff>10753</xdr:rowOff>
    </xdr:to>
    <xdr:cxnSp macro="">
      <xdr:nvCxnSpPr>
        <xdr:cNvPr id="450" name="直線コネクタ 449"/>
        <xdr:cNvCxnSpPr/>
      </xdr:nvCxnSpPr>
      <xdr:spPr>
        <a:xfrm>
          <a:off x="14401800" y="325784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296</xdr:rowOff>
    </xdr:from>
    <xdr:to>
      <xdr:col>68</xdr:col>
      <xdr:colOff>152400</xdr:colOff>
      <xdr:row>19</xdr:row>
      <xdr:rowOff>95208</xdr:rowOff>
    </xdr:to>
    <xdr:cxnSp macro="">
      <xdr:nvCxnSpPr>
        <xdr:cNvPr id="453" name="直線コネクタ 452"/>
        <xdr:cNvCxnSpPr/>
      </xdr:nvCxnSpPr>
      <xdr:spPr>
        <a:xfrm flipV="1">
          <a:off x="13512800" y="3257846"/>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158750</xdr:rowOff>
    </xdr:from>
    <xdr:to>
      <xdr:col>81</xdr:col>
      <xdr:colOff>95250</xdr:colOff>
      <xdr:row>19</xdr:row>
      <xdr:rowOff>88900</xdr:rowOff>
    </xdr:to>
    <xdr:sp macro="" textlink="">
      <xdr:nvSpPr>
        <xdr:cNvPr id="463" name="楕円 462"/>
        <xdr:cNvSpPr/>
      </xdr:nvSpPr>
      <xdr:spPr>
        <a:xfrm>
          <a:off x="16967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130827</xdr:rowOff>
    </xdr:from>
    <xdr:ext cx="762000" cy="259045"/>
    <xdr:sp macro="" textlink="">
      <xdr:nvSpPr>
        <xdr:cNvPr id="464" name="将来負担の状況該当値テキスト"/>
        <xdr:cNvSpPr txBox="1"/>
      </xdr:nvSpPr>
      <xdr:spPr>
        <a:xfrm>
          <a:off x="17106900" y="321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129794</xdr:rowOff>
    </xdr:from>
    <xdr:to>
      <xdr:col>77</xdr:col>
      <xdr:colOff>95250</xdr:colOff>
      <xdr:row>19</xdr:row>
      <xdr:rowOff>59944</xdr:rowOff>
    </xdr:to>
    <xdr:sp macro="" textlink="">
      <xdr:nvSpPr>
        <xdr:cNvPr id="465" name="楕円 464"/>
        <xdr:cNvSpPr/>
      </xdr:nvSpPr>
      <xdr:spPr>
        <a:xfrm>
          <a:off x="16129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44721</xdr:rowOff>
    </xdr:from>
    <xdr:ext cx="736600" cy="259045"/>
    <xdr:sp macro="" textlink="">
      <xdr:nvSpPr>
        <xdr:cNvPr id="466" name="テキスト ボックス 465"/>
        <xdr:cNvSpPr txBox="1"/>
      </xdr:nvSpPr>
      <xdr:spPr>
        <a:xfrm>
          <a:off x="15798800" y="330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131403</xdr:rowOff>
    </xdr:from>
    <xdr:to>
      <xdr:col>73</xdr:col>
      <xdr:colOff>44450</xdr:colOff>
      <xdr:row>19</xdr:row>
      <xdr:rowOff>61553</xdr:rowOff>
    </xdr:to>
    <xdr:sp macro="" textlink="">
      <xdr:nvSpPr>
        <xdr:cNvPr id="467" name="楕円 466"/>
        <xdr:cNvSpPr/>
      </xdr:nvSpPr>
      <xdr:spPr>
        <a:xfrm>
          <a:off x="152400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46330</xdr:rowOff>
    </xdr:from>
    <xdr:ext cx="762000" cy="259045"/>
    <xdr:sp macro="" textlink="">
      <xdr:nvSpPr>
        <xdr:cNvPr id="468" name="テキスト ボックス 467"/>
        <xdr:cNvSpPr txBox="1"/>
      </xdr:nvSpPr>
      <xdr:spPr>
        <a:xfrm>
          <a:off x="14909800" y="33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120946</xdr:rowOff>
    </xdr:from>
    <xdr:to>
      <xdr:col>68</xdr:col>
      <xdr:colOff>203200</xdr:colOff>
      <xdr:row>19</xdr:row>
      <xdr:rowOff>51096</xdr:rowOff>
    </xdr:to>
    <xdr:sp macro="" textlink="">
      <xdr:nvSpPr>
        <xdr:cNvPr id="469" name="楕円 468"/>
        <xdr:cNvSpPr/>
      </xdr:nvSpPr>
      <xdr:spPr>
        <a:xfrm>
          <a:off x="14351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35873</xdr:rowOff>
    </xdr:from>
    <xdr:ext cx="762000" cy="259045"/>
    <xdr:sp macro="" textlink="">
      <xdr:nvSpPr>
        <xdr:cNvPr id="470" name="テキスト ボックス 469"/>
        <xdr:cNvSpPr txBox="1"/>
      </xdr:nvSpPr>
      <xdr:spPr>
        <a:xfrm>
          <a:off x="14020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44408</xdr:rowOff>
    </xdr:from>
    <xdr:to>
      <xdr:col>64</xdr:col>
      <xdr:colOff>152400</xdr:colOff>
      <xdr:row>19</xdr:row>
      <xdr:rowOff>146008</xdr:rowOff>
    </xdr:to>
    <xdr:sp macro="" textlink="">
      <xdr:nvSpPr>
        <xdr:cNvPr id="471" name="楕円 470"/>
        <xdr:cNvSpPr/>
      </xdr:nvSpPr>
      <xdr:spPr>
        <a:xfrm>
          <a:off x="13462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130785</xdr:rowOff>
    </xdr:from>
    <xdr:ext cx="762000" cy="259045"/>
    <xdr:sp macro="" textlink="">
      <xdr:nvSpPr>
        <xdr:cNvPr id="472" name="テキスト ボックス 471"/>
        <xdr:cNvSpPr txBox="1"/>
      </xdr:nvSpPr>
      <xdr:spPr>
        <a:xfrm>
          <a:off x="13131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職員適正化計画に基づく配置見直し等により平成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年度以降は平均値を下回っている。今後も引き続き、新たな職員適正化計画に基づく職員数や給与・手当の適正化によりコスト縮減を図っていく。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年度以降、消防広域化により消防職員にかかる費用が人件費から補助費に移行したため、類団数値と差異が生じている。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20320</xdr:rowOff>
    </xdr:to>
    <xdr:cxnSp macro="">
      <xdr:nvCxnSpPr>
        <xdr:cNvPr id="66" name="直線コネクタ 65"/>
        <xdr:cNvCxnSpPr/>
      </xdr:nvCxnSpPr>
      <xdr:spPr>
        <a:xfrm>
          <a:off x="3987800" y="5819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xdr:rowOff>
    </xdr:to>
    <xdr:cxnSp macro="">
      <xdr:nvCxnSpPr>
        <xdr:cNvPr id="69" name="直線コネクタ 68"/>
        <xdr:cNvCxnSpPr/>
      </xdr:nvCxnSpPr>
      <xdr:spPr>
        <a:xfrm flipV="1">
          <a:off x="3098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5080</xdr:rowOff>
    </xdr:to>
    <xdr:cxnSp macro="">
      <xdr:nvCxnSpPr>
        <xdr:cNvPr id="72" name="直線コネクタ 71"/>
        <xdr:cNvCxnSpPr/>
      </xdr:nvCxnSpPr>
      <xdr:spPr>
        <a:xfrm>
          <a:off x="2209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27940</xdr:rowOff>
    </xdr:to>
    <xdr:cxnSp macro="">
      <xdr:nvCxnSpPr>
        <xdr:cNvPr id="75" name="直線コネクタ 74"/>
        <xdr:cNvCxnSpPr/>
      </xdr:nvCxnSpPr>
      <xdr:spPr>
        <a:xfrm flipV="1">
          <a:off x="1320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については、公共施設の維持管理や指定管理者制度など業務の民間委託の推進しつつ、類似団体平均と近似する水準を維持している。今後、公共施設の再編を進め、維持管理の歳出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140607</xdr:rowOff>
    </xdr:to>
    <xdr:cxnSp macro="">
      <xdr:nvCxnSpPr>
        <xdr:cNvPr id="129" name="直線コネクタ 128"/>
        <xdr:cNvCxnSpPr/>
      </xdr:nvCxnSpPr>
      <xdr:spPr>
        <a:xfrm>
          <a:off x="15671800" y="269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118836</xdr:rowOff>
    </xdr:to>
    <xdr:cxnSp macro="">
      <xdr:nvCxnSpPr>
        <xdr:cNvPr id="132" name="直線コネクタ 131"/>
        <xdr:cNvCxnSpPr/>
      </xdr:nvCxnSpPr>
      <xdr:spPr>
        <a:xfrm>
          <a:off x="14782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118836</xdr:rowOff>
    </xdr:to>
    <xdr:cxnSp macro="">
      <xdr:nvCxnSpPr>
        <xdr:cNvPr id="135" name="直線コネクタ 134"/>
        <xdr:cNvCxnSpPr/>
      </xdr:nvCxnSpPr>
      <xdr:spPr>
        <a:xfrm>
          <a:off x="13893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8" name="直線コネクタ 137"/>
        <xdr:cNvCxnSpPr/>
      </xdr:nvCxnSpPr>
      <xdr:spPr>
        <a:xfrm>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扶助費に係る経常収支比率は類似団体と比較して低い傾向が続いているものの、上昇している。その要因として、障害者給付費や保育所運営経費の額が増加している事があげられる。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159657</xdr:rowOff>
    </xdr:to>
    <xdr:cxnSp macro="">
      <xdr:nvCxnSpPr>
        <xdr:cNvPr id="192" name="直線コネクタ 191"/>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95" name="直線コネクタ 194"/>
        <xdr:cNvCxnSpPr/>
      </xdr:nvCxnSpPr>
      <xdr:spPr>
        <a:xfrm>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94343</xdr:rowOff>
    </xdr:to>
    <xdr:cxnSp macro="">
      <xdr:nvCxnSpPr>
        <xdr:cNvPr id="198" name="直線コネクタ 197"/>
        <xdr:cNvCxnSpPr/>
      </xdr:nvCxnSpPr>
      <xdr:spPr>
        <a:xfrm>
          <a:off x="2209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201" name="直線コネクタ 200"/>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3" name="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その他に係る経常収支比率の要因の主なものは繰出金に係るものが大きい。法非適用の特別会計での赤字補てんに係る繰入が必要となっている。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87812</xdr:rowOff>
    </xdr:from>
    <xdr:to>
      <xdr:col>82</xdr:col>
      <xdr:colOff>107950</xdr:colOff>
      <xdr:row>54</xdr:row>
      <xdr:rowOff>140063</xdr:rowOff>
    </xdr:to>
    <xdr:cxnSp macro="">
      <xdr:nvCxnSpPr>
        <xdr:cNvPr id="255" name="直線コネクタ 254"/>
        <xdr:cNvCxnSpPr/>
      </xdr:nvCxnSpPr>
      <xdr:spPr>
        <a:xfrm flipV="1">
          <a:off x="15671800" y="93461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54</xdr:row>
      <xdr:rowOff>140063</xdr:rowOff>
    </xdr:to>
    <xdr:cxnSp macro="">
      <xdr:nvCxnSpPr>
        <xdr:cNvPr id="258" name="直線コネクタ 257"/>
        <xdr:cNvCxnSpPr/>
      </xdr:nvCxnSpPr>
      <xdr:spPr>
        <a:xfrm>
          <a:off x="14782800" y="9398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42091</xdr:rowOff>
    </xdr:from>
    <xdr:to>
      <xdr:col>73</xdr:col>
      <xdr:colOff>180975</xdr:colOff>
      <xdr:row>54</xdr:row>
      <xdr:rowOff>140063</xdr:rowOff>
    </xdr:to>
    <xdr:cxnSp macro="">
      <xdr:nvCxnSpPr>
        <xdr:cNvPr id="261" name="直線コネクタ 260"/>
        <xdr:cNvCxnSpPr/>
      </xdr:nvCxnSpPr>
      <xdr:spPr>
        <a:xfrm>
          <a:off x="13893800" y="930039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42091</xdr:rowOff>
    </xdr:from>
    <xdr:to>
      <xdr:col>69</xdr:col>
      <xdr:colOff>92075</xdr:colOff>
      <xdr:row>54</xdr:row>
      <xdr:rowOff>100874</xdr:rowOff>
    </xdr:to>
    <xdr:cxnSp macro="">
      <xdr:nvCxnSpPr>
        <xdr:cNvPr id="264" name="直線コネクタ 263"/>
        <xdr:cNvCxnSpPr/>
      </xdr:nvCxnSpPr>
      <xdr:spPr>
        <a:xfrm flipV="1">
          <a:off x="13004800" y="93003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37012</xdr:rowOff>
    </xdr:from>
    <xdr:to>
      <xdr:col>82</xdr:col>
      <xdr:colOff>158750</xdr:colOff>
      <xdr:row>54</xdr:row>
      <xdr:rowOff>138612</xdr:rowOff>
    </xdr:to>
    <xdr:sp macro="" textlink="">
      <xdr:nvSpPr>
        <xdr:cNvPr id="274" name="楕円 273"/>
        <xdr:cNvSpPr/>
      </xdr:nvSpPr>
      <xdr:spPr>
        <a:xfrm>
          <a:off x="164592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53539</xdr:rowOff>
    </xdr:from>
    <xdr:ext cx="762000" cy="259045"/>
    <xdr:sp macro="" textlink="">
      <xdr:nvSpPr>
        <xdr:cNvPr id="275" name="その他該当値テキスト"/>
        <xdr:cNvSpPr txBox="1"/>
      </xdr:nvSpPr>
      <xdr:spPr>
        <a:xfrm>
          <a:off x="16598900" y="91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6" name="楕円 275"/>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7" name="テキスト ボックス 276"/>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8" name="楕円 277"/>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9" name="テキスト ボックス 278"/>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162741</xdr:rowOff>
    </xdr:from>
    <xdr:to>
      <xdr:col>69</xdr:col>
      <xdr:colOff>142875</xdr:colOff>
      <xdr:row>54</xdr:row>
      <xdr:rowOff>92891</xdr:rowOff>
    </xdr:to>
    <xdr:sp macro="" textlink="">
      <xdr:nvSpPr>
        <xdr:cNvPr id="280" name="楕円 279"/>
        <xdr:cNvSpPr/>
      </xdr:nvSpPr>
      <xdr:spPr>
        <a:xfrm>
          <a:off x="13843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103068</xdr:rowOff>
    </xdr:from>
    <xdr:ext cx="762000" cy="259045"/>
    <xdr:sp macro="" textlink="">
      <xdr:nvSpPr>
        <xdr:cNvPr id="281" name="テキスト ボックス 280"/>
        <xdr:cNvSpPr txBox="1"/>
      </xdr:nvSpPr>
      <xdr:spPr>
        <a:xfrm>
          <a:off x="13512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50074</xdr:rowOff>
    </xdr:from>
    <xdr:to>
      <xdr:col>65</xdr:col>
      <xdr:colOff>53975</xdr:colOff>
      <xdr:row>54</xdr:row>
      <xdr:rowOff>151674</xdr:rowOff>
    </xdr:to>
    <xdr:sp macro="" textlink="">
      <xdr:nvSpPr>
        <xdr:cNvPr id="282" name="楕円 281"/>
        <xdr:cNvSpPr/>
      </xdr:nvSpPr>
      <xdr:spPr>
        <a:xfrm>
          <a:off x="12954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161851</xdr:rowOff>
    </xdr:from>
    <xdr:ext cx="762000" cy="259045"/>
    <xdr:sp macro="" textlink="">
      <xdr:nvSpPr>
        <xdr:cNvPr id="283" name="テキスト ボックス 282"/>
        <xdr:cNvSpPr txBox="1"/>
      </xdr:nvSpPr>
      <xdr:spPr>
        <a:xfrm>
          <a:off x="12623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補助費に係る経常収支比率の上昇要因は、一部事務組合への負担金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が増加した他、各種団体への補助金が多額になっているためである。各種団体への補助金については、予算編成時に見直しを実施しており、補助金交付の適正化を図っている。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14986</xdr:rowOff>
    </xdr:to>
    <xdr:cxnSp macro="">
      <xdr:nvCxnSpPr>
        <xdr:cNvPr id="313" name="直線コネクタ 312"/>
        <xdr:cNvCxnSpPr/>
      </xdr:nvCxnSpPr>
      <xdr:spPr>
        <a:xfrm>
          <a:off x="15671800" y="66100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94996</xdr:rowOff>
    </xdr:to>
    <xdr:cxnSp macro="">
      <xdr:nvCxnSpPr>
        <xdr:cNvPr id="316" name="直線コネクタ 315"/>
        <xdr:cNvCxnSpPr/>
      </xdr:nvCxnSpPr>
      <xdr:spPr>
        <a:xfrm>
          <a:off x="14782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67564</xdr:rowOff>
    </xdr:to>
    <xdr:cxnSp macro="">
      <xdr:nvCxnSpPr>
        <xdr:cNvPr id="319" name="直線コネクタ 318"/>
        <xdr:cNvCxnSpPr/>
      </xdr:nvCxnSpPr>
      <xdr:spPr>
        <a:xfrm>
          <a:off x="13893800" y="6564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49276</xdr:rowOff>
    </xdr:to>
    <xdr:cxnSp macro="">
      <xdr:nvCxnSpPr>
        <xdr:cNvPr id="322" name="直線コネクタ 321"/>
        <xdr:cNvCxnSpPr/>
      </xdr:nvCxnSpPr>
      <xdr:spPr>
        <a:xfrm>
          <a:off x="13004800" y="64363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32" name="楕円 331"/>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33"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4" name="楕円 333"/>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5" name="テキスト ボックス 334"/>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6" name="楕円 335"/>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7" name="テキスト ボックス 336"/>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8" name="楕円 337"/>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9" name="テキスト ボックス 338"/>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0" name="楕円 33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1" name="テキスト ボックス 34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新幹線駅周辺整備事業や新庁舎建設事業などの大型整備事業がピークを迎えたこともあり、地方債の元利償還金は高く推移しているが、利率見直し等を実施し、公債費に充当する一般財源は類似団体と近似する水準となっている。今後も、新発債の抑制に努めるほか、受益者負担の見直しによる充当財源の確保により公債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63319</xdr:rowOff>
    </xdr:to>
    <xdr:cxnSp macro="">
      <xdr:nvCxnSpPr>
        <xdr:cNvPr id="376" name="直線コネクタ 375"/>
        <xdr:cNvCxnSpPr/>
      </xdr:nvCxnSpPr>
      <xdr:spPr>
        <a:xfrm>
          <a:off x="3987800" y="132388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77</xdr:row>
      <xdr:rowOff>43724</xdr:rowOff>
    </xdr:to>
    <xdr:cxnSp macro="">
      <xdr:nvCxnSpPr>
        <xdr:cNvPr id="379" name="直線コネクタ 378"/>
        <xdr:cNvCxnSpPr/>
      </xdr:nvCxnSpPr>
      <xdr:spPr>
        <a:xfrm flipV="1">
          <a:off x="3098800" y="13238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43724</xdr:rowOff>
    </xdr:to>
    <xdr:cxnSp macro="">
      <xdr:nvCxnSpPr>
        <xdr:cNvPr id="382" name="直線コネクタ 381"/>
        <xdr:cNvCxnSpPr/>
      </xdr:nvCxnSpPr>
      <xdr:spPr>
        <a:xfrm>
          <a:off x="2209800" y="13232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115570</xdr:rowOff>
    </xdr:to>
    <xdr:cxnSp macro="">
      <xdr:nvCxnSpPr>
        <xdr:cNvPr id="385" name="直線コネクタ 384"/>
        <xdr:cNvCxnSpPr/>
      </xdr:nvCxnSpPr>
      <xdr:spPr>
        <a:xfrm flipV="1">
          <a:off x="1320800" y="132323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12519</xdr:rowOff>
    </xdr:from>
    <xdr:to>
      <xdr:col>24</xdr:col>
      <xdr:colOff>76200</xdr:colOff>
      <xdr:row>77</xdr:row>
      <xdr:rowOff>114119</xdr:rowOff>
    </xdr:to>
    <xdr:sp macro="" textlink="">
      <xdr:nvSpPr>
        <xdr:cNvPr id="395" name="楕円 394"/>
        <xdr:cNvSpPr/>
      </xdr:nvSpPr>
      <xdr:spPr>
        <a:xfrm>
          <a:off x="4775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156046</xdr:rowOff>
    </xdr:from>
    <xdr:ext cx="762000" cy="259045"/>
    <xdr:sp macro="" textlink="">
      <xdr:nvSpPr>
        <xdr:cNvPr id="396" name="公債費該当値テキスト"/>
        <xdr:cNvSpPr txBox="1"/>
      </xdr:nvSpPr>
      <xdr:spPr>
        <a:xfrm>
          <a:off x="49149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97" name="楕円 396"/>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98" name="テキスト ボックス 397"/>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164374</xdr:rowOff>
    </xdr:from>
    <xdr:to>
      <xdr:col>15</xdr:col>
      <xdr:colOff>149225</xdr:colOff>
      <xdr:row>77</xdr:row>
      <xdr:rowOff>94524</xdr:rowOff>
    </xdr:to>
    <xdr:sp macro="" textlink="">
      <xdr:nvSpPr>
        <xdr:cNvPr id="399" name="楕円 398"/>
        <xdr:cNvSpPr/>
      </xdr:nvSpPr>
      <xdr:spPr>
        <a:xfrm>
          <a:off x="3048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104701</xdr:rowOff>
    </xdr:from>
    <xdr:ext cx="762000" cy="259045"/>
    <xdr:sp macro="" textlink="">
      <xdr:nvSpPr>
        <xdr:cNvPr id="400" name="テキスト ボックス 399"/>
        <xdr:cNvSpPr txBox="1"/>
      </xdr:nvSpPr>
      <xdr:spPr>
        <a:xfrm>
          <a:off x="2717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401" name="楕円 400"/>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402" name="テキスト ボックス 401"/>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3" name="楕円 40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4" name="テキスト ボックス 40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的多い税収により類似団体より低い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67563</xdr:rowOff>
    </xdr:to>
    <xdr:cxnSp macro="">
      <xdr:nvCxnSpPr>
        <xdr:cNvPr id="435" name="直線コネクタ 434"/>
        <xdr:cNvCxnSpPr/>
      </xdr:nvCxnSpPr>
      <xdr:spPr>
        <a:xfrm>
          <a:off x="15671800" y="130017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143002</xdr:rowOff>
    </xdr:to>
    <xdr:cxnSp macro="">
      <xdr:nvCxnSpPr>
        <xdr:cNvPr id="438" name="直線コネクタ 437"/>
        <xdr:cNvCxnSpPr/>
      </xdr:nvCxnSpPr>
      <xdr:spPr>
        <a:xfrm>
          <a:off x="14782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120142</xdr:rowOff>
    </xdr:to>
    <xdr:cxnSp macro="">
      <xdr:nvCxnSpPr>
        <xdr:cNvPr id="441" name="直線コネクタ 440"/>
        <xdr:cNvCxnSpPr/>
      </xdr:nvCxnSpPr>
      <xdr:spPr>
        <a:xfrm>
          <a:off x="13893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1270</xdr:rowOff>
    </xdr:to>
    <xdr:cxnSp macro="">
      <xdr:nvCxnSpPr>
        <xdr:cNvPr id="444" name="直線コネクタ 443"/>
        <xdr:cNvCxnSpPr/>
      </xdr:nvCxnSpPr>
      <xdr:spPr>
        <a:xfrm>
          <a:off x="13004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54" name="楕円 453"/>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55"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6" name="楕円 455"/>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7" name="テキスト ボックス 456"/>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8" name="楕円 457"/>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9" name="テキスト ボックス 458"/>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60" name="楕円 459"/>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61" name="テキスト ボックス 460"/>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2" name="楕円 461"/>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3" name="テキスト ボックス 462"/>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59803</xdr:rowOff>
    </xdr:from>
    <xdr:to>
      <xdr:col>29</xdr:col>
      <xdr:colOff>127000</xdr:colOff>
      <xdr:row>16</xdr:row>
      <xdr:rowOff>82271</xdr:rowOff>
    </xdr:to>
    <xdr:cxnSp macro="">
      <xdr:nvCxnSpPr>
        <xdr:cNvPr id="52" name="直線コネクタ 51"/>
        <xdr:cNvCxnSpPr/>
      </xdr:nvCxnSpPr>
      <xdr:spPr bwMode="auto">
        <a:xfrm flipV="1">
          <a:off x="5003800" y="2850628"/>
          <a:ext cx="6477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82271</xdr:rowOff>
    </xdr:from>
    <xdr:to>
      <xdr:col>26</xdr:col>
      <xdr:colOff>50800</xdr:colOff>
      <xdr:row>16</xdr:row>
      <xdr:rowOff>112968</xdr:rowOff>
    </xdr:to>
    <xdr:cxnSp macro="">
      <xdr:nvCxnSpPr>
        <xdr:cNvPr id="55" name="直線コネクタ 54"/>
        <xdr:cNvCxnSpPr/>
      </xdr:nvCxnSpPr>
      <xdr:spPr bwMode="auto">
        <a:xfrm flipV="1">
          <a:off x="4305300" y="2873096"/>
          <a:ext cx="698500" cy="30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112968</xdr:rowOff>
    </xdr:from>
    <xdr:to>
      <xdr:col>22</xdr:col>
      <xdr:colOff>114300</xdr:colOff>
      <xdr:row>16</xdr:row>
      <xdr:rowOff>137788</xdr:rowOff>
    </xdr:to>
    <xdr:cxnSp macro="">
      <xdr:nvCxnSpPr>
        <xdr:cNvPr id="58" name="直線コネクタ 57"/>
        <xdr:cNvCxnSpPr/>
      </xdr:nvCxnSpPr>
      <xdr:spPr bwMode="auto">
        <a:xfrm flipV="1">
          <a:off x="3606800" y="2903793"/>
          <a:ext cx="698500" cy="2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117459</xdr:rowOff>
    </xdr:from>
    <xdr:to>
      <xdr:col>18</xdr:col>
      <xdr:colOff>177800</xdr:colOff>
      <xdr:row>16</xdr:row>
      <xdr:rowOff>137788</xdr:rowOff>
    </xdr:to>
    <xdr:cxnSp macro="">
      <xdr:nvCxnSpPr>
        <xdr:cNvPr id="61" name="直線コネクタ 60"/>
        <xdr:cNvCxnSpPr/>
      </xdr:nvCxnSpPr>
      <xdr:spPr bwMode="auto">
        <a:xfrm>
          <a:off x="2908300" y="2908284"/>
          <a:ext cx="698500" cy="2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9003</xdr:rowOff>
    </xdr:from>
    <xdr:to>
      <xdr:col>29</xdr:col>
      <xdr:colOff>177800</xdr:colOff>
      <xdr:row>16</xdr:row>
      <xdr:rowOff>110603</xdr:rowOff>
    </xdr:to>
    <xdr:sp macro="" textlink="">
      <xdr:nvSpPr>
        <xdr:cNvPr id="71" name="楕円 70"/>
        <xdr:cNvSpPr/>
      </xdr:nvSpPr>
      <xdr:spPr bwMode="auto">
        <a:xfrm>
          <a:off x="5600700" y="2799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152530</xdr:rowOff>
    </xdr:from>
    <xdr:ext cx="762000" cy="259045"/>
    <xdr:sp macro="" textlink="">
      <xdr:nvSpPr>
        <xdr:cNvPr id="72" name="人口1人当たり決算額の推移該当値テキスト130"/>
        <xdr:cNvSpPr txBox="1"/>
      </xdr:nvSpPr>
      <xdr:spPr>
        <a:xfrm>
          <a:off x="5740400" y="2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31471</xdr:rowOff>
    </xdr:from>
    <xdr:to>
      <xdr:col>26</xdr:col>
      <xdr:colOff>101600</xdr:colOff>
      <xdr:row>16</xdr:row>
      <xdr:rowOff>133071</xdr:rowOff>
    </xdr:to>
    <xdr:sp macro="" textlink="">
      <xdr:nvSpPr>
        <xdr:cNvPr id="73" name="楕円 72"/>
        <xdr:cNvSpPr/>
      </xdr:nvSpPr>
      <xdr:spPr bwMode="auto">
        <a:xfrm>
          <a:off x="4953000" y="28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117848</xdr:rowOff>
    </xdr:from>
    <xdr:ext cx="736600" cy="259045"/>
    <xdr:sp macro="" textlink="">
      <xdr:nvSpPr>
        <xdr:cNvPr id="74" name="テキスト ボックス 73"/>
        <xdr:cNvSpPr txBox="1"/>
      </xdr:nvSpPr>
      <xdr:spPr>
        <a:xfrm>
          <a:off x="4622800" y="29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62168</xdr:rowOff>
    </xdr:from>
    <xdr:to>
      <xdr:col>22</xdr:col>
      <xdr:colOff>165100</xdr:colOff>
      <xdr:row>16</xdr:row>
      <xdr:rowOff>163768</xdr:rowOff>
    </xdr:to>
    <xdr:sp macro="" textlink="">
      <xdr:nvSpPr>
        <xdr:cNvPr id="75" name="楕円 74"/>
        <xdr:cNvSpPr/>
      </xdr:nvSpPr>
      <xdr:spPr bwMode="auto">
        <a:xfrm>
          <a:off x="4254500" y="285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148545</xdr:rowOff>
    </xdr:from>
    <xdr:ext cx="762000" cy="259045"/>
    <xdr:sp macro="" textlink="">
      <xdr:nvSpPr>
        <xdr:cNvPr id="76" name="テキスト ボックス 75"/>
        <xdr:cNvSpPr txBox="1"/>
      </xdr:nvSpPr>
      <xdr:spPr>
        <a:xfrm>
          <a:off x="3924300" y="293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86988</xdr:rowOff>
    </xdr:from>
    <xdr:to>
      <xdr:col>19</xdr:col>
      <xdr:colOff>38100</xdr:colOff>
      <xdr:row>17</xdr:row>
      <xdr:rowOff>17138</xdr:rowOff>
    </xdr:to>
    <xdr:sp macro="" textlink="">
      <xdr:nvSpPr>
        <xdr:cNvPr id="77" name="楕円 76"/>
        <xdr:cNvSpPr/>
      </xdr:nvSpPr>
      <xdr:spPr bwMode="auto">
        <a:xfrm>
          <a:off x="3556000" y="287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1915</xdr:rowOff>
    </xdr:from>
    <xdr:ext cx="762000" cy="259045"/>
    <xdr:sp macro="" textlink="">
      <xdr:nvSpPr>
        <xdr:cNvPr id="78" name="テキスト ボックス 77"/>
        <xdr:cNvSpPr txBox="1"/>
      </xdr:nvSpPr>
      <xdr:spPr>
        <a:xfrm>
          <a:off x="3225800" y="29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66659</xdr:rowOff>
    </xdr:from>
    <xdr:to>
      <xdr:col>15</xdr:col>
      <xdr:colOff>101600</xdr:colOff>
      <xdr:row>16</xdr:row>
      <xdr:rowOff>168259</xdr:rowOff>
    </xdr:to>
    <xdr:sp macro="" textlink="">
      <xdr:nvSpPr>
        <xdr:cNvPr id="79" name="楕円 78"/>
        <xdr:cNvSpPr/>
      </xdr:nvSpPr>
      <xdr:spPr bwMode="auto">
        <a:xfrm>
          <a:off x="2857500" y="285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153036</xdr:rowOff>
    </xdr:from>
    <xdr:ext cx="762000" cy="259045"/>
    <xdr:sp macro="" textlink="">
      <xdr:nvSpPr>
        <xdr:cNvPr id="80" name="テキスト ボックス 79"/>
        <xdr:cNvSpPr txBox="1"/>
      </xdr:nvSpPr>
      <xdr:spPr>
        <a:xfrm>
          <a:off x="2527300" y="294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10479</xdr:rowOff>
    </xdr:from>
    <xdr:to>
      <xdr:col>29</xdr:col>
      <xdr:colOff>127000</xdr:colOff>
      <xdr:row>35</xdr:row>
      <xdr:rowOff>132944</xdr:rowOff>
    </xdr:to>
    <xdr:cxnSp macro="">
      <xdr:nvCxnSpPr>
        <xdr:cNvPr id="116" name="直線コネクタ 115"/>
        <xdr:cNvCxnSpPr/>
      </xdr:nvCxnSpPr>
      <xdr:spPr bwMode="auto">
        <a:xfrm flipV="1">
          <a:off x="5003800" y="6620829"/>
          <a:ext cx="647700" cy="12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124975</xdr:rowOff>
    </xdr:from>
    <xdr:to>
      <xdr:col>26</xdr:col>
      <xdr:colOff>50800</xdr:colOff>
      <xdr:row>35</xdr:row>
      <xdr:rowOff>132944</xdr:rowOff>
    </xdr:to>
    <xdr:cxnSp macro="">
      <xdr:nvCxnSpPr>
        <xdr:cNvPr id="119" name="直線コネクタ 118"/>
        <xdr:cNvCxnSpPr/>
      </xdr:nvCxnSpPr>
      <xdr:spPr bwMode="auto">
        <a:xfrm>
          <a:off x="4305300" y="6735325"/>
          <a:ext cx="6985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59171</xdr:rowOff>
    </xdr:from>
    <xdr:to>
      <xdr:col>22</xdr:col>
      <xdr:colOff>114300</xdr:colOff>
      <xdr:row>35</xdr:row>
      <xdr:rowOff>124975</xdr:rowOff>
    </xdr:to>
    <xdr:cxnSp macro="">
      <xdr:nvCxnSpPr>
        <xdr:cNvPr id="122" name="直線コネクタ 121"/>
        <xdr:cNvCxnSpPr/>
      </xdr:nvCxnSpPr>
      <xdr:spPr bwMode="auto">
        <a:xfrm>
          <a:off x="3606800" y="6669521"/>
          <a:ext cx="698500" cy="6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304002</xdr:rowOff>
    </xdr:from>
    <xdr:to>
      <xdr:col>18</xdr:col>
      <xdr:colOff>177800</xdr:colOff>
      <xdr:row>35</xdr:row>
      <xdr:rowOff>59171</xdr:rowOff>
    </xdr:to>
    <xdr:cxnSp macro="">
      <xdr:nvCxnSpPr>
        <xdr:cNvPr id="125" name="直線コネクタ 124"/>
        <xdr:cNvCxnSpPr/>
      </xdr:nvCxnSpPr>
      <xdr:spPr bwMode="auto">
        <a:xfrm>
          <a:off x="2908300" y="6571452"/>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302579</xdr:rowOff>
    </xdr:from>
    <xdr:to>
      <xdr:col>29</xdr:col>
      <xdr:colOff>177800</xdr:colOff>
      <xdr:row>35</xdr:row>
      <xdr:rowOff>61279</xdr:rowOff>
    </xdr:to>
    <xdr:sp macro="" textlink="">
      <xdr:nvSpPr>
        <xdr:cNvPr id="135" name="楕円 134"/>
        <xdr:cNvSpPr/>
      </xdr:nvSpPr>
      <xdr:spPr bwMode="auto">
        <a:xfrm>
          <a:off x="5600700" y="65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147656</xdr:rowOff>
    </xdr:from>
    <xdr:ext cx="762000" cy="259045"/>
    <xdr:sp macro="" textlink="">
      <xdr:nvSpPr>
        <xdr:cNvPr id="136" name="人口1人当たり決算額の推移該当値テキスト445"/>
        <xdr:cNvSpPr txBox="1"/>
      </xdr:nvSpPr>
      <xdr:spPr>
        <a:xfrm>
          <a:off x="5740400" y="64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82144</xdr:rowOff>
    </xdr:from>
    <xdr:to>
      <xdr:col>26</xdr:col>
      <xdr:colOff>101600</xdr:colOff>
      <xdr:row>35</xdr:row>
      <xdr:rowOff>183744</xdr:rowOff>
    </xdr:to>
    <xdr:sp macro="" textlink="">
      <xdr:nvSpPr>
        <xdr:cNvPr id="137" name="楕円 136"/>
        <xdr:cNvSpPr/>
      </xdr:nvSpPr>
      <xdr:spPr bwMode="auto">
        <a:xfrm>
          <a:off x="4953000" y="669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193921</xdr:rowOff>
    </xdr:from>
    <xdr:ext cx="736600" cy="259045"/>
    <xdr:sp macro="" textlink="">
      <xdr:nvSpPr>
        <xdr:cNvPr id="138" name="テキスト ボックス 137"/>
        <xdr:cNvSpPr txBox="1"/>
      </xdr:nvSpPr>
      <xdr:spPr>
        <a:xfrm>
          <a:off x="4622800" y="646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74175</xdr:rowOff>
    </xdr:from>
    <xdr:to>
      <xdr:col>22</xdr:col>
      <xdr:colOff>165100</xdr:colOff>
      <xdr:row>35</xdr:row>
      <xdr:rowOff>175775</xdr:rowOff>
    </xdr:to>
    <xdr:sp macro="" textlink="">
      <xdr:nvSpPr>
        <xdr:cNvPr id="139" name="楕円 138"/>
        <xdr:cNvSpPr/>
      </xdr:nvSpPr>
      <xdr:spPr bwMode="auto">
        <a:xfrm>
          <a:off x="4254500" y="66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185952</xdr:rowOff>
    </xdr:from>
    <xdr:ext cx="762000" cy="259045"/>
    <xdr:sp macro="" textlink="">
      <xdr:nvSpPr>
        <xdr:cNvPr id="140" name="テキスト ボックス 139"/>
        <xdr:cNvSpPr txBox="1"/>
      </xdr:nvSpPr>
      <xdr:spPr>
        <a:xfrm>
          <a:off x="3924300" y="64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8371</xdr:rowOff>
    </xdr:from>
    <xdr:to>
      <xdr:col>19</xdr:col>
      <xdr:colOff>38100</xdr:colOff>
      <xdr:row>35</xdr:row>
      <xdr:rowOff>109971</xdr:rowOff>
    </xdr:to>
    <xdr:sp macro="" textlink="">
      <xdr:nvSpPr>
        <xdr:cNvPr id="141" name="楕円 140"/>
        <xdr:cNvSpPr/>
      </xdr:nvSpPr>
      <xdr:spPr bwMode="auto">
        <a:xfrm>
          <a:off x="3556000" y="661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120148</xdr:rowOff>
    </xdr:from>
    <xdr:ext cx="762000" cy="259045"/>
    <xdr:sp macro="" textlink="">
      <xdr:nvSpPr>
        <xdr:cNvPr id="142" name="テキスト ボックス 141"/>
        <xdr:cNvSpPr txBox="1"/>
      </xdr:nvSpPr>
      <xdr:spPr>
        <a:xfrm>
          <a:off x="3225800" y="638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253202</xdr:rowOff>
    </xdr:from>
    <xdr:to>
      <xdr:col>15</xdr:col>
      <xdr:colOff>101600</xdr:colOff>
      <xdr:row>35</xdr:row>
      <xdr:rowOff>11902</xdr:rowOff>
    </xdr:to>
    <xdr:sp macro="" textlink="">
      <xdr:nvSpPr>
        <xdr:cNvPr id="143" name="楕円 142"/>
        <xdr:cNvSpPr/>
      </xdr:nvSpPr>
      <xdr:spPr bwMode="auto">
        <a:xfrm>
          <a:off x="2857500" y="652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22079</xdr:rowOff>
    </xdr:from>
    <xdr:ext cx="762000" cy="259045"/>
    <xdr:sp macro="" textlink="">
      <xdr:nvSpPr>
        <xdr:cNvPr id="144" name="テキスト ボックス 143"/>
        <xdr:cNvSpPr txBox="1"/>
      </xdr:nvSpPr>
      <xdr:spPr>
        <a:xfrm>
          <a:off x="2527300" y="628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82702</xdr:rowOff>
    </xdr:from>
    <xdr:to>
      <xdr:col>24</xdr:col>
      <xdr:colOff>63500</xdr:colOff>
      <xdr:row>36</xdr:row>
      <xdr:rowOff>124841</xdr:rowOff>
    </xdr:to>
    <xdr:cxnSp macro="">
      <xdr:nvCxnSpPr>
        <xdr:cNvPr id="61" name="直線コネクタ 60"/>
        <xdr:cNvCxnSpPr/>
      </xdr:nvCxnSpPr>
      <xdr:spPr>
        <a:xfrm flipV="1">
          <a:off x="3797300" y="6254902"/>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122593</xdr:rowOff>
    </xdr:from>
    <xdr:to>
      <xdr:col>19</xdr:col>
      <xdr:colOff>177800</xdr:colOff>
      <xdr:row>36</xdr:row>
      <xdr:rowOff>124841</xdr:rowOff>
    </xdr:to>
    <xdr:cxnSp macro="">
      <xdr:nvCxnSpPr>
        <xdr:cNvPr id="64" name="直線コネクタ 63"/>
        <xdr:cNvCxnSpPr/>
      </xdr:nvCxnSpPr>
      <xdr:spPr>
        <a:xfrm>
          <a:off x="2908300" y="629479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122593</xdr:rowOff>
    </xdr:from>
    <xdr:to>
      <xdr:col>15</xdr:col>
      <xdr:colOff>50800</xdr:colOff>
      <xdr:row>36</xdr:row>
      <xdr:rowOff>127394</xdr:rowOff>
    </xdr:to>
    <xdr:cxnSp macro="">
      <xdr:nvCxnSpPr>
        <xdr:cNvPr id="67" name="直線コネクタ 66"/>
        <xdr:cNvCxnSpPr/>
      </xdr:nvCxnSpPr>
      <xdr:spPr>
        <a:xfrm flipV="1">
          <a:off x="2019300" y="629479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92437</xdr:rowOff>
    </xdr:from>
    <xdr:to>
      <xdr:col>10</xdr:col>
      <xdr:colOff>114300</xdr:colOff>
      <xdr:row>36</xdr:row>
      <xdr:rowOff>127394</xdr:rowOff>
    </xdr:to>
    <xdr:cxnSp macro="">
      <xdr:nvCxnSpPr>
        <xdr:cNvPr id="70" name="直線コネクタ 69"/>
        <xdr:cNvCxnSpPr/>
      </xdr:nvCxnSpPr>
      <xdr:spPr>
        <a:xfrm>
          <a:off x="1130300" y="6264637"/>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31902</xdr:rowOff>
    </xdr:from>
    <xdr:to>
      <xdr:col>24</xdr:col>
      <xdr:colOff>114300</xdr:colOff>
      <xdr:row>36</xdr:row>
      <xdr:rowOff>133502</xdr:rowOff>
    </xdr:to>
    <xdr:sp macro="" textlink="">
      <xdr:nvSpPr>
        <xdr:cNvPr id="80" name="楕円 79"/>
        <xdr:cNvSpPr/>
      </xdr:nvSpPr>
      <xdr:spPr>
        <a:xfrm>
          <a:off x="4584700" y="62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10329</xdr:rowOff>
    </xdr:from>
    <xdr:ext cx="534377" cy="259045"/>
    <xdr:sp macro="" textlink="">
      <xdr:nvSpPr>
        <xdr:cNvPr id="81" name="人件費該当値テキスト"/>
        <xdr:cNvSpPr txBox="1"/>
      </xdr:nvSpPr>
      <xdr:spPr>
        <a:xfrm>
          <a:off x="4686300" y="61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74041</xdr:rowOff>
    </xdr:from>
    <xdr:to>
      <xdr:col>20</xdr:col>
      <xdr:colOff>38100</xdr:colOff>
      <xdr:row>37</xdr:row>
      <xdr:rowOff>4191</xdr:rowOff>
    </xdr:to>
    <xdr:sp macro="" textlink="">
      <xdr:nvSpPr>
        <xdr:cNvPr id="82" name="楕円 81"/>
        <xdr:cNvSpPr/>
      </xdr:nvSpPr>
      <xdr:spPr>
        <a:xfrm>
          <a:off x="3746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166768</xdr:rowOff>
    </xdr:from>
    <xdr:ext cx="534377" cy="259045"/>
    <xdr:sp macro="" textlink="">
      <xdr:nvSpPr>
        <xdr:cNvPr id="83" name="テキスト ボックス 82"/>
        <xdr:cNvSpPr txBox="1"/>
      </xdr:nvSpPr>
      <xdr:spPr>
        <a:xfrm>
          <a:off x="3530111" y="63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71793</xdr:rowOff>
    </xdr:from>
    <xdr:to>
      <xdr:col>15</xdr:col>
      <xdr:colOff>101600</xdr:colOff>
      <xdr:row>37</xdr:row>
      <xdr:rowOff>1943</xdr:rowOff>
    </xdr:to>
    <xdr:sp macro="" textlink="">
      <xdr:nvSpPr>
        <xdr:cNvPr id="84" name="楕円 83"/>
        <xdr:cNvSpPr/>
      </xdr:nvSpPr>
      <xdr:spPr>
        <a:xfrm>
          <a:off x="2857500" y="62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164520</xdr:rowOff>
    </xdr:from>
    <xdr:ext cx="534377" cy="259045"/>
    <xdr:sp macro="" textlink="">
      <xdr:nvSpPr>
        <xdr:cNvPr id="85" name="テキスト ボックス 84"/>
        <xdr:cNvSpPr txBox="1"/>
      </xdr:nvSpPr>
      <xdr:spPr>
        <a:xfrm>
          <a:off x="2641111" y="63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76594</xdr:rowOff>
    </xdr:from>
    <xdr:to>
      <xdr:col>10</xdr:col>
      <xdr:colOff>165100</xdr:colOff>
      <xdr:row>37</xdr:row>
      <xdr:rowOff>6744</xdr:rowOff>
    </xdr:to>
    <xdr:sp macro="" textlink="">
      <xdr:nvSpPr>
        <xdr:cNvPr id="86" name="楕円 85"/>
        <xdr:cNvSpPr/>
      </xdr:nvSpPr>
      <xdr:spPr>
        <a:xfrm>
          <a:off x="1968500" y="62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169321</xdr:rowOff>
    </xdr:from>
    <xdr:ext cx="534377" cy="259045"/>
    <xdr:sp macro="" textlink="">
      <xdr:nvSpPr>
        <xdr:cNvPr id="87" name="テキスト ボックス 86"/>
        <xdr:cNvSpPr txBox="1"/>
      </xdr:nvSpPr>
      <xdr:spPr>
        <a:xfrm>
          <a:off x="1752111" y="63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41637</xdr:rowOff>
    </xdr:from>
    <xdr:to>
      <xdr:col>6</xdr:col>
      <xdr:colOff>38100</xdr:colOff>
      <xdr:row>36</xdr:row>
      <xdr:rowOff>143237</xdr:rowOff>
    </xdr:to>
    <xdr:sp macro="" textlink="">
      <xdr:nvSpPr>
        <xdr:cNvPr id="88" name="楕円 87"/>
        <xdr:cNvSpPr/>
      </xdr:nvSpPr>
      <xdr:spPr>
        <a:xfrm>
          <a:off x="10795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134364</xdr:rowOff>
    </xdr:from>
    <xdr:ext cx="534377" cy="259045"/>
    <xdr:sp macro="" textlink="">
      <xdr:nvSpPr>
        <xdr:cNvPr id="89" name="テキスト ボックス 88"/>
        <xdr:cNvSpPr txBox="1"/>
      </xdr:nvSpPr>
      <xdr:spPr>
        <a:xfrm>
          <a:off x="863111" y="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91933</xdr:rowOff>
    </xdr:from>
    <xdr:to>
      <xdr:col>24</xdr:col>
      <xdr:colOff>63500</xdr:colOff>
      <xdr:row>57</xdr:row>
      <xdr:rowOff>109394</xdr:rowOff>
    </xdr:to>
    <xdr:cxnSp macro="">
      <xdr:nvCxnSpPr>
        <xdr:cNvPr id="121" name="直線コネクタ 120"/>
        <xdr:cNvCxnSpPr/>
      </xdr:nvCxnSpPr>
      <xdr:spPr>
        <a:xfrm flipV="1">
          <a:off x="3797300" y="9864583"/>
          <a:ext cx="8382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109394</xdr:rowOff>
    </xdr:from>
    <xdr:to>
      <xdr:col>19</xdr:col>
      <xdr:colOff>177800</xdr:colOff>
      <xdr:row>57</xdr:row>
      <xdr:rowOff>155909</xdr:rowOff>
    </xdr:to>
    <xdr:cxnSp macro="">
      <xdr:nvCxnSpPr>
        <xdr:cNvPr id="124" name="直線コネクタ 123"/>
        <xdr:cNvCxnSpPr/>
      </xdr:nvCxnSpPr>
      <xdr:spPr>
        <a:xfrm flipV="1">
          <a:off x="2908300" y="9882044"/>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138209</xdr:rowOff>
    </xdr:from>
    <xdr:to>
      <xdr:col>15</xdr:col>
      <xdr:colOff>50800</xdr:colOff>
      <xdr:row>57</xdr:row>
      <xdr:rowOff>155909</xdr:rowOff>
    </xdr:to>
    <xdr:cxnSp macro="">
      <xdr:nvCxnSpPr>
        <xdr:cNvPr id="127" name="直線コネクタ 126"/>
        <xdr:cNvCxnSpPr/>
      </xdr:nvCxnSpPr>
      <xdr:spPr>
        <a:xfrm>
          <a:off x="2019300" y="9910859"/>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138209</xdr:rowOff>
    </xdr:from>
    <xdr:to>
      <xdr:col>10</xdr:col>
      <xdr:colOff>114300</xdr:colOff>
      <xdr:row>57</xdr:row>
      <xdr:rowOff>151446</xdr:rowOff>
    </xdr:to>
    <xdr:cxnSp macro="">
      <xdr:nvCxnSpPr>
        <xdr:cNvPr id="130" name="直線コネクタ 129"/>
        <xdr:cNvCxnSpPr/>
      </xdr:nvCxnSpPr>
      <xdr:spPr>
        <a:xfrm flipV="1">
          <a:off x="1130300" y="9910859"/>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41133</xdr:rowOff>
    </xdr:from>
    <xdr:to>
      <xdr:col>24</xdr:col>
      <xdr:colOff>114300</xdr:colOff>
      <xdr:row>57</xdr:row>
      <xdr:rowOff>142733</xdr:rowOff>
    </xdr:to>
    <xdr:sp macro="" textlink="">
      <xdr:nvSpPr>
        <xdr:cNvPr id="140" name="楕円 139"/>
        <xdr:cNvSpPr/>
      </xdr:nvSpPr>
      <xdr:spPr>
        <a:xfrm>
          <a:off x="4584700" y="98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19560</xdr:rowOff>
    </xdr:from>
    <xdr:ext cx="534377" cy="259045"/>
    <xdr:sp macro="" textlink="">
      <xdr:nvSpPr>
        <xdr:cNvPr id="141" name="物件費該当値テキスト"/>
        <xdr:cNvSpPr txBox="1"/>
      </xdr:nvSpPr>
      <xdr:spPr>
        <a:xfrm>
          <a:off x="4686300" y="97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58594</xdr:rowOff>
    </xdr:from>
    <xdr:to>
      <xdr:col>20</xdr:col>
      <xdr:colOff>38100</xdr:colOff>
      <xdr:row>57</xdr:row>
      <xdr:rowOff>160194</xdr:rowOff>
    </xdr:to>
    <xdr:sp macro="" textlink="">
      <xdr:nvSpPr>
        <xdr:cNvPr id="142" name="楕円 141"/>
        <xdr:cNvSpPr/>
      </xdr:nvSpPr>
      <xdr:spPr>
        <a:xfrm>
          <a:off x="3746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151321</xdr:rowOff>
    </xdr:from>
    <xdr:ext cx="534377" cy="259045"/>
    <xdr:sp macro="" textlink="">
      <xdr:nvSpPr>
        <xdr:cNvPr id="143" name="テキスト ボックス 142"/>
        <xdr:cNvSpPr txBox="1"/>
      </xdr:nvSpPr>
      <xdr:spPr>
        <a:xfrm>
          <a:off x="3530111" y="99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105109</xdr:rowOff>
    </xdr:from>
    <xdr:to>
      <xdr:col>15</xdr:col>
      <xdr:colOff>101600</xdr:colOff>
      <xdr:row>58</xdr:row>
      <xdr:rowOff>35259</xdr:rowOff>
    </xdr:to>
    <xdr:sp macro="" textlink="">
      <xdr:nvSpPr>
        <xdr:cNvPr id="144" name="楕円 143"/>
        <xdr:cNvSpPr/>
      </xdr:nvSpPr>
      <xdr:spPr>
        <a:xfrm>
          <a:off x="2857500" y="98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26386</xdr:rowOff>
    </xdr:from>
    <xdr:ext cx="534377" cy="259045"/>
    <xdr:sp macro="" textlink="">
      <xdr:nvSpPr>
        <xdr:cNvPr id="145" name="テキスト ボックス 144"/>
        <xdr:cNvSpPr txBox="1"/>
      </xdr:nvSpPr>
      <xdr:spPr>
        <a:xfrm>
          <a:off x="2641111" y="99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87409</xdr:rowOff>
    </xdr:from>
    <xdr:to>
      <xdr:col>10</xdr:col>
      <xdr:colOff>165100</xdr:colOff>
      <xdr:row>58</xdr:row>
      <xdr:rowOff>17559</xdr:rowOff>
    </xdr:to>
    <xdr:sp macro="" textlink="">
      <xdr:nvSpPr>
        <xdr:cNvPr id="146" name="楕円 145"/>
        <xdr:cNvSpPr/>
      </xdr:nvSpPr>
      <xdr:spPr>
        <a:xfrm>
          <a:off x="1968500" y="98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8686</xdr:rowOff>
    </xdr:from>
    <xdr:ext cx="534377" cy="259045"/>
    <xdr:sp macro="" textlink="">
      <xdr:nvSpPr>
        <xdr:cNvPr id="147" name="テキスト ボックス 146"/>
        <xdr:cNvSpPr txBox="1"/>
      </xdr:nvSpPr>
      <xdr:spPr>
        <a:xfrm>
          <a:off x="1752111" y="99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100646</xdr:rowOff>
    </xdr:from>
    <xdr:to>
      <xdr:col>6</xdr:col>
      <xdr:colOff>38100</xdr:colOff>
      <xdr:row>58</xdr:row>
      <xdr:rowOff>30796</xdr:rowOff>
    </xdr:to>
    <xdr:sp macro="" textlink="">
      <xdr:nvSpPr>
        <xdr:cNvPr id="148" name="楕円 147"/>
        <xdr:cNvSpPr/>
      </xdr:nvSpPr>
      <xdr:spPr>
        <a:xfrm>
          <a:off x="1079500" y="987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21923</xdr:rowOff>
    </xdr:from>
    <xdr:ext cx="534377" cy="259045"/>
    <xdr:sp macro="" textlink="">
      <xdr:nvSpPr>
        <xdr:cNvPr id="149" name="テキスト ボックス 148"/>
        <xdr:cNvSpPr txBox="1"/>
      </xdr:nvSpPr>
      <xdr:spPr>
        <a:xfrm>
          <a:off x="863111" y="996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90246</xdr:rowOff>
    </xdr:from>
    <xdr:to>
      <xdr:col>24</xdr:col>
      <xdr:colOff>63500</xdr:colOff>
      <xdr:row>77</xdr:row>
      <xdr:rowOff>147968</xdr:rowOff>
    </xdr:to>
    <xdr:cxnSp macro="">
      <xdr:nvCxnSpPr>
        <xdr:cNvPr id="178" name="直線コネクタ 177"/>
        <xdr:cNvCxnSpPr/>
      </xdr:nvCxnSpPr>
      <xdr:spPr>
        <a:xfrm>
          <a:off x="3797300" y="13291896"/>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43535</xdr:rowOff>
    </xdr:from>
    <xdr:to>
      <xdr:col>19</xdr:col>
      <xdr:colOff>177800</xdr:colOff>
      <xdr:row>77</xdr:row>
      <xdr:rowOff>90246</xdr:rowOff>
    </xdr:to>
    <xdr:cxnSp macro="">
      <xdr:nvCxnSpPr>
        <xdr:cNvPr id="181" name="直線コネクタ 180"/>
        <xdr:cNvCxnSpPr/>
      </xdr:nvCxnSpPr>
      <xdr:spPr>
        <a:xfrm>
          <a:off x="2908300" y="13073735"/>
          <a:ext cx="889000" cy="2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43535</xdr:rowOff>
    </xdr:from>
    <xdr:to>
      <xdr:col>15</xdr:col>
      <xdr:colOff>50800</xdr:colOff>
      <xdr:row>77</xdr:row>
      <xdr:rowOff>70662</xdr:rowOff>
    </xdr:to>
    <xdr:cxnSp macro="">
      <xdr:nvCxnSpPr>
        <xdr:cNvPr id="184" name="直線コネクタ 183"/>
        <xdr:cNvCxnSpPr/>
      </xdr:nvCxnSpPr>
      <xdr:spPr>
        <a:xfrm flipV="1">
          <a:off x="2019300" y="13073735"/>
          <a:ext cx="889000" cy="1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52527</xdr:rowOff>
    </xdr:from>
    <xdr:to>
      <xdr:col>10</xdr:col>
      <xdr:colOff>114300</xdr:colOff>
      <xdr:row>77</xdr:row>
      <xdr:rowOff>70662</xdr:rowOff>
    </xdr:to>
    <xdr:cxnSp macro="">
      <xdr:nvCxnSpPr>
        <xdr:cNvPr id="187" name="直線コネクタ 186"/>
        <xdr:cNvCxnSpPr/>
      </xdr:nvCxnSpPr>
      <xdr:spPr>
        <a:xfrm>
          <a:off x="1130300" y="1325417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97168</xdr:rowOff>
    </xdr:from>
    <xdr:to>
      <xdr:col>24</xdr:col>
      <xdr:colOff>114300</xdr:colOff>
      <xdr:row>78</xdr:row>
      <xdr:rowOff>27318</xdr:rowOff>
    </xdr:to>
    <xdr:sp macro="" textlink="">
      <xdr:nvSpPr>
        <xdr:cNvPr id="197" name="楕円 196"/>
        <xdr:cNvSpPr/>
      </xdr:nvSpPr>
      <xdr:spPr>
        <a:xfrm>
          <a:off x="4584700" y="132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120045</xdr:rowOff>
    </xdr:from>
    <xdr:ext cx="469744" cy="259045"/>
    <xdr:sp macro="" textlink="">
      <xdr:nvSpPr>
        <xdr:cNvPr id="198" name="維持補修費該当値テキスト"/>
        <xdr:cNvSpPr txBox="1"/>
      </xdr:nvSpPr>
      <xdr:spPr>
        <a:xfrm>
          <a:off x="4686300" y="131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39446</xdr:rowOff>
    </xdr:from>
    <xdr:to>
      <xdr:col>20</xdr:col>
      <xdr:colOff>38100</xdr:colOff>
      <xdr:row>77</xdr:row>
      <xdr:rowOff>141046</xdr:rowOff>
    </xdr:to>
    <xdr:sp macro="" textlink="">
      <xdr:nvSpPr>
        <xdr:cNvPr id="199" name="楕円 198"/>
        <xdr:cNvSpPr/>
      </xdr:nvSpPr>
      <xdr:spPr>
        <a:xfrm>
          <a:off x="3746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157573</xdr:rowOff>
    </xdr:from>
    <xdr:ext cx="469744" cy="259045"/>
    <xdr:sp macro="" textlink="">
      <xdr:nvSpPr>
        <xdr:cNvPr id="200" name="テキスト ボックス 199"/>
        <xdr:cNvSpPr txBox="1"/>
      </xdr:nvSpPr>
      <xdr:spPr>
        <a:xfrm>
          <a:off x="3562428"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164185</xdr:rowOff>
    </xdr:from>
    <xdr:to>
      <xdr:col>15</xdr:col>
      <xdr:colOff>101600</xdr:colOff>
      <xdr:row>76</xdr:row>
      <xdr:rowOff>94335</xdr:rowOff>
    </xdr:to>
    <xdr:sp macro="" textlink="">
      <xdr:nvSpPr>
        <xdr:cNvPr id="201" name="楕円 200"/>
        <xdr:cNvSpPr/>
      </xdr:nvSpPr>
      <xdr:spPr>
        <a:xfrm>
          <a:off x="2857500" y="130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110862</xdr:rowOff>
    </xdr:from>
    <xdr:ext cx="534377" cy="259045"/>
    <xdr:sp macro="" textlink="">
      <xdr:nvSpPr>
        <xdr:cNvPr id="202" name="テキスト ボックス 201"/>
        <xdr:cNvSpPr txBox="1"/>
      </xdr:nvSpPr>
      <xdr:spPr>
        <a:xfrm>
          <a:off x="2641111" y="127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19862</xdr:rowOff>
    </xdr:from>
    <xdr:to>
      <xdr:col>10</xdr:col>
      <xdr:colOff>165100</xdr:colOff>
      <xdr:row>77</xdr:row>
      <xdr:rowOff>121462</xdr:rowOff>
    </xdr:to>
    <xdr:sp macro="" textlink="">
      <xdr:nvSpPr>
        <xdr:cNvPr id="203" name="楕円 202"/>
        <xdr:cNvSpPr/>
      </xdr:nvSpPr>
      <xdr:spPr>
        <a:xfrm>
          <a:off x="1968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137989</xdr:rowOff>
    </xdr:from>
    <xdr:ext cx="469744" cy="259045"/>
    <xdr:sp macro="" textlink="">
      <xdr:nvSpPr>
        <xdr:cNvPr id="204" name="テキスト ボックス 203"/>
        <xdr:cNvSpPr txBox="1"/>
      </xdr:nvSpPr>
      <xdr:spPr>
        <a:xfrm>
          <a:off x="1784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1727</xdr:rowOff>
    </xdr:from>
    <xdr:to>
      <xdr:col>6</xdr:col>
      <xdr:colOff>38100</xdr:colOff>
      <xdr:row>77</xdr:row>
      <xdr:rowOff>103327</xdr:rowOff>
    </xdr:to>
    <xdr:sp macro="" textlink="">
      <xdr:nvSpPr>
        <xdr:cNvPr id="205" name="楕円 204"/>
        <xdr:cNvSpPr/>
      </xdr:nvSpPr>
      <xdr:spPr>
        <a:xfrm>
          <a:off x="1079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119854</xdr:rowOff>
    </xdr:from>
    <xdr:ext cx="469744" cy="259045"/>
    <xdr:sp macro="" textlink="">
      <xdr:nvSpPr>
        <xdr:cNvPr id="206" name="テキスト ボックス 205"/>
        <xdr:cNvSpPr txBox="1"/>
      </xdr:nvSpPr>
      <xdr:spPr>
        <a:xfrm>
          <a:off x="895428" y="129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23228</xdr:rowOff>
    </xdr:from>
    <xdr:to>
      <xdr:col>24</xdr:col>
      <xdr:colOff>63500</xdr:colOff>
      <xdr:row>97</xdr:row>
      <xdr:rowOff>91945</xdr:rowOff>
    </xdr:to>
    <xdr:cxnSp macro="">
      <xdr:nvCxnSpPr>
        <xdr:cNvPr id="234" name="直線コネクタ 233"/>
        <xdr:cNvCxnSpPr/>
      </xdr:nvCxnSpPr>
      <xdr:spPr>
        <a:xfrm flipV="1">
          <a:off x="3797300" y="16653878"/>
          <a:ext cx="8382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79076</xdr:rowOff>
    </xdr:from>
    <xdr:to>
      <xdr:col>19</xdr:col>
      <xdr:colOff>177800</xdr:colOff>
      <xdr:row>97</xdr:row>
      <xdr:rowOff>91945</xdr:rowOff>
    </xdr:to>
    <xdr:cxnSp macro="">
      <xdr:nvCxnSpPr>
        <xdr:cNvPr id="237" name="直線コネクタ 236"/>
        <xdr:cNvCxnSpPr/>
      </xdr:nvCxnSpPr>
      <xdr:spPr>
        <a:xfrm>
          <a:off x="2908300" y="1670972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79076</xdr:rowOff>
    </xdr:from>
    <xdr:to>
      <xdr:col>15</xdr:col>
      <xdr:colOff>50800</xdr:colOff>
      <xdr:row>97</xdr:row>
      <xdr:rowOff>87647</xdr:rowOff>
    </xdr:to>
    <xdr:cxnSp macro="">
      <xdr:nvCxnSpPr>
        <xdr:cNvPr id="240" name="直線コネクタ 239"/>
        <xdr:cNvCxnSpPr/>
      </xdr:nvCxnSpPr>
      <xdr:spPr>
        <a:xfrm flipV="1">
          <a:off x="2019300" y="16709726"/>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87647</xdr:rowOff>
    </xdr:from>
    <xdr:to>
      <xdr:col>10</xdr:col>
      <xdr:colOff>114300</xdr:colOff>
      <xdr:row>97</xdr:row>
      <xdr:rowOff>157531</xdr:rowOff>
    </xdr:to>
    <xdr:cxnSp macro="">
      <xdr:nvCxnSpPr>
        <xdr:cNvPr id="243" name="直線コネクタ 242"/>
        <xdr:cNvCxnSpPr/>
      </xdr:nvCxnSpPr>
      <xdr:spPr>
        <a:xfrm flipV="1">
          <a:off x="1130300" y="16718297"/>
          <a:ext cx="889000" cy="6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143878</xdr:rowOff>
    </xdr:from>
    <xdr:to>
      <xdr:col>24</xdr:col>
      <xdr:colOff>114300</xdr:colOff>
      <xdr:row>97</xdr:row>
      <xdr:rowOff>74028</xdr:rowOff>
    </xdr:to>
    <xdr:sp macro="" textlink="">
      <xdr:nvSpPr>
        <xdr:cNvPr id="253" name="楕円 252"/>
        <xdr:cNvSpPr/>
      </xdr:nvSpPr>
      <xdr:spPr>
        <a:xfrm>
          <a:off x="4584700" y="166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122305</xdr:rowOff>
    </xdr:from>
    <xdr:ext cx="534377" cy="259045"/>
    <xdr:sp macro="" textlink="">
      <xdr:nvSpPr>
        <xdr:cNvPr id="254" name="扶助費該当値テキスト"/>
        <xdr:cNvSpPr txBox="1"/>
      </xdr:nvSpPr>
      <xdr:spPr>
        <a:xfrm>
          <a:off x="4686300" y="165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41145</xdr:rowOff>
    </xdr:from>
    <xdr:to>
      <xdr:col>20</xdr:col>
      <xdr:colOff>38100</xdr:colOff>
      <xdr:row>97</xdr:row>
      <xdr:rowOff>142745</xdr:rowOff>
    </xdr:to>
    <xdr:sp macro="" textlink="">
      <xdr:nvSpPr>
        <xdr:cNvPr id="255" name="楕円 254"/>
        <xdr:cNvSpPr/>
      </xdr:nvSpPr>
      <xdr:spPr>
        <a:xfrm>
          <a:off x="3746500" y="16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133872</xdr:rowOff>
    </xdr:from>
    <xdr:ext cx="534377" cy="259045"/>
    <xdr:sp macro="" textlink="">
      <xdr:nvSpPr>
        <xdr:cNvPr id="256" name="テキスト ボックス 255"/>
        <xdr:cNvSpPr txBox="1"/>
      </xdr:nvSpPr>
      <xdr:spPr>
        <a:xfrm>
          <a:off x="3530111" y="167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28276</xdr:rowOff>
    </xdr:from>
    <xdr:to>
      <xdr:col>15</xdr:col>
      <xdr:colOff>101600</xdr:colOff>
      <xdr:row>97</xdr:row>
      <xdr:rowOff>129876</xdr:rowOff>
    </xdr:to>
    <xdr:sp macro="" textlink="">
      <xdr:nvSpPr>
        <xdr:cNvPr id="257" name="楕円 256"/>
        <xdr:cNvSpPr/>
      </xdr:nvSpPr>
      <xdr:spPr>
        <a:xfrm>
          <a:off x="2857500" y="166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121003</xdr:rowOff>
    </xdr:from>
    <xdr:ext cx="534377" cy="259045"/>
    <xdr:sp macro="" textlink="">
      <xdr:nvSpPr>
        <xdr:cNvPr id="258" name="テキスト ボックス 257"/>
        <xdr:cNvSpPr txBox="1"/>
      </xdr:nvSpPr>
      <xdr:spPr>
        <a:xfrm>
          <a:off x="2641111" y="167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36847</xdr:rowOff>
    </xdr:from>
    <xdr:to>
      <xdr:col>10</xdr:col>
      <xdr:colOff>165100</xdr:colOff>
      <xdr:row>97</xdr:row>
      <xdr:rowOff>138447</xdr:rowOff>
    </xdr:to>
    <xdr:sp macro="" textlink="">
      <xdr:nvSpPr>
        <xdr:cNvPr id="259" name="楕円 258"/>
        <xdr:cNvSpPr/>
      </xdr:nvSpPr>
      <xdr:spPr>
        <a:xfrm>
          <a:off x="1968500" y="16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129574</xdr:rowOff>
    </xdr:from>
    <xdr:ext cx="534377" cy="259045"/>
    <xdr:sp macro="" textlink="">
      <xdr:nvSpPr>
        <xdr:cNvPr id="260" name="テキスト ボックス 259"/>
        <xdr:cNvSpPr txBox="1"/>
      </xdr:nvSpPr>
      <xdr:spPr>
        <a:xfrm>
          <a:off x="1752111" y="167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106731</xdr:rowOff>
    </xdr:from>
    <xdr:to>
      <xdr:col>6</xdr:col>
      <xdr:colOff>38100</xdr:colOff>
      <xdr:row>98</xdr:row>
      <xdr:rowOff>36881</xdr:rowOff>
    </xdr:to>
    <xdr:sp macro="" textlink="">
      <xdr:nvSpPr>
        <xdr:cNvPr id="261" name="楕円 260"/>
        <xdr:cNvSpPr/>
      </xdr:nvSpPr>
      <xdr:spPr>
        <a:xfrm>
          <a:off x="1079500" y="167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28008</xdr:rowOff>
    </xdr:from>
    <xdr:ext cx="534377" cy="259045"/>
    <xdr:sp macro="" textlink="">
      <xdr:nvSpPr>
        <xdr:cNvPr id="262" name="テキスト ボックス 261"/>
        <xdr:cNvSpPr txBox="1"/>
      </xdr:nvSpPr>
      <xdr:spPr>
        <a:xfrm>
          <a:off x="863111" y="168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18489</xdr:rowOff>
    </xdr:from>
    <xdr:to>
      <xdr:col>55</xdr:col>
      <xdr:colOff>0</xdr:colOff>
      <xdr:row>35</xdr:row>
      <xdr:rowOff>27069</xdr:rowOff>
    </xdr:to>
    <xdr:cxnSp macro="">
      <xdr:nvCxnSpPr>
        <xdr:cNvPr id="291" name="直線コネクタ 290"/>
        <xdr:cNvCxnSpPr/>
      </xdr:nvCxnSpPr>
      <xdr:spPr>
        <a:xfrm flipV="1">
          <a:off x="9639300" y="6019239"/>
          <a:ext cx="8382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27069</xdr:rowOff>
    </xdr:from>
    <xdr:to>
      <xdr:col>50</xdr:col>
      <xdr:colOff>114300</xdr:colOff>
      <xdr:row>35</xdr:row>
      <xdr:rowOff>36251</xdr:rowOff>
    </xdr:to>
    <xdr:cxnSp macro="">
      <xdr:nvCxnSpPr>
        <xdr:cNvPr id="294" name="直線コネクタ 293"/>
        <xdr:cNvCxnSpPr/>
      </xdr:nvCxnSpPr>
      <xdr:spPr>
        <a:xfrm flipV="1">
          <a:off x="8750300" y="602781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36251</xdr:rowOff>
    </xdr:from>
    <xdr:to>
      <xdr:col>45</xdr:col>
      <xdr:colOff>177800</xdr:colOff>
      <xdr:row>35</xdr:row>
      <xdr:rowOff>80881</xdr:rowOff>
    </xdr:to>
    <xdr:cxnSp macro="">
      <xdr:nvCxnSpPr>
        <xdr:cNvPr id="297" name="直線コネクタ 296"/>
        <xdr:cNvCxnSpPr/>
      </xdr:nvCxnSpPr>
      <xdr:spPr>
        <a:xfrm flipV="1">
          <a:off x="7861300" y="6037001"/>
          <a:ext cx="8890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80881</xdr:rowOff>
    </xdr:from>
    <xdr:to>
      <xdr:col>41</xdr:col>
      <xdr:colOff>50800</xdr:colOff>
      <xdr:row>35</xdr:row>
      <xdr:rowOff>105478</xdr:rowOff>
    </xdr:to>
    <xdr:cxnSp macro="">
      <xdr:nvCxnSpPr>
        <xdr:cNvPr id="300" name="直線コネクタ 299"/>
        <xdr:cNvCxnSpPr/>
      </xdr:nvCxnSpPr>
      <xdr:spPr>
        <a:xfrm flipV="1">
          <a:off x="6972300" y="6081631"/>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139139</xdr:rowOff>
    </xdr:from>
    <xdr:to>
      <xdr:col>55</xdr:col>
      <xdr:colOff>50800</xdr:colOff>
      <xdr:row>35</xdr:row>
      <xdr:rowOff>69289</xdr:rowOff>
    </xdr:to>
    <xdr:sp macro="" textlink="">
      <xdr:nvSpPr>
        <xdr:cNvPr id="310" name="楕円 309"/>
        <xdr:cNvSpPr/>
      </xdr:nvSpPr>
      <xdr:spPr>
        <a:xfrm>
          <a:off x="10426700" y="59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162016</xdr:rowOff>
    </xdr:from>
    <xdr:ext cx="534377" cy="259045"/>
    <xdr:sp macro="" textlink="">
      <xdr:nvSpPr>
        <xdr:cNvPr id="311" name="補助費等該当値テキスト"/>
        <xdr:cNvSpPr txBox="1"/>
      </xdr:nvSpPr>
      <xdr:spPr>
        <a:xfrm>
          <a:off x="10528300" y="58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147719</xdr:rowOff>
    </xdr:from>
    <xdr:to>
      <xdr:col>50</xdr:col>
      <xdr:colOff>165100</xdr:colOff>
      <xdr:row>35</xdr:row>
      <xdr:rowOff>77869</xdr:rowOff>
    </xdr:to>
    <xdr:sp macro="" textlink="">
      <xdr:nvSpPr>
        <xdr:cNvPr id="312" name="楕円 311"/>
        <xdr:cNvSpPr/>
      </xdr:nvSpPr>
      <xdr:spPr>
        <a:xfrm>
          <a:off x="95885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94396</xdr:rowOff>
    </xdr:from>
    <xdr:ext cx="534377" cy="259045"/>
    <xdr:sp macro="" textlink="">
      <xdr:nvSpPr>
        <xdr:cNvPr id="313" name="テキスト ボックス 312"/>
        <xdr:cNvSpPr txBox="1"/>
      </xdr:nvSpPr>
      <xdr:spPr>
        <a:xfrm>
          <a:off x="9372111" y="57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156901</xdr:rowOff>
    </xdr:from>
    <xdr:to>
      <xdr:col>46</xdr:col>
      <xdr:colOff>38100</xdr:colOff>
      <xdr:row>35</xdr:row>
      <xdr:rowOff>87051</xdr:rowOff>
    </xdr:to>
    <xdr:sp macro="" textlink="">
      <xdr:nvSpPr>
        <xdr:cNvPr id="314" name="楕円 313"/>
        <xdr:cNvSpPr/>
      </xdr:nvSpPr>
      <xdr:spPr>
        <a:xfrm>
          <a:off x="8699500" y="59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103578</xdr:rowOff>
    </xdr:from>
    <xdr:ext cx="534377" cy="259045"/>
    <xdr:sp macro="" textlink="">
      <xdr:nvSpPr>
        <xdr:cNvPr id="315" name="テキスト ボックス 314"/>
        <xdr:cNvSpPr txBox="1"/>
      </xdr:nvSpPr>
      <xdr:spPr>
        <a:xfrm>
          <a:off x="8483111" y="57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30081</xdr:rowOff>
    </xdr:from>
    <xdr:to>
      <xdr:col>41</xdr:col>
      <xdr:colOff>101600</xdr:colOff>
      <xdr:row>35</xdr:row>
      <xdr:rowOff>131681</xdr:rowOff>
    </xdr:to>
    <xdr:sp macro="" textlink="">
      <xdr:nvSpPr>
        <xdr:cNvPr id="316" name="楕円 315"/>
        <xdr:cNvSpPr/>
      </xdr:nvSpPr>
      <xdr:spPr>
        <a:xfrm>
          <a:off x="7810500" y="60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148208</xdr:rowOff>
    </xdr:from>
    <xdr:ext cx="534377" cy="259045"/>
    <xdr:sp macro="" textlink="">
      <xdr:nvSpPr>
        <xdr:cNvPr id="317" name="テキスト ボックス 316"/>
        <xdr:cNvSpPr txBox="1"/>
      </xdr:nvSpPr>
      <xdr:spPr>
        <a:xfrm>
          <a:off x="7594111" y="58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54678</xdr:rowOff>
    </xdr:from>
    <xdr:to>
      <xdr:col>36</xdr:col>
      <xdr:colOff>165100</xdr:colOff>
      <xdr:row>35</xdr:row>
      <xdr:rowOff>156278</xdr:rowOff>
    </xdr:to>
    <xdr:sp macro="" textlink="">
      <xdr:nvSpPr>
        <xdr:cNvPr id="318" name="楕円 317"/>
        <xdr:cNvSpPr/>
      </xdr:nvSpPr>
      <xdr:spPr>
        <a:xfrm>
          <a:off x="6921500" y="60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1355</xdr:rowOff>
    </xdr:from>
    <xdr:ext cx="534377" cy="259045"/>
    <xdr:sp macro="" textlink="">
      <xdr:nvSpPr>
        <xdr:cNvPr id="319" name="テキスト ボックス 318"/>
        <xdr:cNvSpPr txBox="1"/>
      </xdr:nvSpPr>
      <xdr:spPr>
        <a:xfrm>
          <a:off x="6705111" y="58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89415</xdr:rowOff>
    </xdr:from>
    <xdr:to>
      <xdr:col>55</xdr:col>
      <xdr:colOff>0</xdr:colOff>
      <xdr:row>57</xdr:row>
      <xdr:rowOff>141419</xdr:rowOff>
    </xdr:to>
    <xdr:cxnSp macro="">
      <xdr:nvCxnSpPr>
        <xdr:cNvPr id="346" name="直線コネクタ 345"/>
        <xdr:cNvCxnSpPr/>
      </xdr:nvCxnSpPr>
      <xdr:spPr>
        <a:xfrm>
          <a:off x="9639300" y="9862065"/>
          <a:ext cx="838200" cy="5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85778</xdr:rowOff>
    </xdr:from>
    <xdr:to>
      <xdr:col>50</xdr:col>
      <xdr:colOff>114300</xdr:colOff>
      <xdr:row>57</xdr:row>
      <xdr:rowOff>89415</xdr:rowOff>
    </xdr:to>
    <xdr:cxnSp macro="">
      <xdr:nvCxnSpPr>
        <xdr:cNvPr id="349" name="直線コネクタ 348"/>
        <xdr:cNvCxnSpPr/>
      </xdr:nvCxnSpPr>
      <xdr:spPr>
        <a:xfrm>
          <a:off x="8750300" y="9858428"/>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85778</xdr:rowOff>
    </xdr:from>
    <xdr:to>
      <xdr:col>45</xdr:col>
      <xdr:colOff>177800</xdr:colOff>
      <xdr:row>57</xdr:row>
      <xdr:rowOff>132963</xdr:rowOff>
    </xdr:to>
    <xdr:cxnSp macro="">
      <xdr:nvCxnSpPr>
        <xdr:cNvPr id="352" name="直線コネクタ 351"/>
        <xdr:cNvCxnSpPr/>
      </xdr:nvCxnSpPr>
      <xdr:spPr>
        <a:xfrm flipV="1">
          <a:off x="7861300" y="9858428"/>
          <a:ext cx="889000" cy="4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144125</xdr:rowOff>
    </xdr:from>
    <xdr:to>
      <xdr:col>41</xdr:col>
      <xdr:colOff>50800</xdr:colOff>
      <xdr:row>57</xdr:row>
      <xdr:rowOff>132963</xdr:rowOff>
    </xdr:to>
    <xdr:cxnSp macro="">
      <xdr:nvCxnSpPr>
        <xdr:cNvPr id="355" name="直線コネクタ 354"/>
        <xdr:cNvCxnSpPr/>
      </xdr:nvCxnSpPr>
      <xdr:spPr>
        <a:xfrm>
          <a:off x="6972300" y="9745325"/>
          <a:ext cx="889000" cy="1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90619</xdr:rowOff>
    </xdr:from>
    <xdr:to>
      <xdr:col>55</xdr:col>
      <xdr:colOff>50800</xdr:colOff>
      <xdr:row>58</xdr:row>
      <xdr:rowOff>20769</xdr:rowOff>
    </xdr:to>
    <xdr:sp macro="" textlink="">
      <xdr:nvSpPr>
        <xdr:cNvPr id="365" name="楕円 364"/>
        <xdr:cNvSpPr/>
      </xdr:nvSpPr>
      <xdr:spPr>
        <a:xfrm>
          <a:off x="10426700" y="986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69046</xdr:rowOff>
    </xdr:from>
    <xdr:ext cx="534377" cy="259045"/>
    <xdr:sp macro="" textlink="">
      <xdr:nvSpPr>
        <xdr:cNvPr id="366" name="普通建設事業費該当値テキスト"/>
        <xdr:cNvSpPr txBox="1"/>
      </xdr:nvSpPr>
      <xdr:spPr>
        <a:xfrm>
          <a:off x="10528300" y="984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38615</xdr:rowOff>
    </xdr:from>
    <xdr:to>
      <xdr:col>50</xdr:col>
      <xdr:colOff>165100</xdr:colOff>
      <xdr:row>57</xdr:row>
      <xdr:rowOff>140215</xdr:rowOff>
    </xdr:to>
    <xdr:sp macro="" textlink="">
      <xdr:nvSpPr>
        <xdr:cNvPr id="367" name="楕円 366"/>
        <xdr:cNvSpPr/>
      </xdr:nvSpPr>
      <xdr:spPr>
        <a:xfrm>
          <a:off x="9588500" y="98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156742</xdr:rowOff>
    </xdr:from>
    <xdr:ext cx="534377" cy="259045"/>
    <xdr:sp macro="" textlink="">
      <xdr:nvSpPr>
        <xdr:cNvPr id="368" name="テキスト ボックス 367"/>
        <xdr:cNvSpPr txBox="1"/>
      </xdr:nvSpPr>
      <xdr:spPr>
        <a:xfrm>
          <a:off x="9372111" y="95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34978</xdr:rowOff>
    </xdr:from>
    <xdr:to>
      <xdr:col>46</xdr:col>
      <xdr:colOff>38100</xdr:colOff>
      <xdr:row>57</xdr:row>
      <xdr:rowOff>136578</xdr:rowOff>
    </xdr:to>
    <xdr:sp macro="" textlink="">
      <xdr:nvSpPr>
        <xdr:cNvPr id="369" name="楕円 368"/>
        <xdr:cNvSpPr/>
      </xdr:nvSpPr>
      <xdr:spPr>
        <a:xfrm>
          <a:off x="8699500" y="98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153105</xdr:rowOff>
    </xdr:from>
    <xdr:ext cx="534377" cy="259045"/>
    <xdr:sp macro="" textlink="">
      <xdr:nvSpPr>
        <xdr:cNvPr id="370" name="テキスト ボックス 369"/>
        <xdr:cNvSpPr txBox="1"/>
      </xdr:nvSpPr>
      <xdr:spPr>
        <a:xfrm>
          <a:off x="8483111" y="95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82163</xdr:rowOff>
    </xdr:from>
    <xdr:to>
      <xdr:col>41</xdr:col>
      <xdr:colOff>101600</xdr:colOff>
      <xdr:row>58</xdr:row>
      <xdr:rowOff>12313</xdr:rowOff>
    </xdr:to>
    <xdr:sp macro="" textlink="">
      <xdr:nvSpPr>
        <xdr:cNvPr id="371" name="楕円 370"/>
        <xdr:cNvSpPr/>
      </xdr:nvSpPr>
      <xdr:spPr>
        <a:xfrm>
          <a:off x="7810500" y="9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28840</xdr:rowOff>
    </xdr:from>
    <xdr:ext cx="534377" cy="259045"/>
    <xdr:sp macro="" textlink="">
      <xdr:nvSpPr>
        <xdr:cNvPr id="372" name="テキスト ボックス 371"/>
        <xdr:cNvSpPr txBox="1"/>
      </xdr:nvSpPr>
      <xdr:spPr>
        <a:xfrm>
          <a:off x="7594111" y="96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93325</xdr:rowOff>
    </xdr:from>
    <xdr:to>
      <xdr:col>36</xdr:col>
      <xdr:colOff>165100</xdr:colOff>
      <xdr:row>57</xdr:row>
      <xdr:rowOff>23475</xdr:rowOff>
    </xdr:to>
    <xdr:sp macro="" textlink="">
      <xdr:nvSpPr>
        <xdr:cNvPr id="373" name="楕円 372"/>
        <xdr:cNvSpPr/>
      </xdr:nvSpPr>
      <xdr:spPr>
        <a:xfrm>
          <a:off x="6921500" y="9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40002</xdr:rowOff>
    </xdr:from>
    <xdr:ext cx="599010" cy="259045"/>
    <xdr:sp macro="" textlink="">
      <xdr:nvSpPr>
        <xdr:cNvPr id="374" name="テキスト ボックス 373"/>
        <xdr:cNvSpPr txBox="1"/>
      </xdr:nvSpPr>
      <xdr:spPr>
        <a:xfrm>
          <a:off x="6672795" y="9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166474</xdr:rowOff>
    </xdr:from>
    <xdr:to>
      <xdr:col>55</xdr:col>
      <xdr:colOff>0</xdr:colOff>
      <xdr:row>78</xdr:row>
      <xdr:rowOff>57438</xdr:rowOff>
    </xdr:to>
    <xdr:cxnSp macro="">
      <xdr:nvCxnSpPr>
        <xdr:cNvPr id="403" name="直線コネクタ 402"/>
        <xdr:cNvCxnSpPr/>
      </xdr:nvCxnSpPr>
      <xdr:spPr>
        <a:xfrm>
          <a:off x="9639300" y="13368124"/>
          <a:ext cx="838200" cy="6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102157</xdr:rowOff>
    </xdr:from>
    <xdr:to>
      <xdr:col>50</xdr:col>
      <xdr:colOff>114300</xdr:colOff>
      <xdr:row>77</xdr:row>
      <xdr:rowOff>166474</xdr:rowOff>
    </xdr:to>
    <xdr:cxnSp macro="">
      <xdr:nvCxnSpPr>
        <xdr:cNvPr id="406" name="直線コネクタ 405"/>
        <xdr:cNvCxnSpPr/>
      </xdr:nvCxnSpPr>
      <xdr:spPr>
        <a:xfrm>
          <a:off x="8750300" y="13303807"/>
          <a:ext cx="889000" cy="6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102157</xdr:rowOff>
    </xdr:from>
    <xdr:to>
      <xdr:col>45</xdr:col>
      <xdr:colOff>177800</xdr:colOff>
      <xdr:row>78</xdr:row>
      <xdr:rowOff>31023</xdr:rowOff>
    </xdr:to>
    <xdr:cxnSp macro="">
      <xdr:nvCxnSpPr>
        <xdr:cNvPr id="409" name="直線コネクタ 408"/>
        <xdr:cNvCxnSpPr/>
      </xdr:nvCxnSpPr>
      <xdr:spPr>
        <a:xfrm flipV="1">
          <a:off x="7861300" y="13303807"/>
          <a:ext cx="889000" cy="10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795</xdr:rowOff>
    </xdr:from>
    <xdr:to>
      <xdr:col>41</xdr:col>
      <xdr:colOff>50800</xdr:colOff>
      <xdr:row>78</xdr:row>
      <xdr:rowOff>31023</xdr:rowOff>
    </xdr:to>
    <xdr:cxnSp macro="">
      <xdr:nvCxnSpPr>
        <xdr:cNvPr id="412" name="直線コネクタ 411"/>
        <xdr:cNvCxnSpPr/>
      </xdr:nvCxnSpPr>
      <xdr:spPr>
        <a:xfrm>
          <a:off x="6972300" y="13373895"/>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6638</xdr:rowOff>
    </xdr:from>
    <xdr:to>
      <xdr:col>55</xdr:col>
      <xdr:colOff>50800</xdr:colOff>
      <xdr:row>78</xdr:row>
      <xdr:rowOff>108238</xdr:rowOff>
    </xdr:to>
    <xdr:sp macro="" textlink="">
      <xdr:nvSpPr>
        <xdr:cNvPr id="422" name="楕円 421"/>
        <xdr:cNvSpPr/>
      </xdr:nvSpPr>
      <xdr:spPr>
        <a:xfrm>
          <a:off x="10426700" y="133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29515</xdr:rowOff>
    </xdr:from>
    <xdr:ext cx="534377" cy="259045"/>
    <xdr:sp macro="" textlink="">
      <xdr:nvSpPr>
        <xdr:cNvPr id="423" name="普通建設事業費 （ うち新規整備　）該当値テキスト"/>
        <xdr:cNvSpPr txBox="1"/>
      </xdr:nvSpPr>
      <xdr:spPr>
        <a:xfrm>
          <a:off x="10528300" y="132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115674</xdr:rowOff>
    </xdr:from>
    <xdr:to>
      <xdr:col>50</xdr:col>
      <xdr:colOff>165100</xdr:colOff>
      <xdr:row>78</xdr:row>
      <xdr:rowOff>45824</xdr:rowOff>
    </xdr:to>
    <xdr:sp macro="" textlink="">
      <xdr:nvSpPr>
        <xdr:cNvPr id="424" name="楕円 423"/>
        <xdr:cNvSpPr/>
      </xdr:nvSpPr>
      <xdr:spPr>
        <a:xfrm>
          <a:off x="9588500" y="133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62351</xdr:rowOff>
    </xdr:from>
    <xdr:ext cx="534377" cy="259045"/>
    <xdr:sp macro="" textlink="">
      <xdr:nvSpPr>
        <xdr:cNvPr id="425" name="テキスト ボックス 424"/>
        <xdr:cNvSpPr txBox="1"/>
      </xdr:nvSpPr>
      <xdr:spPr>
        <a:xfrm>
          <a:off x="9372111" y="130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51357</xdr:rowOff>
    </xdr:from>
    <xdr:to>
      <xdr:col>46</xdr:col>
      <xdr:colOff>38100</xdr:colOff>
      <xdr:row>77</xdr:row>
      <xdr:rowOff>152957</xdr:rowOff>
    </xdr:to>
    <xdr:sp macro="" textlink="">
      <xdr:nvSpPr>
        <xdr:cNvPr id="426" name="楕円 425"/>
        <xdr:cNvSpPr/>
      </xdr:nvSpPr>
      <xdr:spPr>
        <a:xfrm>
          <a:off x="8699500" y="132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169484</xdr:rowOff>
    </xdr:from>
    <xdr:ext cx="534377" cy="259045"/>
    <xdr:sp macro="" textlink="">
      <xdr:nvSpPr>
        <xdr:cNvPr id="427" name="テキスト ボックス 426"/>
        <xdr:cNvSpPr txBox="1"/>
      </xdr:nvSpPr>
      <xdr:spPr>
        <a:xfrm>
          <a:off x="8483111" y="130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151673</xdr:rowOff>
    </xdr:from>
    <xdr:to>
      <xdr:col>41</xdr:col>
      <xdr:colOff>101600</xdr:colOff>
      <xdr:row>78</xdr:row>
      <xdr:rowOff>81823</xdr:rowOff>
    </xdr:to>
    <xdr:sp macro="" textlink="">
      <xdr:nvSpPr>
        <xdr:cNvPr id="428" name="楕円 427"/>
        <xdr:cNvSpPr/>
      </xdr:nvSpPr>
      <xdr:spPr>
        <a:xfrm>
          <a:off x="7810500" y="133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98350</xdr:rowOff>
    </xdr:from>
    <xdr:ext cx="534377" cy="259045"/>
    <xdr:sp macro="" textlink="">
      <xdr:nvSpPr>
        <xdr:cNvPr id="429" name="テキスト ボックス 428"/>
        <xdr:cNvSpPr txBox="1"/>
      </xdr:nvSpPr>
      <xdr:spPr>
        <a:xfrm>
          <a:off x="7594111" y="131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121445</xdr:rowOff>
    </xdr:from>
    <xdr:to>
      <xdr:col>36</xdr:col>
      <xdr:colOff>165100</xdr:colOff>
      <xdr:row>78</xdr:row>
      <xdr:rowOff>51595</xdr:rowOff>
    </xdr:to>
    <xdr:sp macro="" textlink="">
      <xdr:nvSpPr>
        <xdr:cNvPr id="430" name="楕円 429"/>
        <xdr:cNvSpPr/>
      </xdr:nvSpPr>
      <xdr:spPr>
        <a:xfrm>
          <a:off x="6921500" y="133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68122</xdr:rowOff>
    </xdr:from>
    <xdr:ext cx="534377" cy="259045"/>
    <xdr:sp macro="" textlink="">
      <xdr:nvSpPr>
        <xdr:cNvPr id="431" name="テキスト ボックス 430"/>
        <xdr:cNvSpPr txBox="1"/>
      </xdr:nvSpPr>
      <xdr:spPr>
        <a:xfrm>
          <a:off x="6705111" y="130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164139</xdr:rowOff>
    </xdr:from>
    <xdr:to>
      <xdr:col>55</xdr:col>
      <xdr:colOff>0</xdr:colOff>
      <xdr:row>98</xdr:row>
      <xdr:rowOff>84869</xdr:rowOff>
    </xdr:to>
    <xdr:cxnSp macro="">
      <xdr:nvCxnSpPr>
        <xdr:cNvPr id="462" name="直線コネクタ 461"/>
        <xdr:cNvCxnSpPr/>
      </xdr:nvCxnSpPr>
      <xdr:spPr>
        <a:xfrm>
          <a:off x="9639300" y="16794789"/>
          <a:ext cx="8382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164139</xdr:rowOff>
    </xdr:from>
    <xdr:to>
      <xdr:col>50</xdr:col>
      <xdr:colOff>114300</xdr:colOff>
      <xdr:row>98</xdr:row>
      <xdr:rowOff>111353</xdr:rowOff>
    </xdr:to>
    <xdr:cxnSp macro="">
      <xdr:nvCxnSpPr>
        <xdr:cNvPr id="465" name="直線コネクタ 464"/>
        <xdr:cNvCxnSpPr/>
      </xdr:nvCxnSpPr>
      <xdr:spPr>
        <a:xfrm flipV="1">
          <a:off x="8750300" y="16794789"/>
          <a:ext cx="889000" cy="1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59102</xdr:rowOff>
    </xdr:from>
    <xdr:to>
      <xdr:col>45</xdr:col>
      <xdr:colOff>177800</xdr:colOff>
      <xdr:row>98</xdr:row>
      <xdr:rowOff>111353</xdr:rowOff>
    </xdr:to>
    <xdr:cxnSp macro="">
      <xdr:nvCxnSpPr>
        <xdr:cNvPr id="468" name="直線コネクタ 467"/>
        <xdr:cNvCxnSpPr/>
      </xdr:nvCxnSpPr>
      <xdr:spPr>
        <a:xfrm>
          <a:off x="7861300" y="1686120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47476</xdr:rowOff>
    </xdr:from>
    <xdr:to>
      <xdr:col>41</xdr:col>
      <xdr:colOff>50800</xdr:colOff>
      <xdr:row>98</xdr:row>
      <xdr:rowOff>59102</xdr:rowOff>
    </xdr:to>
    <xdr:cxnSp macro="">
      <xdr:nvCxnSpPr>
        <xdr:cNvPr id="471" name="直線コネクタ 470"/>
        <xdr:cNvCxnSpPr/>
      </xdr:nvCxnSpPr>
      <xdr:spPr>
        <a:xfrm>
          <a:off x="6972300" y="16163776"/>
          <a:ext cx="889000" cy="69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34069</xdr:rowOff>
    </xdr:from>
    <xdr:to>
      <xdr:col>55</xdr:col>
      <xdr:colOff>50800</xdr:colOff>
      <xdr:row>98</xdr:row>
      <xdr:rowOff>135669</xdr:rowOff>
    </xdr:to>
    <xdr:sp macro="" textlink="">
      <xdr:nvSpPr>
        <xdr:cNvPr id="481" name="楕円 480"/>
        <xdr:cNvSpPr/>
      </xdr:nvSpPr>
      <xdr:spPr>
        <a:xfrm>
          <a:off x="10426700" y="168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12496</xdr:rowOff>
    </xdr:from>
    <xdr:ext cx="534377" cy="259045"/>
    <xdr:sp macro="" textlink="">
      <xdr:nvSpPr>
        <xdr:cNvPr id="482" name="普通建設事業費 （ うち更新整備　）該当値テキスト"/>
        <xdr:cNvSpPr txBox="1"/>
      </xdr:nvSpPr>
      <xdr:spPr>
        <a:xfrm>
          <a:off x="10528300" y="16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113339</xdr:rowOff>
    </xdr:from>
    <xdr:to>
      <xdr:col>50</xdr:col>
      <xdr:colOff>165100</xdr:colOff>
      <xdr:row>98</xdr:row>
      <xdr:rowOff>43489</xdr:rowOff>
    </xdr:to>
    <xdr:sp macro="" textlink="">
      <xdr:nvSpPr>
        <xdr:cNvPr id="483" name="楕円 482"/>
        <xdr:cNvSpPr/>
      </xdr:nvSpPr>
      <xdr:spPr>
        <a:xfrm>
          <a:off x="9588500" y="167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34616</xdr:rowOff>
    </xdr:from>
    <xdr:ext cx="534377" cy="259045"/>
    <xdr:sp macro="" textlink="">
      <xdr:nvSpPr>
        <xdr:cNvPr id="484" name="テキスト ボックス 483"/>
        <xdr:cNvSpPr txBox="1"/>
      </xdr:nvSpPr>
      <xdr:spPr>
        <a:xfrm>
          <a:off x="9372111" y="168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60553</xdr:rowOff>
    </xdr:from>
    <xdr:to>
      <xdr:col>46</xdr:col>
      <xdr:colOff>38100</xdr:colOff>
      <xdr:row>98</xdr:row>
      <xdr:rowOff>162153</xdr:rowOff>
    </xdr:to>
    <xdr:sp macro="" textlink="">
      <xdr:nvSpPr>
        <xdr:cNvPr id="485" name="楕円 484"/>
        <xdr:cNvSpPr/>
      </xdr:nvSpPr>
      <xdr:spPr>
        <a:xfrm>
          <a:off x="8699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153280</xdr:rowOff>
    </xdr:from>
    <xdr:ext cx="534377" cy="259045"/>
    <xdr:sp macro="" textlink="">
      <xdr:nvSpPr>
        <xdr:cNvPr id="486" name="テキスト ボックス 485"/>
        <xdr:cNvSpPr txBox="1"/>
      </xdr:nvSpPr>
      <xdr:spPr>
        <a:xfrm>
          <a:off x="8483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8302</xdr:rowOff>
    </xdr:from>
    <xdr:to>
      <xdr:col>41</xdr:col>
      <xdr:colOff>101600</xdr:colOff>
      <xdr:row>98</xdr:row>
      <xdr:rowOff>109902</xdr:rowOff>
    </xdr:to>
    <xdr:sp macro="" textlink="">
      <xdr:nvSpPr>
        <xdr:cNvPr id="487" name="楕円 486"/>
        <xdr:cNvSpPr/>
      </xdr:nvSpPr>
      <xdr:spPr>
        <a:xfrm>
          <a:off x="7810500" y="168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101029</xdr:rowOff>
    </xdr:from>
    <xdr:ext cx="534377" cy="259045"/>
    <xdr:sp macro="" textlink="">
      <xdr:nvSpPr>
        <xdr:cNvPr id="488" name="テキスト ボックス 487"/>
        <xdr:cNvSpPr txBox="1"/>
      </xdr:nvSpPr>
      <xdr:spPr>
        <a:xfrm>
          <a:off x="7594111" y="16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168126</xdr:rowOff>
    </xdr:from>
    <xdr:to>
      <xdr:col>36</xdr:col>
      <xdr:colOff>165100</xdr:colOff>
      <xdr:row>94</xdr:row>
      <xdr:rowOff>98276</xdr:rowOff>
    </xdr:to>
    <xdr:sp macro="" textlink="">
      <xdr:nvSpPr>
        <xdr:cNvPr id="489" name="楕円 488"/>
        <xdr:cNvSpPr/>
      </xdr:nvSpPr>
      <xdr:spPr>
        <a:xfrm>
          <a:off x="6921500" y="161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114803</xdr:rowOff>
    </xdr:from>
    <xdr:ext cx="534377" cy="259045"/>
    <xdr:sp macro="" textlink="">
      <xdr:nvSpPr>
        <xdr:cNvPr id="490" name="テキスト ボックス 489"/>
        <xdr:cNvSpPr txBox="1"/>
      </xdr:nvSpPr>
      <xdr:spPr>
        <a:xfrm>
          <a:off x="6705111" y="1588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16649</xdr:rowOff>
    </xdr:from>
    <xdr:to>
      <xdr:col>85</xdr:col>
      <xdr:colOff>127000</xdr:colOff>
      <xdr:row>39</xdr:row>
      <xdr:rowOff>33312</xdr:rowOff>
    </xdr:to>
    <xdr:cxnSp macro="">
      <xdr:nvCxnSpPr>
        <xdr:cNvPr id="519" name="直線コネクタ 518"/>
        <xdr:cNvCxnSpPr/>
      </xdr:nvCxnSpPr>
      <xdr:spPr>
        <a:xfrm>
          <a:off x="15481300" y="6703199"/>
          <a:ext cx="8382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16649</xdr:rowOff>
    </xdr:from>
    <xdr:to>
      <xdr:col>81</xdr:col>
      <xdr:colOff>50800</xdr:colOff>
      <xdr:row>39</xdr:row>
      <xdr:rowOff>31064</xdr:rowOff>
    </xdr:to>
    <xdr:cxnSp macro="">
      <xdr:nvCxnSpPr>
        <xdr:cNvPr id="522" name="直線コネクタ 521"/>
        <xdr:cNvCxnSpPr/>
      </xdr:nvCxnSpPr>
      <xdr:spPr>
        <a:xfrm flipV="1">
          <a:off x="14592300" y="6703199"/>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31064</xdr:rowOff>
    </xdr:from>
    <xdr:to>
      <xdr:col>76</xdr:col>
      <xdr:colOff>114300</xdr:colOff>
      <xdr:row>39</xdr:row>
      <xdr:rowOff>41694</xdr:rowOff>
    </xdr:to>
    <xdr:cxnSp macro="">
      <xdr:nvCxnSpPr>
        <xdr:cNvPr id="525" name="直線コネクタ 524"/>
        <xdr:cNvCxnSpPr/>
      </xdr:nvCxnSpPr>
      <xdr:spPr>
        <a:xfrm flipV="1">
          <a:off x="13703300" y="671761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40132</xdr:rowOff>
    </xdr:from>
    <xdr:to>
      <xdr:col>71</xdr:col>
      <xdr:colOff>177800</xdr:colOff>
      <xdr:row>39</xdr:row>
      <xdr:rowOff>41694</xdr:rowOff>
    </xdr:to>
    <xdr:cxnSp macro="">
      <xdr:nvCxnSpPr>
        <xdr:cNvPr id="528" name="直線コネクタ 527"/>
        <xdr:cNvCxnSpPr/>
      </xdr:nvCxnSpPr>
      <xdr:spPr>
        <a:xfrm>
          <a:off x="12814300" y="672668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153962</xdr:rowOff>
    </xdr:from>
    <xdr:to>
      <xdr:col>85</xdr:col>
      <xdr:colOff>177800</xdr:colOff>
      <xdr:row>39</xdr:row>
      <xdr:rowOff>84112</xdr:rowOff>
    </xdr:to>
    <xdr:sp macro="" textlink="">
      <xdr:nvSpPr>
        <xdr:cNvPr id="538" name="楕円 537"/>
        <xdr:cNvSpPr/>
      </xdr:nvSpPr>
      <xdr:spPr>
        <a:xfrm>
          <a:off x="16268700" y="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68889</xdr:rowOff>
    </xdr:from>
    <xdr:ext cx="378565" cy="259045"/>
    <xdr:sp macro="" textlink="">
      <xdr:nvSpPr>
        <xdr:cNvPr id="539" name="災害復旧事業費該当値テキスト"/>
        <xdr:cNvSpPr txBox="1"/>
      </xdr:nvSpPr>
      <xdr:spPr>
        <a:xfrm>
          <a:off x="16370300" y="658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137299</xdr:rowOff>
    </xdr:from>
    <xdr:to>
      <xdr:col>81</xdr:col>
      <xdr:colOff>101600</xdr:colOff>
      <xdr:row>39</xdr:row>
      <xdr:rowOff>67449</xdr:rowOff>
    </xdr:to>
    <xdr:sp macro="" textlink="">
      <xdr:nvSpPr>
        <xdr:cNvPr id="540" name="楕円 539"/>
        <xdr:cNvSpPr/>
      </xdr:nvSpPr>
      <xdr:spPr>
        <a:xfrm>
          <a:off x="15430500" y="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58576</xdr:rowOff>
    </xdr:from>
    <xdr:ext cx="469744" cy="259045"/>
    <xdr:sp macro="" textlink="">
      <xdr:nvSpPr>
        <xdr:cNvPr id="541" name="テキスト ボックス 540"/>
        <xdr:cNvSpPr txBox="1"/>
      </xdr:nvSpPr>
      <xdr:spPr>
        <a:xfrm>
          <a:off x="15246428" y="67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151714</xdr:rowOff>
    </xdr:from>
    <xdr:to>
      <xdr:col>76</xdr:col>
      <xdr:colOff>165100</xdr:colOff>
      <xdr:row>39</xdr:row>
      <xdr:rowOff>81864</xdr:rowOff>
    </xdr:to>
    <xdr:sp macro="" textlink="">
      <xdr:nvSpPr>
        <xdr:cNvPr id="542" name="楕円 541"/>
        <xdr:cNvSpPr/>
      </xdr:nvSpPr>
      <xdr:spPr>
        <a:xfrm>
          <a:off x="14541500" y="66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72991</xdr:rowOff>
    </xdr:from>
    <xdr:ext cx="469744" cy="259045"/>
    <xdr:sp macro="" textlink="">
      <xdr:nvSpPr>
        <xdr:cNvPr id="543" name="テキスト ボックス 542"/>
        <xdr:cNvSpPr txBox="1"/>
      </xdr:nvSpPr>
      <xdr:spPr>
        <a:xfrm>
          <a:off x="14357428" y="67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162344</xdr:rowOff>
    </xdr:from>
    <xdr:to>
      <xdr:col>72</xdr:col>
      <xdr:colOff>38100</xdr:colOff>
      <xdr:row>39</xdr:row>
      <xdr:rowOff>92494</xdr:rowOff>
    </xdr:to>
    <xdr:sp macro="" textlink="">
      <xdr:nvSpPr>
        <xdr:cNvPr id="544" name="楕円 543"/>
        <xdr:cNvSpPr/>
      </xdr:nvSpPr>
      <xdr:spPr>
        <a:xfrm>
          <a:off x="136525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83621</xdr:rowOff>
    </xdr:from>
    <xdr:ext cx="378565" cy="259045"/>
    <xdr:sp macro="" textlink="">
      <xdr:nvSpPr>
        <xdr:cNvPr id="545" name="テキスト ボックス 544"/>
        <xdr:cNvSpPr txBox="1"/>
      </xdr:nvSpPr>
      <xdr:spPr>
        <a:xfrm>
          <a:off x="13514017" y="67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160782</xdr:rowOff>
    </xdr:from>
    <xdr:to>
      <xdr:col>67</xdr:col>
      <xdr:colOff>101600</xdr:colOff>
      <xdr:row>39</xdr:row>
      <xdr:rowOff>90932</xdr:rowOff>
    </xdr:to>
    <xdr:sp macro="" textlink="">
      <xdr:nvSpPr>
        <xdr:cNvPr id="546" name="楕円 545"/>
        <xdr:cNvSpPr/>
      </xdr:nvSpPr>
      <xdr:spPr>
        <a:xfrm>
          <a:off x="12763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82059</xdr:rowOff>
    </xdr:from>
    <xdr:ext cx="378565" cy="259045"/>
    <xdr:sp macro="" textlink="">
      <xdr:nvSpPr>
        <xdr:cNvPr id="547" name="テキスト ボックス 546"/>
        <xdr:cNvSpPr txBox="1"/>
      </xdr:nvSpPr>
      <xdr:spPr>
        <a:xfrm>
          <a:off x="12625017" y="67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166815</xdr:rowOff>
    </xdr:from>
    <xdr:to>
      <xdr:col>85</xdr:col>
      <xdr:colOff>127000</xdr:colOff>
      <xdr:row>75</xdr:row>
      <xdr:rowOff>28080</xdr:rowOff>
    </xdr:to>
    <xdr:cxnSp macro="">
      <xdr:nvCxnSpPr>
        <xdr:cNvPr id="625" name="直線コネクタ 624"/>
        <xdr:cNvCxnSpPr/>
      </xdr:nvCxnSpPr>
      <xdr:spPr>
        <a:xfrm flipV="1">
          <a:off x="15481300" y="12854115"/>
          <a:ext cx="8382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28080</xdr:rowOff>
    </xdr:from>
    <xdr:to>
      <xdr:col>81</xdr:col>
      <xdr:colOff>50800</xdr:colOff>
      <xdr:row>75</xdr:row>
      <xdr:rowOff>34316</xdr:rowOff>
    </xdr:to>
    <xdr:cxnSp macro="">
      <xdr:nvCxnSpPr>
        <xdr:cNvPr id="628" name="直線コネクタ 627"/>
        <xdr:cNvCxnSpPr/>
      </xdr:nvCxnSpPr>
      <xdr:spPr>
        <a:xfrm flipV="1">
          <a:off x="14592300" y="12886830"/>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154394</xdr:rowOff>
    </xdr:from>
    <xdr:to>
      <xdr:col>76</xdr:col>
      <xdr:colOff>114300</xdr:colOff>
      <xdr:row>75</xdr:row>
      <xdr:rowOff>34316</xdr:rowOff>
    </xdr:to>
    <xdr:cxnSp macro="">
      <xdr:nvCxnSpPr>
        <xdr:cNvPr id="631" name="直線コネクタ 630"/>
        <xdr:cNvCxnSpPr/>
      </xdr:nvCxnSpPr>
      <xdr:spPr>
        <a:xfrm>
          <a:off x="13703300" y="12841694"/>
          <a:ext cx="8890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138214</xdr:rowOff>
    </xdr:from>
    <xdr:to>
      <xdr:col>71</xdr:col>
      <xdr:colOff>177800</xdr:colOff>
      <xdr:row>74</xdr:row>
      <xdr:rowOff>154394</xdr:rowOff>
    </xdr:to>
    <xdr:cxnSp macro="">
      <xdr:nvCxnSpPr>
        <xdr:cNvPr id="634" name="直線コネクタ 633"/>
        <xdr:cNvCxnSpPr/>
      </xdr:nvCxnSpPr>
      <xdr:spPr>
        <a:xfrm>
          <a:off x="12814300" y="12825514"/>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116015</xdr:rowOff>
    </xdr:from>
    <xdr:to>
      <xdr:col>85</xdr:col>
      <xdr:colOff>177800</xdr:colOff>
      <xdr:row>75</xdr:row>
      <xdr:rowOff>46165</xdr:rowOff>
    </xdr:to>
    <xdr:sp macro="" textlink="">
      <xdr:nvSpPr>
        <xdr:cNvPr id="644" name="楕円 643"/>
        <xdr:cNvSpPr/>
      </xdr:nvSpPr>
      <xdr:spPr>
        <a:xfrm>
          <a:off x="16268700" y="128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138892</xdr:rowOff>
    </xdr:from>
    <xdr:ext cx="534377" cy="259045"/>
    <xdr:sp macro="" textlink="">
      <xdr:nvSpPr>
        <xdr:cNvPr id="645" name="公債費該当値テキスト"/>
        <xdr:cNvSpPr txBox="1"/>
      </xdr:nvSpPr>
      <xdr:spPr>
        <a:xfrm>
          <a:off x="16370300" y="126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148730</xdr:rowOff>
    </xdr:from>
    <xdr:to>
      <xdr:col>81</xdr:col>
      <xdr:colOff>101600</xdr:colOff>
      <xdr:row>75</xdr:row>
      <xdr:rowOff>78880</xdr:rowOff>
    </xdr:to>
    <xdr:sp macro="" textlink="">
      <xdr:nvSpPr>
        <xdr:cNvPr id="646" name="楕円 645"/>
        <xdr:cNvSpPr/>
      </xdr:nvSpPr>
      <xdr:spPr>
        <a:xfrm>
          <a:off x="15430500" y="128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95407</xdr:rowOff>
    </xdr:from>
    <xdr:ext cx="534377" cy="259045"/>
    <xdr:sp macro="" textlink="">
      <xdr:nvSpPr>
        <xdr:cNvPr id="647" name="テキスト ボックス 646"/>
        <xdr:cNvSpPr txBox="1"/>
      </xdr:nvSpPr>
      <xdr:spPr>
        <a:xfrm>
          <a:off x="15214111" y="126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154966</xdr:rowOff>
    </xdr:from>
    <xdr:to>
      <xdr:col>76</xdr:col>
      <xdr:colOff>165100</xdr:colOff>
      <xdr:row>75</xdr:row>
      <xdr:rowOff>85116</xdr:rowOff>
    </xdr:to>
    <xdr:sp macro="" textlink="">
      <xdr:nvSpPr>
        <xdr:cNvPr id="648" name="楕円 647"/>
        <xdr:cNvSpPr/>
      </xdr:nvSpPr>
      <xdr:spPr>
        <a:xfrm>
          <a:off x="145415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101643</xdr:rowOff>
    </xdr:from>
    <xdr:ext cx="534377" cy="259045"/>
    <xdr:sp macro="" textlink="">
      <xdr:nvSpPr>
        <xdr:cNvPr id="649" name="テキスト ボックス 648"/>
        <xdr:cNvSpPr txBox="1"/>
      </xdr:nvSpPr>
      <xdr:spPr>
        <a:xfrm>
          <a:off x="14325111" y="126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103594</xdr:rowOff>
    </xdr:from>
    <xdr:to>
      <xdr:col>72</xdr:col>
      <xdr:colOff>38100</xdr:colOff>
      <xdr:row>75</xdr:row>
      <xdr:rowOff>33744</xdr:rowOff>
    </xdr:to>
    <xdr:sp macro="" textlink="">
      <xdr:nvSpPr>
        <xdr:cNvPr id="650" name="楕円 649"/>
        <xdr:cNvSpPr/>
      </xdr:nvSpPr>
      <xdr:spPr>
        <a:xfrm>
          <a:off x="13652500" y="12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50271</xdr:rowOff>
    </xdr:from>
    <xdr:ext cx="534377" cy="259045"/>
    <xdr:sp macro="" textlink="">
      <xdr:nvSpPr>
        <xdr:cNvPr id="651" name="テキスト ボックス 650"/>
        <xdr:cNvSpPr txBox="1"/>
      </xdr:nvSpPr>
      <xdr:spPr>
        <a:xfrm>
          <a:off x="13436111" y="12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87414</xdr:rowOff>
    </xdr:from>
    <xdr:to>
      <xdr:col>67</xdr:col>
      <xdr:colOff>101600</xdr:colOff>
      <xdr:row>75</xdr:row>
      <xdr:rowOff>17564</xdr:rowOff>
    </xdr:to>
    <xdr:sp macro="" textlink="">
      <xdr:nvSpPr>
        <xdr:cNvPr id="652" name="楕円 651"/>
        <xdr:cNvSpPr/>
      </xdr:nvSpPr>
      <xdr:spPr>
        <a:xfrm>
          <a:off x="12763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34091</xdr:rowOff>
    </xdr:from>
    <xdr:ext cx="534377" cy="259045"/>
    <xdr:sp macro="" textlink="">
      <xdr:nvSpPr>
        <xdr:cNvPr id="653" name="テキスト ボックス 652"/>
        <xdr:cNvSpPr txBox="1"/>
      </xdr:nvSpPr>
      <xdr:spPr>
        <a:xfrm>
          <a:off x="12547111" y="125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132618</xdr:rowOff>
    </xdr:from>
    <xdr:to>
      <xdr:col>85</xdr:col>
      <xdr:colOff>127000</xdr:colOff>
      <xdr:row>98</xdr:row>
      <xdr:rowOff>134800</xdr:rowOff>
    </xdr:to>
    <xdr:cxnSp macro="">
      <xdr:nvCxnSpPr>
        <xdr:cNvPr id="680" name="直線コネクタ 679"/>
        <xdr:cNvCxnSpPr/>
      </xdr:nvCxnSpPr>
      <xdr:spPr>
        <a:xfrm flipV="1">
          <a:off x="15481300" y="16934718"/>
          <a:ext cx="8382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134282</xdr:rowOff>
    </xdr:from>
    <xdr:to>
      <xdr:col>81</xdr:col>
      <xdr:colOff>50800</xdr:colOff>
      <xdr:row>98</xdr:row>
      <xdr:rowOff>134800</xdr:rowOff>
    </xdr:to>
    <xdr:cxnSp macro="">
      <xdr:nvCxnSpPr>
        <xdr:cNvPr id="683" name="直線コネクタ 682"/>
        <xdr:cNvCxnSpPr/>
      </xdr:nvCxnSpPr>
      <xdr:spPr>
        <a:xfrm>
          <a:off x="14592300" y="16936382"/>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117932</xdr:rowOff>
    </xdr:from>
    <xdr:to>
      <xdr:col>76</xdr:col>
      <xdr:colOff>114300</xdr:colOff>
      <xdr:row>98</xdr:row>
      <xdr:rowOff>134282</xdr:rowOff>
    </xdr:to>
    <xdr:cxnSp macro="">
      <xdr:nvCxnSpPr>
        <xdr:cNvPr id="686" name="直線コネクタ 685"/>
        <xdr:cNvCxnSpPr/>
      </xdr:nvCxnSpPr>
      <xdr:spPr>
        <a:xfrm>
          <a:off x="13703300" y="16920032"/>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112209</xdr:rowOff>
    </xdr:from>
    <xdr:to>
      <xdr:col>71</xdr:col>
      <xdr:colOff>177800</xdr:colOff>
      <xdr:row>98</xdr:row>
      <xdr:rowOff>117932</xdr:rowOff>
    </xdr:to>
    <xdr:cxnSp macro="">
      <xdr:nvCxnSpPr>
        <xdr:cNvPr id="689" name="直線コネクタ 688"/>
        <xdr:cNvCxnSpPr/>
      </xdr:nvCxnSpPr>
      <xdr:spPr>
        <a:xfrm>
          <a:off x="12814300" y="16914309"/>
          <a:ext cx="8890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81818</xdr:rowOff>
    </xdr:from>
    <xdr:to>
      <xdr:col>85</xdr:col>
      <xdr:colOff>177800</xdr:colOff>
      <xdr:row>99</xdr:row>
      <xdr:rowOff>11968</xdr:rowOff>
    </xdr:to>
    <xdr:sp macro="" textlink="">
      <xdr:nvSpPr>
        <xdr:cNvPr id="699" name="楕円 698"/>
        <xdr:cNvSpPr/>
      </xdr:nvSpPr>
      <xdr:spPr>
        <a:xfrm>
          <a:off x="16268700" y="168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84000</xdr:rowOff>
    </xdr:from>
    <xdr:to>
      <xdr:col>81</xdr:col>
      <xdr:colOff>101600</xdr:colOff>
      <xdr:row>99</xdr:row>
      <xdr:rowOff>14150</xdr:rowOff>
    </xdr:to>
    <xdr:sp macro="" textlink="">
      <xdr:nvSpPr>
        <xdr:cNvPr id="701" name="楕円 700"/>
        <xdr:cNvSpPr/>
      </xdr:nvSpPr>
      <xdr:spPr>
        <a:xfrm>
          <a:off x="15430500" y="168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5277</xdr:rowOff>
    </xdr:from>
    <xdr:ext cx="469744" cy="259045"/>
    <xdr:sp macro="" textlink="">
      <xdr:nvSpPr>
        <xdr:cNvPr id="702" name="テキスト ボックス 701"/>
        <xdr:cNvSpPr txBox="1"/>
      </xdr:nvSpPr>
      <xdr:spPr>
        <a:xfrm>
          <a:off x="15246428" y="1697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83482</xdr:rowOff>
    </xdr:from>
    <xdr:to>
      <xdr:col>76</xdr:col>
      <xdr:colOff>165100</xdr:colOff>
      <xdr:row>99</xdr:row>
      <xdr:rowOff>13632</xdr:rowOff>
    </xdr:to>
    <xdr:sp macro="" textlink="">
      <xdr:nvSpPr>
        <xdr:cNvPr id="703" name="楕円 702"/>
        <xdr:cNvSpPr/>
      </xdr:nvSpPr>
      <xdr:spPr>
        <a:xfrm>
          <a:off x="14541500" y="168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4759</xdr:rowOff>
    </xdr:from>
    <xdr:ext cx="469744" cy="259045"/>
    <xdr:sp macro="" textlink="">
      <xdr:nvSpPr>
        <xdr:cNvPr id="704" name="テキスト ボックス 703"/>
        <xdr:cNvSpPr txBox="1"/>
      </xdr:nvSpPr>
      <xdr:spPr>
        <a:xfrm>
          <a:off x="14357428" y="1697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67132</xdr:rowOff>
    </xdr:from>
    <xdr:to>
      <xdr:col>72</xdr:col>
      <xdr:colOff>38100</xdr:colOff>
      <xdr:row>98</xdr:row>
      <xdr:rowOff>168732</xdr:rowOff>
    </xdr:to>
    <xdr:sp macro="" textlink="">
      <xdr:nvSpPr>
        <xdr:cNvPr id="705" name="楕円 704"/>
        <xdr:cNvSpPr/>
      </xdr:nvSpPr>
      <xdr:spPr>
        <a:xfrm>
          <a:off x="13652500" y="168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159859</xdr:rowOff>
    </xdr:from>
    <xdr:ext cx="469744" cy="259045"/>
    <xdr:sp macro="" textlink="">
      <xdr:nvSpPr>
        <xdr:cNvPr id="706" name="テキスト ボックス 705"/>
        <xdr:cNvSpPr txBox="1"/>
      </xdr:nvSpPr>
      <xdr:spPr>
        <a:xfrm>
          <a:off x="13468428" y="1696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61409</xdr:rowOff>
    </xdr:from>
    <xdr:to>
      <xdr:col>67</xdr:col>
      <xdr:colOff>101600</xdr:colOff>
      <xdr:row>98</xdr:row>
      <xdr:rowOff>163009</xdr:rowOff>
    </xdr:to>
    <xdr:sp macro="" textlink="">
      <xdr:nvSpPr>
        <xdr:cNvPr id="707" name="楕円 706"/>
        <xdr:cNvSpPr/>
      </xdr:nvSpPr>
      <xdr:spPr>
        <a:xfrm>
          <a:off x="12763500" y="16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154136</xdr:rowOff>
    </xdr:from>
    <xdr:ext cx="469744" cy="259045"/>
    <xdr:sp macro="" textlink="">
      <xdr:nvSpPr>
        <xdr:cNvPr id="708" name="テキスト ボックス 707"/>
        <xdr:cNvSpPr txBox="1"/>
      </xdr:nvSpPr>
      <xdr:spPr>
        <a:xfrm>
          <a:off x="12579428" y="169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66809</xdr:rowOff>
    </xdr:from>
    <xdr:to>
      <xdr:col>116</xdr:col>
      <xdr:colOff>63500</xdr:colOff>
      <xdr:row>37</xdr:row>
      <xdr:rowOff>75823</xdr:rowOff>
    </xdr:to>
    <xdr:cxnSp macro="">
      <xdr:nvCxnSpPr>
        <xdr:cNvPr id="739" name="直線コネクタ 738"/>
        <xdr:cNvCxnSpPr/>
      </xdr:nvCxnSpPr>
      <xdr:spPr>
        <a:xfrm flipV="1">
          <a:off x="21323300" y="6410459"/>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75823</xdr:rowOff>
    </xdr:from>
    <xdr:to>
      <xdr:col>111</xdr:col>
      <xdr:colOff>177800</xdr:colOff>
      <xdr:row>37</xdr:row>
      <xdr:rowOff>79056</xdr:rowOff>
    </xdr:to>
    <xdr:cxnSp macro="">
      <xdr:nvCxnSpPr>
        <xdr:cNvPr id="742" name="直線コネクタ 741"/>
        <xdr:cNvCxnSpPr/>
      </xdr:nvCxnSpPr>
      <xdr:spPr>
        <a:xfrm flipV="1">
          <a:off x="20434300" y="6419473"/>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79056</xdr:rowOff>
    </xdr:from>
    <xdr:to>
      <xdr:col>107</xdr:col>
      <xdr:colOff>50800</xdr:colOff>
      <xdr:row>37</xdr:row>
      <xdr:rowOff>130687</xdr:rowOff>
    </xdr:to>
    <xdr:cxnSp macro="">
      <xdr:nvCxnSpPr>
        <xdr:cNvPr id="745" name="直線コネクタ 744"/>
        <xdr:cNvCxnSpPr/>
      </xdr:nvCxnSpPr>
      <xdr:spPr>
        <a:xfrm flipV="1">
          <a:off x="19545300" y="6422706"/>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77880</xdr:rowOff>
    </xdr:from>
    <xdr:to>
      <xdr:col>102</xdr:col>
      <xdr:colOff>114300</xdr:colOff>
      <xdr:row>37</xdr:row>
      <xdr:rowOff>130687</xdr:rowOff>
    </xdr:to>
    <xdr:cxnSp macro="">
      <xdr:nvCxnSpPr>
        <xdr:cNvPr id="748" name="直線コネクタ 747"/>
        <xdr:cNvCxnSpPr/>
      </xdr:nvCxnSpPr>
      <xdr:spPr>
        <a:xfrm>
          <a:off x="18656300" y="6421530"/>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16009</xdr:rowOff>
    </xdr:from>
    <xdr:to>
      <xdr:col>116</xdr:col>
      <xdr:colOff>114300</xdr:colOff>
      <xdr:row>37</xdr:row>
      <xdr:rowOff>117609</xdr:rowOff>
    </xdr:to>
    <xdr:sp macro="" textlink="">
      <xdr:nvSpPr>
        <xdr:cNvPr id="758" name="楕円 757"/>
        <xdr:cNvSpPr/>
      </xdr:nvSpPr>
      <xdr:spPr>
        <a:xfrm>
          <a:off x="221107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38886</xdr:rowOff>
    </xdr:from>
    <xdr:ext cx="534377" cy="259045"/>
    <xdr:sp macro="" textlink="">
      <xdr:nvSpPr>
        <xdr:cNvPr id="759" name="投資及び出資金該当値テキスト"/>
        <xdr:cNvSpPr txBox="1"/>
      </xdr:nvSpPr>
      <xdr:spPr>
        <a:xfrm>
          <a:off x="22212300" y="62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25023</xdr:rowOff>
    </xdr:from>
    <xdr:to>
      <xdr:col>112</xdr:col>
      <xdr:colOff>38100</xdr:colOff>
      <xdr:row>37</xdr:row>
      <xdr:rowOff>126623</xdr:rowOff>
    </xdr:to>
    <xdr:sp macro="" textlink="">
      <xdr:nvSpPr>
        <xdr:cNvPr id="760" name="楕円 759"/>
        <xdr:cNvSpPr/>
      </xdr:nvSpPr>
      <xdr:spPr>
        <a:xfrm>
          <a:off x="21272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143150</xdr:rowOff>
    </xdr:from>
    <xdr:ext cx="534377" cy="259045"/>
    <xdr:sp macro="" textlink="">
      <xdr:nvSpPr>
        <xdr:cNvPr id="761" name="テキスト ボックス 760"/>
        <xdr:cNvSpPr txBox="1"/>
      </xdr:nvSpPr>
      <xdr:spPr>
        <a:xfrm>
          <a:off x="21056111" y="6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28256</xdr:rowOff>
    </xdr:from>
    <xdr:to>
      <xdr:col>107</xdr:col>
      <xdr:colOff>101600</xdr:colOff>
      <xdr:row>37</xdr:row>
      <xdr:rowOff>129856</xdr:rowOff>
    </xdr:to>
    <xdr:sp macro="" textlink="">
      <xdr:nvSpPr>
        <xdr:cNvPr id="762" name="楕円 761"/>
        <xdr:cNvSpPr/>
      </xdr:nvSpPr>
      <xdr:spPr>
        <a:xfrm>
          <a:off x="20383500" y="63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146383</xdr:rowOff>
    </xdr:from>
    <xdr:ext cx="534377" cy="259045"/>
    <xdr:sp macro="" textlink="">
      <xdr:nvSpPr>
        <xdr:cNvPr id="763" name="テキスト ボックス 762"/>
        <xdr:cNvSpPr txBox="1"/>
      </xdr:nvSpPr>
      <xdr:spPr>
        <a:xfrm>
          <a:off x="20167111" y="6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79887</xdr:rowOff>
    </xdr:from>
    <xdr:to>
      <xdr:col>102</xdr:col>
      <xdr:colOff>165100</xdr:colOff>
      <xdr:row>38</xdr:row>
      <xdr:rowOff>10037</xdr:rowOff>
    </xdr:to>
    <xdr:sp macro="" textlink="">
      <xdr:nvSpPr>
        <xdr:cNvPr id="764" name="楕円 763"/>
        <xdr:cNvSpPr/>
      </xdr:nvSpPr>
      <xdr:spPr>
        <a:xfrm>
          <a:off x="19494500" y="64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26564</xdr:rowOff>
    </xdr:from>
    <xdr:ext cx="469744" cy="259045"/>
    <xdr:sp macro="" textlink="">
      <xdr:nvSpPr>
        <xdr:cNvPr id="765" name="テキスト ボックス 764"/>
        <xdr:cNvSpPr txBox="1"/>
      </xdr:nvSpPr>
      <xdr:spPr>
        <a:xfrm>
          <a:off x="19310428" y="61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27080</xdr:rowOff>
    </xdr:from>
    <xdr:to>
      <xdr:col>98</xdr:col>
      <xdr:colOff>38100</xdr:colOff>
      <xdr:row>37</xdr:row>
      <xdr:rowOff>128680</xdr:rowOff>
    </xdr:to>
    <xdr:sp macro="" textlink="">
      <xdr:nvSpPr>
        <xdr:cNvPr id="766" name="楕円 765"/>
        <xdr:cNvSpPr/>
      </xdr:nvSpPr>
      <xdr:spPr>
        <a:xfrm>
          <a:off x="18605500" y="63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145207</xdr:rowOff>
    </xdr:from>
    <xdr:ext cx="534377" cy="259045"/>
    <xdr:sp macro="" textlink="">
      <xdr:nvSpPr>
        <xdr:cNvPr id="767" name="テキスト ボックス 766"/>
        <xdr:cNvSpPr txBox="1"/>
      </xdr:nvSpPr>
      <xdr:spPr>
        <a:xfrm>
          <a:off x="18389111" y="61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81452</xdr:rowOff>
    </xdr:from>
    <xdr:to>
      <xdr:col>116</xdr:col>
      <xdr:colOff>63500</xdr:colOff>
      <xdr:row>56</xdr:row>
      <xdr:rowOff>83876</xdr:rowOff>
    </xdr:to>
    <xdr:cxnSp macro="">
      <xdr:nvCxnSpPr>
        <xdr:cNvPr id="794" name="直線コネクタ 793"/>
        <xdr:cNvCxnSpPr/>
      </xdr:nvCxnSpPr>
      <xdr:spPr>
        <a:xfrm flipV="1">
          <a:off x="21323300" y="9682652"/>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72720</xdr:rowOff>
    </xdr:from>
    <xdr:to>
      <xdr:col>111</xdr:col>
      <xdr:colOff>177800</xdr:colOff>
      <xdr:row>56</xdr:row>
      <xdr:rowOff>83876</xdr:rowOff>
    </xdr:to>
    <xdr:cxnSp macro="">
      <xdr:nvCxnSpPr>
        <xdr:cNvPr id="797" name="直線コネクタ 796"/>
        <xdr:cNvCxnSpPr/>
      </xdr:nvCxnSpPr>
      <xdr:spPr>
        <a:xfrm>
          <a:off x="20434300" y="967392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72720</xdr:rowOff>
    </xdr:from>
    <xdr:to>
      <xdr:col>107</xdr:col>
      <xdr:colOff>50800</xdr:colOff>
      <xdr:row>56</xdr:row>
      <xdr:rowOff>76469</xdr:rowOff>
    </xdr:to>
    <xdr:cxnSp macro="">
      <xdr:nvCxnSpPr>
        <xdr:cNvPr id="800" name="直線コネクタ 799"/>
        <xdr:cNvCxnSpPr/>
      </xdr:nvCxnSpPr>
      <xdr:spPr>
        <a:xfrm flipV="1">
          <a:off x="19545300" y="967392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75143</xdr:rowOff>
    </xdr:from>
    <xdr:to>
      <xdr:col>102</xdr:col>
      <xdr:colOff>114300</xdr:colOff>
      <xdr:row>56</xdr:row>
      <xdr:rowOff>76469</xdr:rowOff>
    </xdr:to>
    <xdr:cxnSp macro="">
      <xdr:nvCxnSpPr>
        <xdr:cNvPr id="803" name="直線コネクタ 802"/>
        <xdr:cNvCxnSpPr/>
      </xdr:nvCxnSpPr>
      <xdr:spPr>
        <a:xfrm>
          <a:off x="18656300" y="967634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30652</xdr:rowOff>
    </xdr:from>
    <xdr:to>
      <xdr:col>116</xdr:col>
      <xdr:colOff>114300</xdr:colOff>
      <xdr:row>56</xdr:row>
      <xdr:rowOff>132252</xdr:rowOff>
    </xdr:to>
    <xdr:sp macro="" textlink="">
      <xdr:nvSpPr>
        <xdr:cNvPr id="813" name="楕円 812"/>
        <xdr:cNvSpPr/>
      </xdr:nvSpPr>
      <xdr:spPr>
        <a:xfrm>
          <a:off x="22110700" y="96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53529</xdr:rowOff>
    </xdr:from>
    <xdr:ext cx="469744" cy="259045"/>
    <xdr:sp macro="" textlink="">
      <xdr:nvSpPr>
        <xdr:cNvPr id="814" name="貸付金該当値テキスト"/>
        <xdr:cNvSpPr txBox="1"/>
      </xdr:nvSpPr>
      <xdr:spPr>
        <a:xfrm>
          <a:off x="22212300" y="94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33076</xdr:rowOff>
    </xdr:from>
    <xdr:to>
      <xdr:col>112</xdr:col>
      <xdr:colOff>38100</xdr:colOff>
      <xdr:row>56</xdr:row>
      <xdr:rowOff>134676</xdr:rowOff>
    </xdr:to>
    <xdr:sp macro="" textlink="">
      <xdr:nvSpPr>
        <xdr:cNvPr id="815" name="楕円 814"/>
        <xdr:cNvSpPr/>
      </xdr:nvSpPr>
      <xdr:spPr>
        <a:xfrm>
          <a:off x="21272500" y="96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151203</xdr:rowOff>
    </xdr:from>
    <xdr:ext cx="469744" cy="259045"/>
    <xdr:sp macro="" textlink="">
      <xdr:nvSpPr>
        <xdr:cNvPr id="816" name="テキスト ボックス 815"/>
        <xdr:cNvSpPr txBox="1"/>
      </xdr:nvSpPr>
      <xdr:spPr>
        <a:xfrm>
          <a:off x="21088428" y="940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21920</xdr:rowOff>
    </xdr:from>
    <xdr:to>
      <xdr:col>107</xdr:col>
      <xdr:colOff>101600</xdr:colOff>
      <xdr:row>56</xdr:row>
      <xdr:rowOff>123520</xdr:rowOff>
    </xdr:to>
    <xdr:sp macro="" textlink="">
      <xdr:nvSpPr>
        <xdr:cNvPr id="817" name="楕円 816"/>
        <xdr:cNvSpPr/>
      </xdr:nvSpPr>
      <xdr:spPr>
        <a:xfrm>
          <a:off x="20383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140047</xdr:rowOff>
    </xdr:from>
    <xdr:ext cx="469744" cy="259045"/>
    <xdr:sp macro="" textlink="">
      <xdr:nvSpPr>
        <xdr:cNvPr id="818" name="テキスト ボックス 817"/>
        <xdr:cNvSpPr txBox="1"/>
      </xdr:nvSpPr>
      <xdr:spPr>
        <a:xfrm>
          <a:off x="20199428" y="93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25669</xdr:rowOff>
    </xdr:from>
    <xdr:to>
      <xdr:col>102</xdr:col>
      <xdr:colOff>165100</xdr:colOff>
      <xdr:row>56</xdr:row>
      <xdr:rowOff>127269</xdr:rowOff>
    </xdr:to>
    <xdr:sp macro="" textlink="">
      <xdr:nvSpPr>
        <xdr:cNvPr id="819" name="楕円 818"/>
        <xdr:cNvSpPr/>
      </xdr:nvSpPr>
      <xdr:spPr>
        <a:xfrm>
          <a:off x="19494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143796</xdr:rowOff>
    </xdr:from>
    <xdr:ext cx="469744" cy="259045"/>
    <xdr:sp macro="" textlink="">
      <xdr:nvSpPr>
        <xdr:cNvPr id="820" name="テキスト ボックス 819"/>
        <xdr:cNvSpPr txBox="1"/>
      </xdr:nvSpPr>
      <xdr:spPr>
        <a:xfrm>
          <a:off x="19310428"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24343</xdr:rowOff>
    </xdr:from>
    <xdr:to>
      <xdr:col>98</xdr:col>
      <xdr:colOff>38100</xdr:colOff>
      <xdr:row>56</xdr:row>
      <xdr:rowOff>125943</xdr:rowOff>
    </xdr:to>
    <xdr:sp macro="" textlink="">
      <xdr:nvSpPr>
        <xdr:cNvPr id="821" name="楕円 820"/>
        <xdr:cNvSpPr/>
      </xdr:nvSpPr>
      <xdr:spPr>
        <a:xfrm>
          <a:off x="18605500" y="9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142470</xdr:rowOff>
    </xdr:from>
    <xdr:ext cx="469744" cy="259045"/>
    <xdr:sp macro="" textlink="">
      <xdr:nvSpPr>
        <xdr:cNvPr id="822" name="テキスト ボックス 821"/>
        <xdr:cNvSpPr txBox="1"/>
      </xdr:nvSpPr>
      <xdr:spPr>
        <a:xfrm>
          <a:off x="18421428" y="94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99143</xdr:rowOff>
    </xdr:from>
    <xdr:to>
      <xdr:col>116</xdr:col>
      <xdr:colOff>63500</xdr:colOff>
      <xdr:row>77</xdr:row>
      <xdr:rowOff>123603</xdr:rowOff>
    </xdr:to>
    <xdr:cxnSp macro="">
      <xdr:nvCxnSpPr>
        <xdr:cNvPr id="852" name="直線コネクタ 851"/>
        <xdr:cNvCxnSpPr/>
      </xdr:nvCxnSpPr>
      <xdr:spPr>
        <a:xfrm flipV="1">
          <a:off x="21323300" y="13300793"/>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123603</xdr:rowOff>
    </xdr:from>
    <xdr:to>
      <xdr:col>111</xdr:col>
      <xdr:colOff>177800</xdr:colOff>
      <xdr:row>77</xdr:row>
      <xdr:rowOff>153493</xdr:rowOff>
    </xdr:to>
    <xdr:cxnSp macro="">
      <xdr:nvCxnSpPr>
        <xdr:cNvPr id="855" name="直線コネクタ 854"/>
        <xdr:cNvCxnSpPr/>
      </xdr:nvCxnSpPr>
      <xdr:spPr>
        <a:xfrm flipV="1">
          <a:off x="20434300" y="133252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150730</xdr:rowOff>
    </xdr:from>
    <xdr:to>
      <xdr:col>107</xdr:col>
      <xdr:colOff>50800</xdr:colOff>
      <xdr:row>77</xdr:row>
      <xdr:rowOff>153493</xdr:rowOff>
    </xdr:to>
    <xdr:cxnSp macro="">
      <xdr:nvCxnSpPr>
        <xdr:cNvPr id="858" name="直線コネクタ 857"/>
        <xdr:cNvCxnSpPr/>
      </xdr:nvCxnSpPr>
      <xdr:spPr>
        <a:xfrm>
          <a:off x="19545300" y="1335238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150730</xdr:rowOff>
    </xdr:from>
    <xdr:to>
      <xdr:col>102</xdr:col>
      <xdr:colOff>114300</xdr:colOff>
      <xdr:row>77</xdr:row>
      <xdr:rowOff>160369</xdr:rowOff>
    </xdr:to>
    <xdr:cxnSp macro="">
      <xdr:nvCxnSpPr>
        <xdr:cNvPr id="861" name="直線コネクタ 860"/>
        <xdr:cNvCxnSpPr/>
      </xdr:nvCxnSpPr>
      <xdr:spPr>
        <a:xfrm flipV="1">
          <a:off x="18656300" y="1335238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48343</xdr:rowOff>
    </xdr:from>
    <xdr:to>
      <xdr:col>116</xdr:col>
      <xdr:colOff>114300</xdr:colOff>
      <xdr:row>77</xdr:row>
      <xdr:rowOff>149943</xdr:rowOff>
    </xdr:to>
    <xdr:sp macro="" textlink="">
      <xdr:nvSpPr>
        <xdr:cNvPr id="871" name="楕円 870"/>
        <xdr:cNvSpPr/>
      </xdr:nvSpPr>
      <xdr:spPr>
        <a:xfrm>
          <a:off x="22110700" y="132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26770</xdr:rowOff>
    </xdr:from>
    <xdr:ext cx="534377" cy="259045"/>
    <xdr:sp macro="" textlink="">
      <xdr:nvSpPr>
        <xdr:cNvPr id="872" name="繰出金該当値テキスト"/>
        <xdr:cNvSpPr txBox="1"/>
      </xdr:nvSpPr>
      <xdr:spPr>
        <a:xfrm>
          <a:off x="22212300" y="13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72803</xdr:rowOff>
    </xdr:from>
    <xdr:to>
      <xdr:col>112</xdr:col>
      <xdr:colOff>38100</xdr:colOff>
      <xdr:row>78</xdr:row>
      <xdr:rowOff>2953</xdr:rowOff>
    </xdr:to>
    <xdr:sp macro="" textlink="">
      <xdr:nvSpPr>
        <xdr:cNvPr id="873" name="楕円 872"/>
        <xdr:cNvSpPr/>
      </xdr:nvSpPr>
      <xdr:spPr>
        <a:xfrm>
          <a:off x="21272500" y="13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165530</xdr:rowOff>
    </xdr:from>
    <xdr:ext cx="534377" cy="259045"/>
    <xdr:sp macro="" textlink="">
      <xdr:nvSpPr>
        <xdr:cNvPr id="874" name="テキスト ボックス 873"/>
        <xdr:cNvSpPr txBox="1"/>
      </xdr:nvSpPr>
      <xdr:spPr>
        <a:xfrm>
          <a:off x="21056111" y="13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102693</xdr:rowOff>
    </xdr:from>
    <xdr:to>
      <xdr:col>107</xdr:col>
      <xdr:colOff>101600</xdr:colOff>
      <xdr:row>78</xdr:row>
      <xdr:rowOff>32843</xdr:rowOff>
    </xdr:to>
    <xdr:sp macro="" textlink="">
      <xdr:nvSpPr>
        <xdr:cNvPr id="875" name="楕円 874"/>
        <xdr:cNvSpPr/>
      </xdr:nvSpPr>
      <xdr:spPr>
        <a:xfrm>
          <a:off x="20383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23970</xdr:rowOff>
    </xdr:from>
    <xdr:ext cx="534377" cy="259045"/>
    <xdr:sp macro="" textlink="">
      <xdr:nvSpPr>
        <xdr:cNvPr id="876" name="テキスト ボックス 875"/>
        <xdr:cNvSpPr txBox="1"/>
      </xdr:nvSpPr>
      <xdr:spPr>
        <a:xfrm>
          <a:off x="20167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99930</xdr:rowOff>
    </xdr:from>
    <xdr:to>
      <xdr:col>102</xdr:col>
      <xdr:colOff>165100</xdr:colOff>
      <xdr:row>78</xdr:row>
      <xdr:rowOff>30080</xdr:rowOff>
    </xdr:to>
    <xdr:sp macro="" textlink="">
      <xdr:nvSpPr>
        <xdr:cNvPr id="877" name="楕円 876"/>
        <xdr:cNvSpPr/>
      </xdr:nvSpPr>
      <xdr:spPr>
        <a:xfrm>
          <a:off x="19494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21207</xdr:rowOff>
    </xdr:from>
    <xdr:ext cx="534377" cy="259045"/>
    <xdr:sp macro="" textlink="">
      <xdr:nvSpPr>
        <xdr:cNvPr id="878" name="テキスト ボックス 877"/>
        <xdr:cNvSpPr txBox="1"/>
      </xdr:nvSpPr>
      <xdr:spPr>
        <a:xfrm>
          <a:off x="19278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109569</xdr:rowOff>
    </xdr:from>
    <xdr:to>
      <xdr:col>98</xdr:col>
      <xdr:colOff>38100</xdr:colOff>
      <xdr:row>78</xdr:row>
      <xdr:rowOff>39719</xdr:rowOff>
    </xdr:to>
    <xdr:sp macro="" textlink="">
      <xdr:nvSpPr>
        <xdr:cNvPr id="879" name="楕円 878"/>
        <xdr:cNvSpPr/>
      </xdr:nvSpPr>
      <xdr:spPr>
        <a:xfrm>
          <a:off x="18605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30846</xdr:rowOff>
    </xdr:from>
    <xdr:ext cx="534377" cy="259045"/>
    <xdr:sp macro="" textlink="">
      <xdr:nvSpPr>
        <xdr:cNvPr id="880" name="テキスト ボックス 879"/>
        <xdr:cNvSpPr txBox="1"/>
      </xdr:nvSpPr>
      <xdr:spPr>
        <a:xfrm>
          <a:off x="18389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性質別に分析すると、物件費は住民一人当たり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中学校統合に伴うスクールバス購入費の増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除雪対策維持補修費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千円の減となっている。これは中学校建設事業費や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消防庁舎建設事業費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への繰出金増の影響により、住民一人当たり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41,116
40,705
426.31
21,004,135
20,119,597
573,658
12,455,028
30,513,657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115534</xdr:rowOff>
    </xdr:from>
    <xdr:to>
      <xdr:col>24</xdr:col>
      <xdr:colOff>63500</xdr:colOff>
      <xdr:row>36</xdr:row>
      <xdr:rowOff>56424</xdr:rowOff>
    </xdr:to>
    <xdr:cxnSp macro="">
      <xdr:nvCxnSpPr>
        <xdr:cNvPr id="63" name="直線コネクタ 62"/>
        <xdr:cNvCxnSpPr/>
      </xdr:nvCxnSpPr>
      <xdr:spPr>
        <a:xfrm flipV="1">
          <a:off x="3797300" y="6116284"/>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141660</xdr:rowOff>
    </xdr:from>
    <xdr:to>
      <xdr:col>19</xdr:col>
      <xdr:colOff>177800</xdr:colOff>
      <xdr:row>36</xdr:row>
      <xdr:rowOff>56424</xdr:rowOff>
    </xdr:to>
    <xdr:cxnSp macro="">
      <xdr:nvCxnSpPr>
        <xdr:cNvPr id="66" name="直線コネクタ 65"/>
        <xdr:cNvCxnSpPr/>
      </xdr:nvCxnSpPr>
      <xdr:spPr>
        <a:xfrm>
          <a:off x="2908300" y="6142410"/>
          <a:ext cx="8890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118799</xdr:rowOff>
    </xdr:from>
    <xdr:to>
      <xdr:col>15</xdr:col>
      <xdr:colOff>50800</xdr:colOff>
      <xdr:row>35</xdr:row>
      <xdr:rowOff>141660</xdr:rowOff>
    </xdr:to>
    <xdr:cxnSp macro="">
      <xdr:nvCxnSpPr>
        <xdr:cNvPr id="69" name="直線コネクタ 68"/>
        <xdr:cNvCxnSpPr/>
      </xdr:nvCxnSpPr>
      <xdr:spPr>
        <a:xfrm>
          <a:off x="2019300" y="611954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12664</xdr:rowOff>
    </xdr:from>
    <xdr:to>
      <xdr:col>10</xdr:col>
      <xdr:colOff>114300</xdr:colOff>
      <xdr:row>35</xdr:row>
      <xdr:rowOff>118799</xdr:rowOff>
    </xdr:to>
    <xdr:cxnSp macro="">
      <xdr:nvCxnSpPr>
        <xdr:cNvPr id="72" name="直線コネクタ 71"/>
        <xdr:cNvCxnSpPr/>
      </xdr:nvCxnSpPr>
      <xdr:spPr>
        <a:xfrm>
          <a:off x="1130300" y="6013414"/>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64734</xdr:rowOff>
    </xdr:from>
    <xdr:to>
      <xdr:col>24</xdr:col>
      <xdr:colOff>114300</xdr:colOff>
      <xdr:row>35</xdr:row>
      <xdr:rowOff>166334</xdr:rowOff>
    </xdr:to>
    <xdr:sp macro="" textlink="">
      <xdr:nvSpPr>
        <xdr:cNvPr id="82" name="楕円 81"/>
        <xdr:cNvSpPr/>
      </xdr:nvSpPr>
      <xdr:spPr>
        <a:xfrm>
          <a:off x="4584700" y="6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87611</xdr:rowOff>
    </xdr:from>
    <xdr:ext cx="469744" cy="259045"/>
    <xdr:sp macro="" textlink="">
      <xdr:nvSpPr>
        <xdr:cNvPr id="83" name="議会費該当値テキスト"/>
        <xdr:cNvSpPr txBox="1"/>
      </xdr:nvSpPr>
      <xdr:spPr>
        <a:xfrm>
          <a:off x="4686300" y="591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5624</xdr:rowOff>
    </xdr:from>
    <xdr:to>
      <xdr:col>20</xdr:col>
      <xdr:colOff>38100</xdr:colOff>
      <xdr:row>36</xdr:row>
      <xdr:rowOff>107224</xdr:rowOff>
    </xdr:to>
    <xdr:sp macro="" textlink="">
      <xdr:nvSpPr>
        <xdr:cNvPr id="84" name="楕円 83"/>
        <xdr:cNvSpPr/>
      </xdr:nvSpPr>
      <xdr:spPr>
        <a:xfrm>
          <a:off x="3746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123751</xdr:rowOff>
    </xdr:from>
    <xdr:ext cx="469744" cy="259045"/>
    <xdr:sp macro="" textlink="">
      <xdr:nvSpPr>
        <xdr:cNvPr id="85" name="テキスト ボックス 84"/>
        <xdr:cNvSpPr txBox="1"/>
      </xdr:nvSpPr>
      <xdr:spPr>
        <a:xfrm>
          <a:off x="3562428" y="59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90860</xdr:rowOff>
    </xdr:from>
    <xdr:to>
      <xdr:col>15</xdr:col>
      <xdr:colOff>101600</xdr:colOff>
      <xdr:row>36</xdr:row>
      <xdr:rowOff>21010</xdr:rowOff>
    </xdr:to>
    <xdr:sp macro="" textlink="">
      <xdr:nvSpPr>
        <xdr:cNvPr id="86" name="楕円 85"/>
        <xdr:cNvSpPr/>
      </xdr:nvSpPr>
      <xdr:spPr>
        <a:xfrm>
          <a:off x="2857500" y="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37537</xdr:rowOff>
    </xdr:from>
    <xdr:ext cx="469744" cy="259045"/>
    <xdr:sp macro="" textlink="">
      <xdr:nvSpPr>
        <xdr:cNvPr id="87" name="テキスト ボックス 86"/>
        <xdr:cNvSpPr txBox="1"/>
      </xdr:nvSpPr>
      <xdr:spPr>
        <a:xfrm>
          <a:off x="2673428" y="58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67999</xdr:rowOff>
    </xdr:from>
    <xdr:to>
      <xdr:col>10</xdr:col>
      <xdr:colOff>165100</xdr:colOff>
      <xdr:row>35</xdr:row>
      <xdr:rowOff>169599</xdr:rowOff>
    </xdr:to>
    <xdr:sp macro="" textlink="">
      <xdr:nvSpPr>
        <xdr:cNvPr id="88" name="楕円 87"/>
        <xdr:cNvSpPr/>
      </xdr:nvSpPr>
      <xdr:spPr>
        <a:xfrm>
          <a:off x="1968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14676</xdr:rowOff>
    </xdr:from>
    <xdr:ext cx="469744" cy="259045"/>
    <xdr:sp macro="" textlink="">
      <xdr:nvSpPr>
        <xdr:cNvPr id="89" name="テキスト ボックス 88"/>
        <xdr:cNvSpPr txBox="1"/>
      </xdr:nvSpPr>
      <xdr:spPr>
        <a:xfrm>
          <a:off x="1784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133314</xdr:rowOff>
    </xdr:from>
    <xdr:to>
      <xdr:col>6</xdr:col>
      <xdr:colOff>38100</xdr:colOff>
      <xdr:row>35</xdr:row>
      <xdr:rowOff>63464</xdr:rowOff>
    </xdr:to>
    <xdr:sp macro="" textlink="">
      <xdr:nvSpPr>
        <xdr:cNvPr id="90" name="楕円 89"/>
        <xdr:cNvSpPr/>
      </xdr:nvSpPr>
      <xdr:spPr>
        <a:xfrm>
          <a:off x="1079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79991</xdr:rowOff>
    </xdr:from>
    <xdr:ext cx="469744" cy="259045"/>
    <xdr:sp macro="" textlink="">
      <xdr:nvSpPr>
        <xdr:cNvPr id="91" name="テキスト ボックス 90"/>
        <xdr:cNvSpPr txBox="1"/>
      </xdr:nvSpPr>
      <xdr:spPr>
        <a:xfrm>
          <a:off x="895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124008</xdr:rowOff>
    </xdr:from>
    <xdr:to>
      <xdr:col>24</xdr:col>
      <xdr:colOff>63500</xdr:colOff>
      <xdr:row>58</xdr:row>
      <xdr:rowOff>128309</xdr:rowOff>
    </xdr:to>
    <xdr:cxnSp macro="">
      <xdr:nvCxnSpPr>
        <xdr:cNvPr id="122" name="直線コネクタ 121"/>
        <xdr:cNvCxnSpPr/>
      </xdr:nvCxnSpPr>
      <xdr:spPr>
        <a:xfrm>
          <a:off x="3797300" y="10068108"/>
          <a:ext cx="8382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124008</xdr:rowOff>
    </xdr:from>
    <xdr:to>
      <xdr:col>19</xdr:col>
      <xdr:colOff>177800</xdr:colOff>
      <xdr:row>58</xdr:row>
      <xdr:rowOff>132032</xdr:rowOff>
    </xdr:to>
    <xdr:cxnSp macro="">
      <xdr:nvCxnSpPr>
        <xdr:cNvPr id="125" name="直線コネクタ 124"/>
        <xdr:cNvCxnSpPr/>
      </xdr:nvCxnSpPr>
      <xdr:spPr>
        <a:xfrm flipV="1">
          <a:off x="2908300" y="10068108"/>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114430</xdr:rowOff>
    </xdr:from>
    <xdr:to>
      <xdr:col>15</xdr:col>
      <xdr:colOff>50800</xdr:colOff>
      <xdr:row>58</xdr:row>
      <xdr:rowOff>132032</xdr:rowOff>
    </xdr:to>
    <xdr:cxnSp macro="">
      <xdr:nvCxnSpPr>
        <xdr:cNvPr id="128" name="直線コネクタ 127"/>
        <xdr:cNvCxnSpPr/>
      </xdr:nvCxnSpPr>
      <xdr:spPr>
        <a:xfrm>
          <a:off x="2019300" y="1005853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88876</xdr:rowOff>
    </xdr:from>
    <xdr:to>
      <xdr:col>10</xdr:col>
      <xdr:colOff>114300</xdr:colOff>
      <xdr:row>58</xdr:row>
      <xdr:rowOff>114430</xdr:rowOff>
    </xdr:to>
    <xdr:cxnSp macro="">
      <xdr:nvCxnSpPr>
        <xdr:cNvPr id="131" name="直線コネクタ 130"/>
        <xdr:cNvCxnSpPr/>
      </xdr:nvCxnSpPr>
      <xdr:spPr>
        <a:xfrm>
          <a:off x="1130300" y="9861526"/>
          <a:ext cx="889000" cy="1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77509</xdr:rowOff>
    </xdr:from>
    <xdr:to>
      <xdr:col>24</xdr:col>
      <xdr:colOff>114300</xdr:colOff>
      <xdr:row>59</xdr:row>
      <xdr:rowOff>7659</xdr:rowOff>
    </xdr:to>
    <xdr:sp macro="" textlink="">
      <xdr:nvSpPr>
        <xdr:cNvPr id="141" name="楕円 140"/>
        <xdr:cNvSpPr/>
      </xdr:nvSpPr>
      <xdr:spPr>
        <a:xfrm>
          <a:off x="4584700" y="100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163886</xdr:rowOff>
    </xdr:from>
    <xdr:ext cx="534377" cy="259045"/>
    <xdr:sp macro="" textlink="">
      <xdr:nvSpPr>
        <xdr:cNvPr id="142" name="総務費該当値テキスト"/>
        <xdr:cNvSpPr txBox="1"/>
      </xdr:nvSpPr>
      <xdr:spPr>
        <a:xfrm>
          <a:off x="4686300" y="99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73208</xdr:rowOff>
    </xdr:from>
    <xdr:to>
      <xdr:col>20</xdr:col>
      <xdr:colOff>38100</xdr:colOff>
      <xdr:row>59</xdr:row>
      <xdr:rowOff>3358</xdr:rowOff>
    </xdr:to>
    <xdr:sp macro="" textlink="">
      <xdr:nvSpPr>
        <xdr:cNvPr id="143" name="楕円 142"/>
        <xdr:cNvSpPr/>
      </xdr:nvSpPr>
      <xdr:spPr>
        <a:xfrm>
          <a:off x="3746500" y="100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165935</xdr:rowOff>
    </xdr:from>
    <xdr:ext cx="534377" cy="259045"/>
    <xdr:sp macro="" textlink="">
      <xdr:nvSpPr>
        <xdr:cNvPr id="144" name="テキスト ボックス 143"/>
        <xdr:cNvSpPr txBox="1"/>
      </xdr:nvSpPr>
      <xdr:spPr>
        <a:xfrm>
          <a:off x="3530111" y="101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81232</xdr:rowOff>
    </xdr:from>
    <xdr:to>
      <xdr:col>15</xdr:col>
      <xdr:colOff>101600</xdr:colOff>
      <xdr:row>59</xdr:row>
      <xdr:rowOff>11382</xdr:rowOff>
    </xdr:to>
    <xdr:sp macro="" textlink="">
      <xdr:nvSpPr>
        <xdr:cNvPr id="145" name="楕円 144"/>
        <xdr:cNvSpPr/>
      </xdr:nvSpPr>
      <xdr:spPr>
        <a:xfrm>
          <a:off x="2857500" y="10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2509</xdr:rowOff>
    </xdr:from>
    <xdr:ext cx="534377" cy="259045"/>
    <xdr:sp macro="" textlink="">
      <xdr:nvSpPr>
        <xdr:cNvPr id="146" name="テキスト ボックス 145"/>
        <xdr:cNvSpPr txBox="1"/>
      </xdr:nvSpPr>
      <xdr:spPr>
        <a:xfrm>
          <a:off x="2641111" y="101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63630</xdr:rowOff>
    </xdr:from>
    <xdr:to>
      <xdr:col>10</xdr:col>
      <xdr:colOff>165100</xdr:colOff>
      <xdr:row>58</xdr:row>
      <xdr:rowOff>165230</xdr:rowOff>
    </xdr:to>
    <xdr:sp macro="" textlink="">
      <xdr:nvSpPr>
        <xdr:cNvPr id="147" name="楕円 146"/>
        <xdr:cNvSpPr/>
      </xdr:nvSpPr>
      <xdr:spPr>
        <a:xfrm>
          <a:off x="1968500" y="100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156357</xdr:rowOff>
    </xdr:from>
    <xdr:ext cx="534377" cy="259045"/>
    <xdr:sp macro="" textlink="">
      <xdr:nvSpPr>
        <xdr:cNvPr id="148" name="テキスト ボックス 147"/>
        <xdr:cNvSpPr txBox="1"/>
      </xdr:nvSpPr>
      <xdr:spPr>
        <a:xfrm>
          <a:off x="1752111" y="101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38076</xdr:rowOff>
    </xdr:from>
    <xdr:to>
      <xdr:col>6</xdr:col>
      <xdr:colOff>38100</xdr:colOff>
      <xdr:row>57</xdr:row>
      <xdr:rowOff>139676</xdr:rowOff>
    </xdr:to>
    <xdr:sp macro="" textlink="">
      <xdr:nvSpPr>
        <xdr:cNvPr id="149" name="楕円 148"/>
        <xdr:cNvSpPr/>
      </xdr:nvSpPr>
      <xdr:spPr>
        <a:xfrm>
          <a:off x="1079500" y="98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156203</xdr:rowOff>
    </xdr:from>
    <xdr:ext cx="599010" cy="259045"/>
    <xdr:sp macro="" textlink="">
      <xdr:nvSpPr>
        <xdr:cNvPr id="150" name="テキスト ボックス 149"/>
        <xdr:cNvSpPr txBox="1"/>
      </xdr:nvSpPr>
      <xdr:spPr>
        <a:xfrm>
          <a:off x="830795" y="958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37778</xdr:rowOff>
    </xdr:from>
    <xdr:to>
      <xdr:col>24</xdr:col>
      <xdr:colOff>63500</xdr:colOff>
      <xdr:row>78</xdr:row>
      <xdr:rowOff>53322</xdr:rowOff>
    </xdr:to>
    <xdr:cxnSp macro="">
      <xdr:nvCxnSpPr>
        <xdr:cNvPr id="182" name="直線コネクタ 181"/>
        <xdr:cNvCxnSpPr/>
      </xdr:nvCxnSpPr>
      <xdr:spPr>
        <a:xfrm flipV="1">
          <a:off x="3797300" y="13410878"/>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53322</xdr:rowOff>
    </xdr:from>
    <xdr:to>
      <xdr:col>19</xdr:col>
      <xdr:colOff>177800</xdr:colOff>
      <xdr:row>78</xdr:row>
      <xdr:rowOff>98765</xdr:rowOff>
    </xdr:to>
    <xdr:cxnSp macro="">
      <xdr:nvCxnSpPr>
        <xdr:cNvPr id="185" name="直線コネクタ 184"/>
        <xdr:cNvCxnSpPr/>
      </xdr:nvCxnSpPr>
      <xdr:spPr>
        <a:xfrm flipV="1">
          <a:off x="2908300" y="13426422"/>
          <a:ext cx="889000" cy="4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74811</xdr:rowOff>
    </xdr:from>
    <xdr:to>
      <xdr:col>15</xdr:col>
      <xdr:colOff>50800</xdr:colOff>
      <xdr:row>78</xdr:row>
      <xdr:rowOff>98765</xdr:rowOff>
    </xdr:to>
    <xdr:cxnSp macro="">
      <xdr:nvCxnSpPr>
        <xdr:cNvPr id="188" name="直線コネクタ 187"/>
        <xdr:cNvCxnSpPr/>
      </xdr:nvCxnSpPr>
      <xdr:spPr>
        <a:xfrm>
          <a:off x="2019300" y="13447911"/>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74811</xdr:rowOff>
    </xdr:from>
    <xdr:to>
      <xdr:col>10</xdr:col>
      <xdr:colOff>114300</xdr:colOff>
      <xdr:row>79</xdr:row>
      <xdr:rowOff>8615</xdr:rowOff>
    </xdr:to>
    <xdr:cxnSp macro="">
      <xdr:nvCxnSpPr>
        <xdr:cNvPr id="191" name="直線コネクタ 190"/>
        <xdr:cNvCxnSpPr/>
      </xdr:nvCxnSpPr>
      <xdr:spPr>
        <a:xfrm flipV="1">
          <a:off x="1130300" y="13447911"/>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158428</xdr:rowOff>
    </xdr:from>
    <xdr:to>
      <xdr:col>24</xdr:col>
      <xdr:colOff>114300</xdr:colOff>
      <xdr:row>78</xdr:row>
      <xdr:rowOff>88578</xdr:rowOff>
    </xdr:to>
    <xdr:sp macro="" textlink="">
      <xdr:nvSpPr>
        <xdr:cNvPr id="201" name="楕円 200"/>
        <xdr:cNvSpPr/>
      </xdr:nvSpPr>
      <xdr:spPr>
        <a:xfrm>
          <a:off x="4584700" y="133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136855</xdr:rowOff>
    </xdr:from>
    <xdr:ext cx="599010" cy="259045"/>
    <xdr:sp macro="" textlink="">
      <xdr:nvSpPr>
        <xdr:cNvPr id="202" name="民生費該当値テキスト"/>
        <xdr:cNvSpPr txBox="1"/>
      </xdr:nvSpPr>
      <xdr:spPr>
        <a:xfrm>
          <a:off x="4686300" y="1333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2522</xdr:rowOff>
    </xdr:from>
    <xdr:to>
      <xdr:col>20</xdr:col>
      <xdr:colOff>38100</xdr:colOff>
      <xdr:row>78</xdr:row>
      <xdr:rowOff>104122</xdr:rowOff>
    </xdr:to>
    <xdr:sp macro="" textlink="">
      <xdr:nvSpPr>
        <xdr:cNvPr id="203" name="楕円 202"/>
        <xdr:cNvSpPr/>
      </xdr:nvSpPr>
      <xdr:spPr>
        <a:xfrm>
          <a:off x="37465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95249</xdr:rowOff>
    </xdr:from>
    <xdr:ext cx="599010" cy="259045"/>
    <xdr:sp macro="" textlink="">
      <xdr:nvSpPr>
        <xdr:cNvPr id="204" name="テキスト ボックス 203"/>
        <xdr:cNvSpPr txBox="1"/>
      </xdr:nvSpPr>
      <xdr:spPr>
        <a:xfrm>
          <a:off x="3497795" y="1346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47965</xdr:rowOff>
    </xdr:from>
    <xdr:to>
      <xdr:col>15</xdr:col>
      <xdr:colOff>101600</xdr:colOff>
      <xdr:row>78</xdr:row>
      <xdr:rowOff>149565</xdr:rowOff>
    </xdr:to>
    <xdr:sp macro="" textlink="">
      <xdr:nvSpPr>
        <xdr:cNvPr id="205" name="楕円 204"/>
        <xdr:cNvSpPr/>
      </xdr:nvSpPr>
      <xdr:spPr>
        <a:xfrm>
          <a:off x="2857500" y="134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140692</xdr:rowOff>
    </xdr:from>
    <xdr:ext cx="599010" cy="259045"/>
    <xdr:sp macro="" textlink="">
      <xdr:nvSpPr>
        <xdr:cNvPr id="206" name="テキスト ボックス 205"/>
        <xdr:cNvSpPr txBox="1"/>
      </xdr:nvSpPr>
      <xdr:spPr>
        <a:xfrm>
          <a:off x="2608795" y="1351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24011</xdr:rowOff>
    </xdr:from>
    <xdr:to>
      <xdr:col>10</xdr:col>
      <xdr:colOff>165100</xdr:colOff>
      <xdr:row>78</xdr:row>
      <xdr:rowOff>125611</xdr:rowOff>
    </xdr:to>
    <xdr:sp macro="" textlink="">
      <xdr:nvSpPr>
        <xdr:cNvPr id="207" name="楕円 206"/>
        <xdr:cNvSpPr/>
      </xdr:nvSpPr>
      <xdr:spPr>
        <a:xfrm>
          <a:off x="1968500" y="133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116738</xdr:rowOff>
    </xdr:from>
    <xdr:ext cx="599010" cy="259045"/>
    <xdr:sp macro="" textlink="">
      <xdr:nvSpPr>
        <xdr:cNvPr id="208" name="テキスト ボックス 207"/>
        <xdr:cNvSpPr txBox="1"/>
      </xdr:nvSpPr>
      <xdr:spPr>
        <a:xfrm>
          <a:off x="1719795" y="1348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129265</xdr:rowOff>
    </xdr:from>
    <xdr:to>
      <xdr:col>6</xdr:col>
      <xdr:colOff>38100</xdr:colOff>
      <xdr:row>79</xdr:row>
      <xdr:rowOff>59415</xdr:rowOff>
    </xdr:to>
    <xdr:sp macro="" textlink="">
      <xdr:nvSpPr>
        <xdr:cNvPr id="209" name="楕円 208"/>
        <xdr:cNvSpPr/>
      </xdr:nvSpPr>
      <xdr:spPr>
        <a:xfrm>
          <a:off x="1079500" y="135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50542</xdr:rowOff>
    </xdr:from>
    <xdr:ext cx="599010" cy="259045"/>
    <xdr:sp macro="" textlink="">
      <xdr:nvSpPr>
        <xdr:cNvPr id="210" name="テキスト ボックス 209"/>
        <xdr:cNvSpPr txBox="1"/>
      </xdr:nvSpPr>
      <xdr:spPr>
        <a:xfrm>
          <a:off x="830795" y="1359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52939</xdr:rowOff>
    </xdr:from>
    <xdr:to>
      <xdr:col>24</xdr:col>
      <xdr:colOff>63500</xdr:colOff>
      <xdr:row>97</xdr:row>
      <xdr:rowOff>56962</xdr:rowOff>
    </xdr:to>
    <xdr:cxnSp macro="">
      <xdr:nvCxnSpPr>
        <xdr:cNvPr id="239" name="直線コネクタ 238"/>
        <xdr:cNvCxnSpPr/>
      </xdr:nvCxnSpPr>
      <xdr:spPr>
        <a:xfrm>
          <a:off x="3797300" y="16683589"/>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52939</xdr:rowOff>
    </xdr:from>
    <xdr:to>
      <xdr:col>19</xdr:col>
      <xdr:colOff>177800</xdr:colOff>
      <xdr:row>97</xdr:row>
      <xdr:rowOff>65641</xdr:rowOff>
    </xdr:to>
    <xdr:cxnSp macro="">
      <xdr:nvCxnSpPr>
        <xdr:cNvPr id="242" name="直線コネクタ 241"/>
        <xdr:cNvCxnSpPr/>
      </xdr:nvCxnSpPr>
      <xdr:spPr>
        <a:xfrm flipV="1">
          <a:off x="2908300" y="16683589"/>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65641</xdr:rowOff>
    </xdr:from>
    <xdr:to>
      <xdr:col>15</xdr:col>
      <xdr:colOff>50800</xdr:colOff>
      <xdr:row>97</xdr:row>
      <xdr:rowOff>81156</xdr:rowOff>
    </xdr:to>
    <xdr:cxnSp macro="">
      <xdr:nvCxnSpPr>
        <xdr:cNvPr id="245" name="直線コネクタ 244"/>
        <xdr:cNvCxnSpPr/>
      </xdr:nvCxnSpPr>
      <xdr:spPr>
        <a:xfrm flipV="1">
          <a:off x="2019300" y="16696291"/>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81156</xdr:rowOff>
    </xdr:from>
    <xdr:to>
      <xdr:col>10</xdr:col>
      <xdr:colOff>114300</xdr:colOff>
      <xdr:row>97</xdr:row>
      <xdr:rowOff>103879</xdr:rowOff>
    </xdr:to>
    <xdr:cxnSp macro="">
      <xdr:nvCxnSpPr>
        <xdr:cNvPr id="248" name="直線コネクタ 247"/>
        <xdr:cNvCxnSpPr/>
      </xdr:nvCxnSpPr>
      <xdr:spPr>
        <a:xfrm flipV="1">
          <a:off x="1130300" y="16711806"/>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6162</xdr:rowOff>
    </xdr:from>
    <xdr:to>
      <xdr:col>24</xdr:col>
      <xdr:colOff>114300</xdr:colOff>
      <xdr:row>97</xdr:row>
      <xdr:rowOff>107762</xdr:rowOff>
    </xdr:to>
    <xdr:sp macro="" textlink="">
      <xdr:nvSpPr>
        <xdr:cNvPr id="258" name="楕円 257"/>
        <xdr:cNvSpPr/>
      </xdr:nvSpPr>
      <xdr:spPr>
        <a:xfrm>
          <a:off x="4584700" y="166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156039</xdr:rowOff>
    </xdr:from>
    <xdr:ext cx="534377" cy="259045"/>
    <xdr:sp macro="" textlink="">
      <xdr:nvSpPr>
        <xdr:cNvPr id="259" name="衛生費該当値テキスト"/>
        <xdr:cNvSpPr txBox="1"/>
      </xdr:nvSpPr>
      <xdr:spPr>
        <a:xfrm>
          <a:off x="4686300" y="166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2139</xdr:rowOff>
    </xdr:from>
    <xdr:to>
      <xdr:col>20</xdr:col>
      <xdr:colOff>38100</xdr:colOff>
      <xdr:row>97</xdr:row>
      <xdr:rowOff>103739</xdr:rowOff>
    </xdr:to>
    <xdr:sp macro="" textlink="">
      <xdr:nvSpPr>
        <xdr:cNvPr id="260" name="楕円 259"/>
        <xdr:cNvSpPr/>
      </xdr:nvSpPr>
      <xdr:spPr>
        <a:xfrm>
          <a:off x="3746500" y="166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94866</xdr:rowOff>
    </xdr:from>
    <xdr:ext cx="534377" cy="259045"/>
    <xdr:sp macro="" textlink="">
      <xdr:nvSpPr>
        <xdr:cNvPr id="261" name="テキスト ボックス 260"/>
        <xdr:cNvSpPr txBox="1"/>
      </xdr:nvSpPr>
      <xdr:spPr>
        <a:xfrm>
          <a:off x="3530111" y="167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14841</xdr:rowOff>
    </xdr:from>
    <xdr:to>
      <xdr:col>15</xdr:col>
      <xdr:colOff>101600</xdr:colOff>
      <xdr:row>97</xdr:row>
      <xdr:rowOff>116441</xdr:rowOff>
    </xdr:to>
    <xdr:sp macro="" textlink="">
      <xdr:nvSpPr>
        <xdr:cNvPr id="262" name="楕円 261"/>
        <xdr:cNvSpPr/>
      </xdr:nvSpPr>
      <xdr:spPr>
        <a:xfrm>
          <a:off x="2857500" y="1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132968</xdr:rowOff>
    </xdr:from>
    <xdr:ext cx="534377" cy="259045"/>
    <xdr:sp macro="" textlink="">
      <xdr:nvSpPr>
        <xdr:cNvPr id="263" name="テキスト ボックス 262"/>
        <xdr:cNvSpPr txBox="1"/>
      </xdr:nvSpPr>
      <xdr:spPr>
        <a:xfrm>
          <a:off x="2641111" y="164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30356</xdr:rowOff>
    </xdr:from>
    <xdr:to>
      <xdr:col>10</xdr:col>
      <xdr:colOff>165100</xdr:colOff>
      <xdr:row>97</xdr:row>
      <xdr:rowOff>131956</xdr:rowOff>
    </xdr:to>
    <xdr:sp macro="" textlink="">
      <xdr:nvSpPr>
        <xdr:cNvPr id="264" name="楕円 263"/>
        <xdr:cNvSpPr/>
      </xdr:nvSpPr>
      <xdr:spPr>
        <a:xfrm>
          <a:off x="1968500" y="166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123083</xdr:rowOff>
    </xdr:from>
    <xdr:ext cx="534377" cy="259045"/>
    <xdr:sp macro="" textlink="">
      <xdr:nvSpPr>
        <xdr:cNvPr id="265" name="テキスト ボックス 264"/>
        <xdr:cNvSpPr txBox="1"/>
      </xdr:nvSpPr>
      <xdr:spPr>
        <a:xfrm>
          <a:off x="1752111" y="167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53079</xdr:rowOff>
    </xdr:from>
    <xdr:to>
      <xdr:col>6</xdr:col>
      <xdr:colOff>38100</xdr:colOff>
      <xdr:row>97</xdr:row>
      <xdr:rowOff>154679</xdr:rowOff>
    </xdr:to>
    <xdr:sp macro="" textlink="">
      <xdr:nvSpPr>
        <xdr:cNvPr id="266" name="楕円 265"/>
        <xdr:cNvSpPr/>
      </xdr:nvSpPr>
      <xdr:spPr>
        <a:xfrm>
          <a:off x="1079500" y="166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145806</xdr:rowOff>
    </xdr:from>
    <xdr:ext cx="534377" cy="259045"/>
    <xdr:sp macro="" textlink="">
      <xdr:nvSpPr>
        <xdr:cNvPr id="267" name="テキスト ボックス 266"/>
        <xdr:cNvSpPr txBox="1"/>
      </xdr:nvSpPr>
      <xdr:spPr>
        <a:xfrm>
          <a:off x="863111" y="167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162887</xdr:rowOff>
    </xdr:from>
    <xdr:to>
      <xdr:col>55</xdr:col>
      <xdr:colOff>0</xdr:colOff>
      <xdr:row>37</xdr:row>
      <xdr:rowOff>19848</xdr:rowOff>
    </xdr:to>
    <xdr:cxnSp macro="">
      <xdr:nvCxnSpPr>
        <xdr:cNvPr id="298" name="直線コネクタ 297"/>
        <xdr:cNvCxnSpPr/>
      </xdr:nvCxnSpPr>
      <xdr:spPr>
        <a:xfrm flipV="1">
          <a:off x="9639300" y="6335087"/>
          <a:ext cx="8382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19848</xdr:rowOff>
    </xdr:from>
    <xdr:to>
      <xdr:col>50</xdr:col>
      <xdr:colOff>114300</xdr:colOff>
      <xdr:row>37</xdr:row>
      <xdr:rowOff>26380</xdr:rowOff>
    </xdr:to>
    <xdr:cxnSp macro="">
      <xdr:nvCxnSpPr>
        <xdr:cNvPr id="301" name="直線コネクタ 300"/>
        <xdr:cNvCxnSpPr/>
      </xdr:nvCxnSpPr>
      <xdr:spPr>
        <a:xfrm flipV="1">
          <a:off x="8750300" y="636349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17236</xdr:rowOff>
    </xdr:from>
    <xdr:to>
      <xdr:col>45</xdr:col>
      <xdr:colOff>177800</xdr:colOff>
      <xdr:row>37</xdr:row>
      <xdr:rowOff>26380</xdr:rowOff>
    </xdr:to>
    <xdr:cxnSp macro="">
      <xdr:nvCxnSpPr>
        <xdr:cNvPr id="304" name="直線コネクタ 303"/>
        <xdr:cNvCxnSpPr/>
      </xdr:nvCxnSpPr>
      <xdr:spPr>
        <a:xfrm>
          <a:off x="7861300" y="63608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17236</xdr:rowOff>
    </xdr:from>
    <xdr:to>
      <xdr:col>41</xdr:col>
      <xdr:colOff>50800</xdr:colOff>
      <xdr:row>37</xdr:row>
      <xdr:rowOff>23767</xdr:rowOff>
    </xdr:to>
    <xdr:cxnSp macro="">
      <xdr:nvCxnSpPr>
        <xdr:cNvPr id="307" name="直線コネクタ 306"/>
        <xdr:cNvCxnSpPr/>
      </xdr:nvCxnSpPr>
      <xdr:spPr>
        <a:xfrm flipV="1">
          <a:off x="6972300" y="63608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112087</xdr:rowOff>
    </xdr:from>
    <xdr:to>
      <xdr:col>55</xdr:col>
      <xdr:colOff>50800</xdr:colOff>
      <xdr:row>37</xdr:row>
      <xdr:rowOff>42237</xdr:rowOff>
    </xdr:to>
    <xdr:sp macro="" textlink="">
      <xdr:nvSpPr>
        <xdr:cNvPr id="317" name="楕円 316"/>
        <xdr:cNvSpPr/>
      </xdr:nvSpPr>
      <xdr:spPr>
        <a:xfrm>
          <a:off x="10426700" y="6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134964</xdr:rowOff>
    </xdr:from>
    <xdr:ext cx="469744" cy="259045"/>
    <xdr:sp macro="" textlink="">
      <xdr:nvSpPr>
        <xdr:cNvPr id="318" name="労働費該当値テキスト"/>
        <xdr:cNvSpPr txBox="1"/>
      </xdr:nvSpPr>
      <xdr:spPr>
        <a:xfrm>
          <a:off x="10528300" y="613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140498</xdr:rowOff>
    </xdr:from>
    <xdr:to>
      <xdr:col>50</xdr:col>
      <xdr:colOff>165100</xdr:colOff>
      <xdr:row>37</xdr:row>
      <xdr:rowOff>70648</xdr:rowOff>
    </xdr:to>
    <xdr:sp macro="" textlink="">
      <xdr:nvSpPr>
        <xdr:cNvPr id="319" name="楕円 318"/>
        <xdr:cNvSpPr/>
      </xdr:nvSpPr>
      <xdr:spPr>
        <a:xfrm>
          <a:off x="9588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87175</xdr:rowOff>
    </xdr:from>
    <xdr:ext cx="469744" cy="259045"/>
    <xdr:sp macro="" textlink="">
      <xdr:nvSpPr>
        <xdr:cNvPr id="320" name="テキスト ボックス 319"/>
        <xdr:cNvSpPr txBox="1"/>
      </xdr:nvSpPr>
      <xdr:spPr>
        <a:xfrm>
          <a:off x="9404428" y="60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147030</xdr:rowOff>
    </xdr:from>
    <xdr:to>
      <xdr:col>46</xdr:col>
      <xdr:colOff>38100</xdr:colOff>
      <xdr:row>37</xdr:row>
      <xdr:rowOff>77180</xdr:rowOff>
    </xdr:to>
    <xdr:sp macro="" textlink="">
      <xdr:nvSpPr>
        <xdr:cNvPr id="321" name="楕円 320"/>
        <xdr:cNvSpPr/>
      </xdr:nvSpPr>
      <xdr:spPr>
        <a:xfrm>
          <a:off x="8699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93707</xdr:rowOff>
    </xdr:from>
    <xdr:ext cx="469744" cy="259045"/>
    <xdr:sp macro="" textlink="">
      <xdr:nvSpPr>
        <xdr:cNvPr id="322" name="テキスト ボックス 321"/>
        <xdr:cNvSpPr txBox="1"/>
      </xdr:nvSpPr>
      <xdr:spPr>
        <a:xfrm>
          <a:off x="8515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137886</xdr:rowOff>
    </xdr:from>
    <xdr:to>
      <xdr:col>41</xdr:col>
      <xdr:colOff>101600</xdr:colOff>
      <xdr:row>37</xdr:row>
      <xdr:rowOff>68036</xdr:rowOff>
    </xdr:to>
    <xdr:sp macro="" textlink="">
      <xdr:nvSpPr>
        <xdr:cNvPr id="323" name="楕円 322"/>
        <xdr:cNvSpPr/>
      </xdr:nvSpPr>
      <xdr:spPr>
        <a:xfrm>
          <a:off x="7810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84563</xdr:rowOff>
    </xdr:from>
    <xdr:ext cx="469744" cy="259045"/>
    <xdr:sp macro="" textlink="">
      <xdr:nvSpPr>
        <xdr:cNvPr id="324" name="テキスト ボックス 323"/>
        <xdr:cNvSpPr txBox="1"/>
      </xdr:nvSpPr>
      <xdr:spPr>
        <a:xfrm>
          <a:off x="7626428" y="608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144417</xdr:rowOff>
    </xdr:from>
    <xdr:to>
      <xdr:col>36</xdr:col>
      <xdr:colOff>165100</xdr:colOff>
      <xdr:row>37</xdr:row>
      <xdr:rowOff>74567</xdr:rowOff>
    </xdr:to>
    <xdr:sp macro="" textlink="">
      <xdr:nvSpPr>
        <xdr:cNvPr id="325" name="楕円 324"/>
        <xdr:cNvSpPr/>
      </xdr:nvSpPr>
      <xdr:spPr>
        <a:xfrm>
          <a:off x="6921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65694</xdr:rowOff>
    </xdr:from>
    <xdr:ext cx="469744" cy="259045"/>
    <xdr:sp macro="" textlink="">
      <xdr:nvSpPr>
        <xdr:cNvPr id="326" name="テキスト ボックス 325"/>
        <xdr:cNvSpPr txBox="1"/>
      </xdr:nvSpPr>
      <xdr:spPr>
        <a:xfrm>
          <a:off x="6737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164922</xdr:rowOff>
    </xdr:from>
    <xdr:to>
      <xdr:col>55</xdr:col>
      <xdr:colOff>0</xdr:colOff>
      <xdr:row>56</xdr:row>
      <xdr:rowOff>169253</xdr:rowOff>
    </xdr:to>
    <xdr:cxnSp macro="">
      <xdr:nvCxnSpPr>
        <xdr:cNvPr id="355" name="直線コネクタ 354"/>
        <xdr:cNvCxnSpPr/>
      </xdr:nvCxnSpPr>
      <xdr:spPr>
        <a:xfrm>
          <a:off x="9639300" y="9766122"/>
          <a:ext cx="8382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118008</xdr:rowOff>
    </xdr:from>
    <xdr:to>
      <xdr:col>50</xdr:col>
      <xdr:colOff>114300</xdr:colOff>
      <xdr:row>56</xdr:row>
      <xdr:rowOff>164922</xdr:rowOff>
    </xdr:to>
    <xdr:cxnSp macro="">
      <xdr:nvCxnSpPr>
        <xdr:cNvPr id="358" name="直線コネクタ 357"/>
        <xdr:cNvCxnSpPr/>
      </xdr:nvCxnSpPr>
      <xdr:spPr>
        <a:xfrm>
          <a:off x="8750300" y="9719208"/>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118008</xdr:rowOff>
    </xdr:from>
    <xdr:to>
      <xdr:col>45</xdr:col>
      <xdr:colOff>177800</xdr:colOff>
      <xdr:row>57</xdr:row>
      <xdr:rowOff>9309</xdr:rowOff>
    </xdr:to>
    <xdr:cxnSp macro="">
      <xdr:nvCxnSpPr>
        <xdr:cNvPr id="361" name="直線コネクタ 360"/>
        <xdr:cNvCxnSpPr/>
      </xdr:nvCxnSpPr>
      <xdr:spPr>
        <a:xfrm flipV="1">
          <a:off x="7861300" y="9719208"/>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141351</xdr:rowOff>
    </xdr:from>
    <xdr:to>
      <xdr:col>41</xdr:col>
      <xdr:colOff>50800</xdr:colOff>
      <xdr:row>57</xdr:row>
      <xdr:rowOff>9309</xdr:rowOff>
    </xdr:to>
    <xdr:cxnSp macro="">
      <xdr:nvCxnSpPr>
        <xdr:cNvPr id="364" name="直線コネクタ 363"/>
        <xdr:cNvCxnSpPr/>
      </xdr:nvCxnSpPr>
      <xdr:spPr>
        <a:xfrm>
          <a:off x="6972300" y="9742551"/>
          <a:ext cx="889000" cy="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118453</xdr:rowOff>
    </xdr:from>
    <xdr:to>
      <xdr:col>55</xdr:col>
      <xdr:colOff>50800</xdr:colOff>
      <xdr:row>57</xdr:row>
      <xdr:rowOff>48603</xdr:rowOff>
    </xdr:to>
    <xdr:sp macro="" textlink="">
      <xdr:nvSpPr>
        <xdr:cNvPr id="374" name="楕円 373"/>
        <xdr:cNvSpPr/>
      </xdr:nvSpPr>
      <xdr:spPr>
        <a:xfrm>
          <a:off x="10426700" y="9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141330</xdr:rowOff>
    </xdr:from>
    <xdr:ext cx="534377" cy="259045"/>
    <xdr:sp macro="" textlink="">
      <xdr:nvSpPr>
        <xdr:cNvPr id="375" name="農林水産業費該当値テキスト"/>
        <xdr:cNvSpPr txBox="1"/>
      </xdr:nvSpPr>
      <xdr:spPr>
        <a:xfrm>
          <a:off x="10528300" y="95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114122</xdr:rowOff>
    </xdr:from>
    <xdr:to>
      <xdr:col>50</xdr:col>
      <xdr:colOff>165100</xdr:colOff>
      <xdr:row>57</xdr:row>
      <xdr:rowOff>44272</xdr:rowOff>
    </xdr:to>
    <xdr:sp macro="" textlink="">
      <xdr:nvSpPr>
        <xdr:cNvPr id="376" name="楕円 375"/>
        <xdr:cNvSpPr/>
      </xdr:nvSpPr>
      <xdr:spPr>
        <a:xfrm>
          <a:off x="9588500" y="97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60799</xdr:rowOff>
    </xdr:from>
    <xdr:ext cx="534377" cy="259045"/>
    <xdr:sp macro="" textlink="">
      <xdr:nvSpPr>
        <xdr:cNvPr id="377" name="テキスト ボックス 376"/>
        <xdr:cNvSpPr txBox="1"/>
      </xdr:nvSpPr>
      <xdr:spPr>
        <a:xfrm>
          <a:off x="9372111" y="94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67208</xdr:rowOff>
    </xdr:from>
    <xdr:to>
      <xdr:col>46</xdr:col>
      <xdr:colOff>38100</xdr:colOff>
      <xdr:row>56</xdr:row>
      <xdr:rowOff>168808</xdr:rowOff>
    </xdr:to>
    <xdr:sp macro="" textlink="">
      <xdr:nvSpPr>
        <xdr:cNvPr id="378" name="楕円 377"/>
        <xdr:cNvSpPr/>
      </xdr:nvSpPr>
      <xdr:spPr>
        <a:xfrm>
          <a:off x="8699500" y="96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13885</xdr:rowOff>
    </xdr:from>
    <xdr:ext cx="534377" cy="259045"/>
    <xdr:sp macro="" textlink="">
      <xdr:nvSpPr>
        <xdr:cNvPr id="379" name="テキスト ボックス 378"/>
        <xdr:cNvSpPr txBox="1"/>
      </xdr:nvSpPr>
      <xdr:spPr>
        <a:xfrm>
          <a:off x="8483111" y="94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129959</xdr:rowOff>
    </xdr:from>
    <xdr:to>
      <xdr:col>41</xdr:col>
      <xdr:colOff>101600</xdr:colOff>
      <xdr:row>57</xdr:row>
      <xdr:rowOff>60109</xdr:rowOff>
    </xdr:to>
    <xdr:sp macro="" textlink="">
      <xdr:nvSpPr>
        <xdr:cNvPr id="380" name="楕円 379"/>
        <xdr:cNvSpPr/>
      </xdr:nvSpPr>
      <xdr:spPr>
        <a:xfrm>
          <a:off x="7810500" y="97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76636</xdr:rowOff>
    </xdr:from>
    <xdr:ext cx="534377" cy="259045"/>
    <xdr:sp macro="" textlink="">
      <xdr:nvSpPr>
        <xdr:cNvPr id="381" name="テキスト ボックス 380"/>
        <xdr:cNvSpPr txBox="1"/>
      </xdr:nvSpPr>
      <xdr:spPr>
        <a:xfrm>
          <a:off x="7594111" y="950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90551</xdr:rowOff>
    </xdr:from>
    <xdr:to>
      <xdr:col>36</xdr:col>
      <xdr:colOff>165100</xdr:colOff>
      <xdr:row>57</xdr:row>
      <xdr:rowOff>20701</xdr:rowOff>
    </xdr:to>
    <xdr:sp macro="" textlink="">
      <xdr:nvSpPr>
        <xdr:cNvPr id="382" name="楕円 381"/>
        <xdr:cNvSpPr/>
      </xdr:nvSpPr>
      <xdr:spPr>
        <a:xfrm>
          <a:off x="6921500" y="96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37228</xdr:rowOff>
    </xdr:from>
    <xdr:ext cx="534377" cy="259045"/>
    <xdr:sp macro="" textlink="">
      <xdr:nvSpPr>
        <xdr:cNvPr id="383" name="テキスト ボックス 382"/>
        <xdr:cNvSpPr txBox="1"/>
      </xdr:nvSpPr>
      <xdr:spPr>
        <a:xfrm>
          <a:off x="6705111" y="94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24682</xdr:rowOff>
    </xdr:from>
    <xdr:to>
      <xdr:col>55</xdr:col>
      <xdr:colOff>0</xdr:colOff>
      <xdr:row>76</xdr:row>
      <xdr:rowOff>76998</xdr:rowOff>
    </xdr:to>
    <xdr:cxnSp macro="">
      <xdr:nvCxnSpPr>
        <xdr:cNvPr id="414" name="直線コネクタ 413"/>
        <xdr:cNvCxnSpPr/>
      </xdr:nvCxnSpPr>
      <xdr:spPr>
        <a:xfrm flipV="1">
          <a:off x="9639300" y="13054882"/>
          <a:ext cx="8382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76998</xdr:rowOff>
    </xdr:from>
    <xdr:to>
      <xdr:col>50</xdr:col>
      <xdr:colOff>114300</xdr:colOff>
      <xdr:row>76</xdr:row>
      <xdr:rowOff>125168</xdr:rowOff>
    </xdr:to>
    <xdr:cxnSp macro="">
      <xdr:nvCxnSpPr>
        <xdr:cNvPr id="417" name="直線コネクタ 416"/>
        <xdr:cNvCxnSpPr/>
      </xdr:nvCxnSpPr>
      <xdr:spPr>
        <a:xfrm flipV="1">
          <a:off x="8750300" y="13107198"/>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87906</xdr:rowOff>
    </xdr:from>
    <xdr:to>
      <xdr:col>45</xdr:col>
      <xdr:colOff>177800</xdr:colOff>
      <xdr:row>76</xdr:row>
      <xdr:rowOff>125168</xdr:rowOff>
    </xdr:to>
    <xdr:cxnSp macro="">
      <xdr:nvCxnSpPr>
        <xdr:cNvPr id="420" name="直線コネクタ 419"/>
        <xdr:cNvCxnSpPr/>
      </xdr:nvCxnSpPr>
      <xdr:spPr>
        <a:xfrm>
          <a:off x="7861300" y="13118106"/>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3160</xdr:rowOff>
    </xdr:from>
    <xdr:to>
      <xdr:col>41</xdr:col>
      <xdr:colOff>50800</xdr:colOff>
      <xdr:row>76</xdr:row>
      <xdr:rowOff>87906</xdr:rowOff>
    </xdr:to>
    <xdr:cxnSp macro="">
      <xdr:nvCxnSpPr>
        <xdr:cNvPr id="423" name="直線コネクタ 422"/>
        <xdr:cNvCxnSpPr/>
      </xdr:nvCxnSpPr>
      <xdr:spPr>
        <a:xfrm>
          <a:off x="6972300" y="12519010"/>
          <a:ext cx="889000" cy="59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145331</xdr:rowOff>
    </xdr:from>
    <xdr:to>
      <xdr:col>55</xdr:col>
      <xdr:colOff>50800</xdr:colOff>
      <xdr:row>76</xdr:row>
      <xdr:rowOff>75481</xdr:rowOff>
    </xdr:to>
    <xdr:sp macro="" textlink="">
      <xdr:nvSpPr>
        <xdr:cNvPr id="433" name="楕円 432"/>
        <xdr:cNvSpPr/>
      </xdr:nvSpPr>
      <xdr:spPr>
        <a:xfrm>
          <a:off x="10426700" y="130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168208</xdr:rowOff>
    </xdr:from>
    <xdr:ext cx="534377" cy="259045"/>
    <xdr:sp macro="" textlink="">
      <xdr:nvSpPr>
        <xdr:cNvPr id="434" name="商工費該当値テキスト"/>
        <xdr:cNvSpPr txBox="1"/>
      </xdr:nvSpPr>
      <xdr:spPr>
        <a:xfrm>
          <a:off x="10528300" y="128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26198</xdr:rowOff>
    </xdr:from>
    <xdr:to>
      <xdr:col>50</xdr:col>
      <xdr:colOff>165100</xdr:colOff>
      <xdr:row>76</xdr:row>
      <xdr:rowOff>127798</xdr:rowOff>
    </xdr:to>
    <xdr:sp macro="" textlink="">
      <xdr:nvSpPr>
        <xdr:cNvPr id="435" name="楕円 434"/>
        <xdr:cNvSpPr/>
      </xdr:nvSpPr>
      <xdr:spPr>
        <a:xfrm>
          <a:off x="9588500" y="130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144325</xdr:rowOff>
    </xdr:from>
    <xdr:ext cx="534377" cy="259045"/>
    <xdr:sp macro="" textlink="">
      <xdr:nvSpPr>
        <xdr:cNvPr id="436" name="テキスト ボックス 435"/>
        <xdr:cNvSpPr txBox="1"/>
      </xdr:nvSpPr>
      <xdr:spPr>
        <a:xfrm>
          <a:off x="9372111" y="128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74368</xdr:rowOff>
    </xdr:from>
    <xdr:to>
      <xdr:col>46</xdr:col>
      <xdr:colOff>38100</xdr:colOff>
      <xdr:row>77</xdr:row>
      <xdr:rowOff>4518</xdr:rowOff>
    </xdr:to>
    <xdr:sp macro="" textlink="">
      <xdr:nvSpPr>
        <xdr:cNvPr id="437" name="楕円 436"/>
        <xdr:cNvSpPr/>
      </xdr:nvSpPr>
      <xdr:spPr>
        <a:xfrm>
          <a:off x="8699500" y="131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167095</xdr:rowOff>
    </xdr:from>
    <xdr:ext cx="534377" cy="259045"/>
    <xdr:sp macro="" textlink="">
      <xdr:nvSpPr>
        <xdr:cNvPr id="438" name="テキスト ボックス 437"/>
        <xdr:cNvSpPr txBox="1"/>
      </xdr:nvSpPr>
      <xdr:spPr>
        <a:xfrm>
          <a:off x="8483111" y="131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37106</xdr:rowOff>
    </xdr:from>
    <xdr:to>
      <xdr:col>41</xdr:col>
      <xdr:colOff>101600</xdr:colOff>
      <xdr:row>76</xdr:row>
      <xdr:rowOff>138706</xdr:rowOff>
    </xdr:to>
    <xdr:sp macro="" textlink="">
      <xdr:nvSpPr>
        <xdr:cNvPr id="439" name="楕円 438"/>
        <xdr:cNvSpPr/>
      </xdr:nvSpPr>
      <xdr:spPr>
        <a:xfrm>
          <a:off x="7810500" y="130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155232</xdr:rowOff>
    </xdr:from>
    <xdr:ext cx="534377" cy="259045"/>
    <xdr:sp macro="" textlink="">
      <xdr:nvSpPr>
        <xdr:cNvPr id="440" name="テキスト ボックス 439"/>
        <xdr:cNvSpPr txBox="1"/>
      </xdr:nvSpPr>
      <xdr:spPr>
        <a:xfrm>
          <a:off x="7594111" y="1284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123810</xdr:rowOff>
    </xdr:from>
    <xdr:to>
      <xdr:col>36</xdr:col>
      <xdr:colOff>165100</xdr:colOff>
      <xdr:row>73</xdr:row>
      <xdr:rowOff>53960</xdr:rowOff>
    </xdr:to>
    <xdr:sp macro="" textlink="">
      <xdr:nvSpPr>
        <xdr:cNvPr id="441" name="楕円 440"/>
        <xdr:cNvSpPr/>
      </xdr:nvSpPr>
      <xdr:spPr>
        <a:xfrm>
          <a:off x="6921500" y="12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70487</xdr:rowOff>
    </xdr:from>
    <xdr:ext cx="534377" cy="259045"/>
    <xdr:sp macro="" textlink="">
      <xdr:nvSpPr>
        <xdr:cNvPr id="442" name="テキスト ボックス 441"/>
        <xdr:cNvSpPr txBox="1"/>
      </xdr:nvSpPr>
      <xdr:spPr>
        <a:xfrm>
          <a:off x="6705111" y="122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32483</xdr:rowOff>
    </xdr:from>
    <xdr:to>
      <xdr:col>55</xdr:col>
      <xdr:colOff>0</xdr:colOff>
      <xdr:row>98</xdr:row>
      <xdr:rowOff>55958</xdr:rowOff>
    </xdr:to>
    <xdr:cxnSp macro="">
      <xdr:nvCxnSpPr>
        <xdr:cNvPr id="473" name="直線コネクタ 472"/>
        <xdr:cNvCxnSpPr/>
      </xdr:nvCxnSpPr>
      <xdr:spPr>
        <a:xfrm flipV="1">
          <a:off x="9639300" y="16834583"/>
          <a:ext cx="838200" cy="2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21144</xdr:rowOff>
    </xdr:from>
    <xdr:to>
      <xdr:col>50</xdr:col>
      <xdr:colOff>114300</xdr:colOff>
      <xdr:row>98</xdr:row>
      <xdr:rowOff>55958</xdr:rowOff>
    </xdr:to>
    <xdr:cxnSp macro="">
      <xdr:nvCxnSpPr>
        <xdr:cNvPr id="476" name="直線コネクタ 475"/>
        <xdr:cNvCxnSpPr/>
      </xdr:nvCxnSpPr>
      <xdr:spPr>
        <a:xfrm>
          <a:off x="8750300" y="16823244"/>
          <a:ext cx="8890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21144</xdr:rowOff>
    </xdr:from>
    <xdr:to>
      <xdr:col>45</xdr:col>
      <xdr:colOff>177800</xdr:colOff>
      <xdr:row>98</xdr:row>
      <xdr:rowOff>61692</xdr:rowOff>
    </xdr:to>
    <xdr:cxnSp macro="">
      <xdr:nvCxnSpPr>
        <xdr:cNvPr id="479" name="直線コネクタ 478"/>
        <xdr:cNvCxnSpPr/>
      </xdr:nvCxnSpPr>
      <xdr:spPr>
        <a:xfrm flipV="1">
          <a:off x="7861300" y="16823244"/>
          <a:ext cx="889000" cy="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61692</xdr:rowOff>
    </xdr:from>
    <xdr:to>
      <xdr:col>41</xdr:col>
      <xdr:colOff>50800</xdr:colOff>
      <xdr:row>98</xdr:row>
      <xdr:rowOff>67900</xdr:rowOff>
    </xdr:to>
    <xdr:cxnSp macro="">
      <xdr:nvCxnSpPr>
        <xdr:cNvPr id="482" name="直線コネクタ 481"/>
        <xdr:cNvCxnSpPr/>
      </xdr:nvCxnSpPr>
      <xdr:spPr>
        <a:xfrm flipV="1">
          <a:off x="6972300" y="16863792"/>
          <a:ext cx="8890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153133</xdr:rowOff>
    </xdr:from>
    <xdr:to>
      <xdr:col>55</xdr:col>
      <xdr:colOff>50800</xdr:colOff>
      <xdr:row>98</xdr:row>
      <xdr:rowOff>83283</xdr:rowOff>
    </xdr:to>
    <xdr:sp macro="" textlink="">
      <xdr:nvSpPr>
        <xdr:cNvPr id="492" name="楕円 491"/>
        <xdr:cNvSpPr/>
      </xdr:nvSpPr>
      <xdr:spPr>
        <a:xfrm>
          <a:off x="10426700" y="16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4560</xdr:rowOff>
    </xdr:from>
    <xdr:ext cx="534377" cy="259045"/>
    <xdr:sp macro="" textlink="">
      <xdr:nvSpPr>
        <xdr:cNvPr id="493" name="土木費該当値テキスト"/>
        <xdr:cNvSpPr txBox="1"/>
      </xdr:nvSpPr>
      <xdr:spPr>
        <a:xfrm>
          <a:off x="10528300" y="166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5158</xdr:rowOff>
    </xdr:from>
    <xdr:to>
      <xdr:col>50</xdr:col>
      <xdr:colOff>165100</xdr:colOff>
      <xdr:row>98</xdr:row>
      <xdr:rowOff>106758</xdr:rowOff>
    </xdr:to>
    <xdr:sp macro="" textlink="">
      <xdr:nvSpPr>
        <xdr:cNvPr id="494" name="楕円 493"/>
        <xdr:cNvSpPr/>
      </xdr:nvSpPr>
      <xdr:spPr>
        <a:xfrm>
          <a:off x="9588500" y="168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123285</xdr:rowOff>
    </xdr:from>
    <xdr:ext cx="534377" cy="259045"/>
    <xdr:sp macro="" textlink="">
      <xdr:nvSpPr>
        <xdr:cNvPr id="495" name="テキスト ボックス 494"/>
        <xdr:cNvSpPr txBox="1"/>
      </xdr:nvSpPr>
      <xdr:spPr>
        <a:xfrm>
          <a:off x="9372111" y="165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141794</xdr:rowOff>
    </xdr:from>
    <xdr:to>
      <xdr:col>46</xdr:col>
      <xdr:colOff>38100</xdr:colOff>
      <xdr:row>98</xdr:row>
      <xdr:rowOff>71944</xdr:rowOff>
    </xdr:to>
    <xdr:sp macro="" textlink="">
      <xdr:nvSpPr>
        <xdr:cNvPr id="496" name="楕円 495"/>
        <xdr:cNvSpPr/>
      </xdr:nvSpPr>
      <xdr:spPr>
        <a:xfrm>
          <a:off x="8699500" y="167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88471</xdr:rowOff>
    </xdr:from>
    <xdr:ext cx="534377" cy="259045"/>
    <xdr:sp macro="" textlink="">
      <xdr:nvSpPr>
        <xdr:cNvPr id="497" name="テキスト ボックス 496"/>
        <xdr:cNvSpPr txBox="1"/>
      </xdr:nvSpPr>
      <xdr:spPr>
        <a:xfrm>
          <a:off x="8483111" y="165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10892</xdr:rowOff>
    </xdr:from>
    <xdr:to>
      <xdr:col>41</xdr:col>
      <xdr:colOff>101600</xdr:colOff>
      <xdr:row>98</xdr:row>
      <xdr:rowOff>112492</xdr:rowOff>
    </xdr:to>
    <xdr:sp macro="" textlink="">
      <xdr:nvSpPr>
        <xdr:cNvPr id="498" name="楕円 497"/>
        <xdr:cNvSpPr/>
      </xdr:nvSpPr>
      <xdr:spPr>
        <a:xfrm>
          <a:off x="7810500" y="168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129019</xdr:rowOff>
    </xdr:from>
    <xdr:ext cx="534377" cy="259045"/>
    <xdr:sp macro="" textlink="">
      <xdr:nvSpPr>
        <xdr:cNvPr id="499" name="テキスト ボックス 498"/>
        <xdr:cNvSpPr txBox="1"/>
      </xdr:nvSpPr>
      <xdr:spPr>
        <a:xfrm>
          <a:off x="7594111" y="165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17100</xdr:rowOff>
    </xdr:from>
    <xdr:to>
      <xdr:col>36</xdr:col>
      <xdr:colOff>165100</xdr:colOff>
      <xdr:row>98</xdr:row>
      <xdr:rowOff>118700</xdr:rowOff>
    </xdr:to>
    <xdr:sp macro="" textlink="">
      <xdr:nvSpPr>
        <xdr:cNvPr id="500" name="楕円 499"/>
        <xdr:cNvSpPr/>
      </xdr:nvSpPr>
      <xdr:spPr>
        <a:xfrm>
          <a:off x="6921500" y="16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135227</xdr:rowOff>
    </xdr:from>
    <xdr:ext cx="534377" cy="259045"/>
    <xdr:sp macro="" textlink="">
      <xdr:nvSpPr>
        <xdr:cNvPr id="501" name="テキスト ボックス 500"/>
        <xdr:cNvSpPr txBox="1"/>
      </xdr:nvSpPr>
      <xdr:spPr>
        <a:xfrm>
          <a:off x="6705111" y="165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130458</xdr:rowOff>
    </xdr:from>
    <xdr:to>
      <xdr:col>85</xdr:col>
      <xdr:colOff>127000</xdr:colOff>
      <xdr:row>38</xdr:row>
      <xdr:rowOff>25955</xdr:rowOff>
    </xdr:to>
    <xdr:cxnSp macro="">
      <xdr:nvCxnSpPr>
        <xdr:cNvPr id="533" name="直線コネクタ 532"/>
        <xdr:cNvCxnSpPr/>
      </xdr:nvCxnSpPr>
      <xdr:spPr>
        <a:xfrm>
          <a:off x="15481300" y="6302658"/>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130458</xdr:rowOff>
    </xdr:from>
    <xdr:to>
      <xdr:col>81</xdr:col>
      <xdr:colOff>50800</xdr:colOff>
      <xdr:row>37</xdr:row>
      <xdr:rowOff>74549</xdr:rowOff>
    </xdr:to>
    <xdr:cxnSp macro="">
      <xdr:nvCxnSpPr>
        <xdr:cNvPr id="536" name="直線コネクタ 535"/>
        <xdr:cNvCxnSpPr/>
      </xdr:nvCxnSpPr>
      <xdr:spPr>
        <a:xfrm flipV="1">
          <a:off x="14592300" y="6302658"/>
          <a:ext cx="889000" cy="1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74549</xdr:rowOff>
    </xdr:from>
    <xdr:to>
      <xdr:col>76</xdr:col>
      <xdr:colOff>114300</xdr:colOff>
      <xdr:row>38</xdr:row>
      <xdr:rowOff>90290</xdr:rowOff>
    </xdr:to>
    <xdr:cxnSp macro="">
      <xdr:nvCxnSpPr>
        <xdr:cNvPr id="539" name="直線コネクタ 538"/>
        <xdr:cNvCxnSpPr/>
      </xdr:nvCxnSpPr>
      <xdr:spPr>
        <a:xfrm flipV="1">
          <a:off x="13703300" y="6418199"/>
          <a:ext cx="889000" cy="1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88428</xdr:rowOff>
    </xdr:from>
    <xdr:to>
      <xdr:col>71</xdr:col>
      <xdr:colOff>177800</xdr:colOff>
      <xdr:row>38</xdr:row>
      <xdr:rowOff>90290</xdr:rowOff>
    </xdr:to>
    <xdr:cxnSp macro="">
      <xdr:nvCxnSpPr>
        <xdr:cNvPr id="542" name="直線コネクタ 541"/>
        <xdr:cNvCxnSpPr/>
      </xdr:nvCxnSpPr>
      <xdr:spPr>
        <a:xfrm>
          <a:off x="12814300" y="660352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146605</xdr:rowOff>
    </xdr:from>
    <xdr:to>
      <xdr:col>85</xdr:col>
      <xdr:colOff>177800</xdr:colOff>
      <xdr:row>38</xdr:row>
      <xdr:rowOff>76755</xdr:rowOff>
    </xdr:to>
    <xdr:sp macro="" textlink="">
      <xdr:nvSpPr>
        <xdr:cNvPr id="552" name="楕円 551"/>
        <xdr:cNvSpPr/>
      </xdr:nvSpPr>
      <xdr:spPr>
        <a:xfrm>
          <a:off x="16268700" y="64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125032</xdr:rowOff>
    </xdr:from>
    <xdr:ext cx="534377" cy="259045"/>
    <xdr:sp macro="" textlink="">
      <xdr:nvSpPr>
        <xdr:cNvPr id="553" name="消防費該当値テキスト"/>
        <xdr:cNvSpPr txBox="1"/>
      </xdr:nvSpPr>
      <xdr:spPr>
        <a:xfrm>
          <a:off x="16370300" y="64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79658</xdr:rowOff>
    </xdr:from>
    <xdr:to>
      <xdr:col>81</xdr:col>
      <xdr:colOff>101600</xdr:colOff>
      <xdr:row>37</xdr:row>
      <xdr:rowOff>9808</xdr:rowOff>
    </xdr:to>
    <xdr:sp macro="" textlink="">
      <xdr:nvSpPr>
        <xdr:cNvPr id="554" name="楕円 553"/>
        <xdr:cNvSpPr/>
      </xdr:nvSpPr>
      <xdr:spPr>
        <a:xfrm>
          <a:off x="15430500" y="62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26335</xdr:rowOff>
    </xdr:from>
    <xdr:ext cx="534377" cy="259045"/>
    <xdr:sp macro="" textlink="">
      <xdr:nvSpPr>
        <xdr:cNvPr id="555" name="テキスト ボックス 554"/>
        <xdr:cNvSpPr txBox="1"/>
      </xdr:nvSpPr>
      <xdr:spPr>
        <a:xfrm>
          <a:off x="15214111" y="60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23749</xdr:rowOff>
    </xdr:from>
    <xdr:to>
      <xdr:col>76</xdr:col>
      <xdr:colOff>165100</xdr:colOff>
      <xdr:row>37</xdr:row>
      <xdr:rowOff>125349</xdr:rowOff>
    </xdr:to>
    <xdr:sp macro="" textlink="">
      <xdr:nvSpPr>
        <xdr:cNvPr id="556" name="楕円 555"/>
        <xdr:cNvSpPr/>
      </xdr:nvSpPr>
      <xdr:spPr>
        <a:xfrm>
          <a:off x="14541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141876</xdr:rowOff>
    </xdr:from>
    <xdr:ext cx="534377" cy="259045"/>
    <xdr:sp macro="" textlink="">
      <xdr:nvSpPr>
        <xdr:cNvPr id="557" name="テキスト ボックス 556"/>
        <xdr:cNvSpPr txBox="1"/>
      </xdr:nvSpPr>
      <xdr:spPr>
        <a:xfrm>
          <a:off x="14325111" y="61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39490</xdr:rowOff>
    </xdr:from>
    <xdr:to>
      <xdr:col>72</xdr:col>
      <xdr:colOff>38100</xdr:colOff>
      <xdr:row>38</xdr:row>
      <xdr:rowOff>141090</xdr:rowOff>
    </xdr:to>
    <xdr:sp macro="" textlink="">
      <xdr:nvSpPr>
        <xdr:cNvPr id="558" name="楕円 557"/>
        <xdr:cNvSpPr/>
      </xdr:nvSpPr>
      <xdr:spPr>
        <a:xfrm>
          <a:off x="13652500" y="65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132217</xdr:rowOff>
    </xdr:from>
    <xdr:ext cx="534377" cy="259045"/>
    <xdr:sp macro="" textlink="">
      <xdr:nvSpPr>
        <xdr:cNvPr id="559" name="テキスト ボックス 558"/>
        <xdr:cNvSpPr txBox="1"/>
      </xdr:nvSpPr>
      <xdr:spPr>
        <a:xfrm>
          <a:off x="13436111" y="66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37628</xdr:rowOff>
    </xdr:from>
    <xdr:to>
      <xdr:col>67</xdr:col>
      <xdr:colOff>101600</xdr:colOff>
      <xdr:row>38</xdr:row>
      <xdr:rowOff>139228</xdr:rowOff>
    </xdr:to>
    <xdr:sp macro="" textlink="">
      <xdr:nvSpPr>
        <xdr:cNvPr id="560" name="楕円 559"/>
        <xdr:cNvSpPr/>
      </xdr:nvSpPr>
      <xdr:spPr>
        <a:xfrm>
          <a:off x="12763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130355</xdr:rowOff>
    </xdr:from>
    <xdr:ext cx="534377" cy="259045"/>
    <xdr:sp macro="" textlink="">
      <xdr:nvSpPr>
        <xdr:cNvPr id="561" name="テキスト ボックス 560"/>
        <xdr:cNvSpPr txBox="1"/>
      </xdr:nvSpPr>
      <xdr:spPr>
        <a:xfrm>
          <a:off x="12547111" y="66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108090</xdr:rowOff>
    </xdr:from>
    <xdr:to>
      <xdr:col>85</xdr:col>
      <xdr:colOff>127000</xdr:colOff>
      <xdr:row>56</xdr:row>
      <xdr:rowOff>126099</xdr:rowOff>
    </xdr:to>
    <xdr:cxnSp macro="">
      <xdr:nvCxnSpPr>
        <xdr:cNvPr id="591" name="直線コネクタ 590"/>
        <xdr:cNvCxnSpPr/>
      </xdr:nvCxnSpPr>
      <xdr:spPr>
        <a:xfrm>
          <a:off x="15481300" y="9537840"/>
          <a:ext cx="838200" cy="1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108090</xdr:rowOff>
    </xdr:from>
    <xdr:to>
      <xdr:col>81</xdr:col>
      <xdr:colOff>50800</xdr:colOff>
      <xdr:row>55</xdr:row>
      <xdr:rowOff>126797</xdr:rowOff>
    </xdr:to>
    <xdr:cxnSp macro="">
      <xdr:nvCxnSpPr>
        <xdr:cNvPr id="594" name="直線コネクタ 593"/>
        <xdr:cNvCxnSpPr/>
      </xdr:nvCxnSpPr>
      <xdr:spPr>
        <a:xfrm flipV="1">
          <a:off x="14592300" y="9537840"/>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126797</xdr:rowOff>
    </xdr:from>
    <xdr:to>
      <xdr:col>76</xdr:col>
      <xdr:colOff>114300</xdr:colOff>
      <xdr:row>56</xdr:row>
      <xdr:rowOff>102984</xdr:rowOff>
    </xdr:to>
    <xdr:cxnSp macro="">
      <xdr:nvCxnSpPr>
        <xdr:cNvPr id="597" name="直線コネクタ 596"/>
        <xdr:cNvCxnSpPr/>
      </xdr:nvCxnSpPr>
      <xdr:spPr>
        <a:xfrm flipV="1">
          <a:off x="13703300" y="9556547"/>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102984</xdr:rowOff>
    </xdr:from>
    <xdr:to>
      <xdr:col>71</xdr:col>
      <xdr:colOff>177800</xdr:colOff>
      <xdr:row>56</xdr:row>
      <xdr:rowOff>147244</xdr:rowOff>
    </xdr:to>
    <xdr:cxnSp macro="">
      <xdr:nvCxnSpPr>
        <xdr:cNvPr id="600" name="直線コネクタ 599"/>
        <xdr:cNvCxnSpPr/>
      </xdr:nvCxnSpPr>
      <xdr:spPr>
        <a:xfrm flipV="1">
          <a:off x="12814300" y="9704184"/>
          <a:ext cx="889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75299</xdr:rowOff>
    </xdr:from>
    <xdr:to>
      <xdr:col>85</xdr:col>
      <xdr:colOff>177800</xdr:colOff>
      <xdr:row>57</xdr:row>
      <xdr:rowOff>5449</xdr:rowOff>
    </xdr:to>
    <xdr:sp macro="" textlink="">
      <xdr:nvSpPr>
        <xdr:cNvPr id="610" name="楕円 609"/>
        <xdr:cNvSpPr/>
      </xdr:nvSpPr>
      <xdr:spPr>
        <a:xfrm>
          <a:off x="16268700" y="96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98176</xdr:rowOff>
    </xdr:from>
    <xdr:ext cx="534377" cy="259045"/>
    <xdr:sp macro="" textlink="">
      <xdr:nvSpPr>
        <xdr:cNvPr id="611" name="教育費該当値テキスト"/>
        <xdr:cNvSpPr txBox="1"/>
      </xdr:nvSpPr>
      <xdr:spPr>
        <a:xfrm>
          <a:off x="16370300" y="95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57290</xdr:rowOff>
    </xdr:from>
    <xdr:to>
      <xdr:col>81</xdr:col>
      <xdr:colOff>101600</xdr:colOff>
      <xdr:row>55</xdr:row>
      <xdr:rowOff>158890</xdr:rowOff>
    </xdr:to>
    <xdr:sp macro="" textlink="">
      <xdr:nvSpPr>
        <xdr:cNvPr id="612" name="楕円 611"/>
        <xdr:cNvSpPr/>
      </xdr:nvSpPr>
      <xdr:spPr>
        <a:xfrm>
          <a:off x="15430500" y="94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3967</xdr:rowOff>
    </xdr:from>
    <xdr:ext cx="534377" cy="259045"/>
    <xdr:sp macro="" textlink="">
      <xdr:nvSpPr>
        <xdr:cNvPr id="613" name="テキスト ボックス 612"/>
        <xdr:cNvSpPr txBox="1"/>
      </xdr:nvSpPr>
      <xdr:spPr>
        <a:xfrm>
          <a:off x="15214111" y="92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75997</xdr:rowOff>
    </xdr:from>
    <xdr:to>
      <xdr:col>76</xdr:col>
      <xdr:colOff>165100</xdr:colOff>
      <xdr:row>56</xdr:row>
      <xdr:rowOff>6147</xdr:rowOff>
    </xdr:to>
    <xdr:sp macro="" textlink="">
      <xdr:nvSpPr>
        <xdr:cNvPr id="614" name="楕円 613"/>
        <xdr:cNvSpPr/>
      </xdr:nvSpPr>
      <xdr:spPr>
        <a:xfrm>
          <a:off x="14541500" y="95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22674</xdr:rowOff>
    </xdr:from>
    <xdr:ext cx="534377" cy="259045"/>
    <xdr:sp macro="" textlink="">
      <xdr:nvSpPr>
        <xdr:cNvPr id="615" name="テキスト ボックス 614"/>
        <xdr:cNvSpPr txBox="1"/>
      </xdr:nvSpPr>
      <xdr:spPr>
        <a:xfrm>
          <a:off x="14325111" y="92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52184</xdr:rowOff>
    </xdr:from>
    <xdr:to>
      <xdr:col>72</xdr:col>
      <xdr:colOff>38100</xdr:colOff>
      <xdr:row>56</xdr:row>
      <xdr:rowOff>153784</xdr:rowOff>
    </xdr:to>
    <xdr:sp macro="" textlink="">
      <xdr:nvSpPr>
        <xdr:cNvPr id="616" name="楕円 615"/>
        <xdr:cNvSpPr/>
      </xdr:nvSpPr>
      <xdr:spPr>
        <a:xfrm>
          <a:off x="13652500" y="96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170311</xdr:rowOff>
    </xdr:from>
    <xdr:ext cx="534377" cy="259045"/>
    <xdr:sp macro="" textlink="">
      <xdr:nvSpPr>
        <xdr:cNvPr id="617" name="テキスト ボックス 616"/>
        <xdr:cNvSpPr txBox="1"/>
      </xdr:nvSpPr>
      <xdr:spPr>
        <a:xfrm>
          <a:off x="13436111" y="94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96444</xdr:rowOff>
    </xdr:from>
    <xdr:to>
      <xdr:col>67</xdr:col>
      <xdr:colOff>101600</xdr:colOff>
      <xdr:row>57</xdr:row>
      <xdr:rowOff>26594</xdr:rowOff>
    </xdr:to>
    <xdr:sp macro="" textlink="">
      <xdr:nvSpPr>
        <xdr:cNvPr id="618" name="楕円 617"/>
        <xdr:cNvSpPr/>
      </xdr:nvSpPr>
      <xdr:spPr>
        <a:xfrm>
          <a:off x="12763500" y="96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43121</xdr:rowOff>
    </xdr:from>
    <xdr:ext cx="534377" cy="259045"/>
    <xdr:sp macro="" textlink="">
      <xdr:nvSpPr>
        <xdr:cNvPr id="619" name="テキスト ボックス 618"/>
        <xdr:cNvSpPr txBox="1"/>
      </xdr:nvSpPr>
      <xdr:spPr>
        <a:xfrm>
          <a:off x="12547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16650</xdr:rowOff>
    </xdr:from>
    <xdr:to>
      <xdr:col>85</xdr:col>
      <xdr:colOff>127000</xdr:colOff>
      <xdr:row>79</xdr:row>
      <xdr:rowOff>33313</xdr:rowOff>
    </xdr:to>
    <xdr:cxnSp macro="">
      <xdr:nvCxnSpPr>
        <xdr:cNvPr id="648" name="直線コネクタ 647"/>
        <xdr:cNvCxnSpPr/>
      </xdr:nvCxnSpPr>
      <xdr:spPr>
        <a:xfrm>
          <a:off x="15481300" y="13561200"/>
          <a:ext cx="8382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16650</xdr:rowOff>
    </xdr:from>
    <xdr:to>
      <xdr:col>81</xdr:col>
      <xdr:colOff>50800</xdr:colOff>
      <xdr:row>79</xdr:row>
      <xdr:rowOff>31065</xdr:rowOff>
    </xdr:to>
    <xdr:cxnSp macro="">
      <xdr:nvCxnSpPr>
        <xdr:cNvPr id="651" name="直線コネクタ 650"/>
        <xdr:cNvCxnSpPr/>
      </xdr:nvCxnSpPr>
      <xdr:spPr>
        <a:xfrm flipV="1">
          <a:off x="14592300" y="13561200"/>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31065</xdr:rowOff>
    </xdr:from>
    <xdr:to>
      <xdr:col>76</xdr:col>
      <xdr:colOff>114300</xdr:colOff>
      <xdr:row>79</xdr:row>
      <xdr:rowOff>41694</xdr:rowOff>
    </xdr:to>
    <xdr:cxnSp macro="">
      <xdr:nvCxnSpPr>
        <xdr:cNvPr id="654" name="直線コネクタ 653"/>
        <xdr:cNvCxnSpPr/>
      </xdr:nvCxnSpPr>
      <xdr:spPr>
        <a:xfrm flipV="1">
          <a:off x="13703300" y="1357561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40132</xdr:rowOff>
    </xdr:from>
    <xdr:to>
      <xdr:col>71</xdr:col>
      <xdr:colOff>177800</xdr:colOff>
      <xdr:row>79</xdr:row>
      <xdr:rowOff>41694</xdr:rowOff>
    </xdr:to>
    <xdr:cxnSp macro="">
      <xdr:nvCxnSpPr>
        <xdr:cNvPr id="657" name="直線コネクタ 656"/>
        <xdr:cNvCxnSpPr/>
      </xdr:nvCxnSpPr>
      <xdr:spPr>
        <a:xfrm>
          <a:off x="12814300" y="1358468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153963</xdr:rowOff>
    </xdr:from>
    <xdr:to>
      <xdr:col>85</xdr:col>
      <xdr:colOff>177800</xdr:colOff>
      <xdr:row>79</xdr:row>
      <xdr:rowOff>84113</xdr:rowOff>
    </xdr:to>
    <xdr:sp macro="" textlink="">
      <xdr:nvSpPr>
        <xdr:cNvPr id="667" name="楕円 666"/>
        <xdr:cNvSpPr/>
      </xdr:nvSpPr>
      <xdr:spPr>
        <a:xfrm>
          <a:off x="16268700" y="135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68890</xdr:rowOff>
    </xdr:from>
    <xdr:ext cx="378565" cy="259045"/>
    <xdr:sp macro="" textlink="">
      <xdr:nvSpPr>
        <xdr:cNvPr id="668" name="災害復旧費該当値テキスト"/>
        <xdr:cNvSpPr txBox="1"/>
      </xdr:nvSpPr>
      <xdr:spPr>
        <a:xfrm>
          <a:off x="16370300" y="134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137300</xdr:rowOff>
    </xdr:from>
    <xdr:to>
      <xdr:col>81</xdr:col>
      <xdr:colOff>101600</xdr:colOff>
      <xdr:row>79</xdr:row>
      <xdr:rowOff>67450</xdr:rowOff>
    </xdr:to>
    <xdr:sp macro="" textlink="">
      <xdr:nvSpPr>
        <xdr:cNvPr id="669" name="楕円 668"/>
        <xdr:cNvSpPr/>
      </xdr:nvSpPr>
      <xdr:spPr>
        <a:xfrm>
          <a:off x="15430500" y="135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58577</xdr:rowOff>
    </xdr:from>
    <xdr:ext cx="469744" cy="259045"/>
    <xdr:sp macro="" textlink="">
      <xdr:nvSpPr>
        <xdr:cNvPr id="670" name="テキスト ボックス 669"/>
        <xdr:cNvSpPr txBox="1"/>
      </xdr:nvSpPr>
      <xdr:spPr>
        <a:xfrm>
          <a:off x="15246428" y="13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151715</xdr:rowOff>
    </xdr:from>
    <xdr:to>
      <xdr:col>76</xdr:col>
      <xdr:colOff>165100</xdr:colOff>
      <xdr:row>79</xdr:row>
      <xdr:rowOff>81865</xdr:rowOff>
    </xdr:to>
    <xdr:sp macro="" textlink="">
      <xdr:nvSpPr>
        <xdr:cNvPr id="671" name="楕円 670"/>
        <xdr:cNvSpPr/>
      </xdr:nvSpPr>
      <xdr:spPr>
        <a:xfrm>
          <a:off x="14541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72992</xdr:rowOff>
    </xdr:from>
    <xdr:ext cx="469744" cy="259045"/>
    <xdr:sp macro="" textlink="">
      <xdr:nvSpPr>
        <xdr:cNvPr id="672" name="テキスト ボックス 671"/>
        <xdr:cNvSpPr txBox="1"/>
      </xdr:nvSpPr>
      <xdr:spPr>
        <a:xfrm>
          <a:off x="14357428" y="1361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162344</xdr:rowOff>
    </xdr:from>
    <xdr:to>
      <xdr:col>72</xdr:col>
      <xdr:colOff>38100</xdr:colOff>
      <xdr:row>79</xdr:row>
      <xdr:rowOff>92494</xdr:rowOff>
    </xdr:to>
    <xdr:sp macro="" textlink="">
      <xdr:nvSpPr>
        <xdr:cNvPr id="673" name="楕円 672"/>
        <xdr:cNvSpPr/>
      </xdr:nvSpPr>
      <xdr:spPr>
        <a:xfrm>
          <a:off x="13652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83621</xdr:rowOff>
    </xdr:from>
    <xdr:ext cx="378565" cy="259045"/>
    <xdr:sp macro="" textlink="">
      <xdr:nvSpPr>
        <xdr:cNvPr id="674" name="テキスト ボックス 673"/>
        <xdr:cNvSpPr txBox="1"/>
      </xdr:nvSpPr>
      <xdr:spPr>
        <a:xfrm>
          <a:off x="13514017" y="1362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160782</xdr:rowOff>
    </xdr:from>
    <xdr:to>
      <xdr:col>67</xdr:col>
      <xdr:colOff>101600</xdr:colOff>
      <xdr:row>79</xdr:row>
      <xdr:rowOff>90932</xdr:rowOff>
    </xdr:to>
    <xdr:sp macro="" textlink="">
      <xdr:nvSpPr>
        <xdr:cNvPr id="675" name="楕円 674"/>
        <xdr:cNvSpPr/>
      </xdr:nvSpPr>
      <xdr:spPr>
        <a:xfrm>
          <a:off x="12763500" y="135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82059</xdr:rowOff>
    </xdr:from>
    <xdr:ext cx="378565" cy="259045"/>
    <xdr:sp macro="" textlink="">
      <xdr:nvSpPr>
        <xdr:cNvPr id="676" name="テキスト ボックス 675"/>
        <xdr:cNvSpPr txBox="1"/>
      </xdr:nvSpPr>
      <xdr:spPr>
        <a:xfrm>
          <a:off x="12625017" y="13626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166815</xdr:rowOff>
    </xdr:from>
    <xdr:to>
      <xdr:col>85</xdr:col>
      <xdr:colOff>127000</xdr:colOff>
      <xdr:row>95</xdr:row>
      <xdr:rowOff>28080</xdr:rowOff>
    </xdr:to>
    <xdr:cxnSp macro="">
      <xdr:nvCxnSpPr>
        <xdr:cNvPr id="705" name="直線コネクタ 704"/>
        <xdr:cNvCxnSpPr/>
      </xdr:nvCxnSpPr>
      <xdr:spPr>
        <a:xfrm flipV="1">
          <a:off x="15481300" y="16283115"/>
          <a:ext cx="8382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28080</xdr:rowOff>
    </xdr:from>
    <xdr:to>
      <xdr:col>81</xdr:col>
      <xdr:colOff>50800</xdr:colOff>
      <xdr:row>95</xdr:row>
      <xdr:rowOff>34316</xdr:rowOff>
    </xdr:to>
    <xdr:cxnSp macro="">
      <xdr:nvCxnSpPr>
        <xdr:cNvPr id="708" name="直線コネクタ 707"/>
        <xdr:cNvCxnSpPr/>
      </xdr:nvCxnSpPr>
      <xdr:spPr>
        <a:xfrm flipV="1">
          <a:off x="14592300" y="16315830"/>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154394</xdr:rowOff>
    </xdr:from>
    <xdr:to>
      <xdr:col>76</xdr:col>
      <xdr:colOff>114300</xdr:colOff>
      <xdr:row>95</xdr:row>
      <xdr:rowOff>34316</xdr:rowOff>
    </xdr:to>
    <xdr:cxnSp macro="">
      <xdr:nvCxnSpPr>
        <xdr:cNvPr id="711" name="直線コネクタ 710"/>
        <xdr:cNvCxnSpPr/>
      </xdr:nvCxnSpPr>
      <xdr:spPr>
        <a:xfrm>
          <a:off x="13703300" y="16270694"/>
          <a:ext cx="8890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138215</xdr:rowOff>
    </xdr:from>
    <xdr:to>
      <xdr:col>71</xdr:col>
      <xdr:colOff>177800</xdr:colOff>
      <xdr:row>94</xdr:row>
      <xdr:rowOff>154394</xdr:rowOff>
    </xdr:to>
    <xdr:cxnSp macro="">
      <xdr:nvCxnSpPr>
        <xdr:cNvPr id="714" name="直線コネクタ 713"/>
        <xdr:cNvCxnSpPr/>
      </xdr:nvCxnSpPr>
      <xdr:spPr>
        <a:xfrm>
          <a:off x="12814300" y="16254515"/>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116015</xdr:rowOff>
    </xdr:from>
    <xdr:to>
      <xdr:col>85</xdr:col>
      <xdr:colOff>177800</xdr:colOff>
      <xdr:row>95</xdr:row>
      <xdr:rowOff>46165</xdr:rowOff>
    </xdr:to>
    <xdr:sp macro="" textlink="">
      <xdr:nvSpPr>
        <xdr:cNvPr id="724" name="楕円 723"/>
        <xdr:cNvSpPr/>
      </xdr:nvSpPr>
      <xdr:spPr>
        <a:xfrm>
          <a:off x="16268700" y="162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138892</xdr:rowOff>
    </xdr:from>
    <xdr:ext cx="534377" cy="259045"/>
    <xdr:sp macro="" textlink="">
      <xdr:nvSpPr>
        <xdr:cNvPr id="725" name="公債費該当値テキスト"/>
        <xdr:cNvSpPr txBox="1"/>
      </xdr:nvSpPr>
      <xdr:spPr>
        <a:xfrm>
          <a:off x="16370300" y="160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148730</xdr:rowOff>
    </xdr:from>
    <xdr:to>
      <xdr:col>81</xdr:col>
      <xdr:colOff>101600</xdr:colOff>
      <xdr:row>95</xdr:row>
      <xdr:rowOff>78880</xdr:rowOff>
    </xdr:to>
    <xdr:sp macro="" textlink="">
      <xdr:nvSpPr>
        <xdr:cNvPr id="726" name="楕円 725"/>
        <xdr:cNvSpPr/>
      </xdr:nvSpPr>
      <xdr:spPr>
        <a:xfrm>
          <a:off x="15430500" y="162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95407</xdr:rowOff>
    </xdr:from>
    <xdr:ext cx="534377" cy="259045"/>
    <xdr:sp macro="" textlink="">
      <xdr:nvSpPr>
        <xdr:cNvPr id="727" name="テキスト ボックス 726"/>
        <xdr:cNvSpPr txBox="1"/>
      </xdr:nvSpPr>
      <xdr:spPr>
        <a:xfrm>
          <a:off x="15214111" y="160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154966</xdr:rowOff>
    </xdr:from>
    <xdr:to>
      <xdr:col>76</xdr:col>
      <xdr:colOff>165100</xdr:colOff>
      <xdr:row>95</xdr:row>
      <xdr:rowOff>85116</xdr:rowOff>
    </xdr:to>
    <xdr:sp macro="" textlink="">
      <xdr:nvSpPr>
        <xdr:cNvPr id="728" name="楕円 727"/>
        <xdr:cNvSpPr/>
      </xdr:nvSpPr>
      <xdr:spPr>
        <a:xfrm>
          <a:off x="145415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101643</xdr:rowOff>
    </xdr:from>
    <xdr:ext cx="534377" cy="259045"/>
    <xdr:sp macro="" textlink="">
      <xdr:nvSpPr>
        <xdr:cNvPr id="729" name="テキスト ボックス 728"/>
        <xdr:cNvSpPr txBox="1"/>
      </xdr:nvSpPr>
      <xdr:spPr>
        <a:xfrm>
          <a:off x="14325111" y="160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103594</xdr:rowOff>
    </xdr:from>
    <xdr:to>
      <xdr:col>72</xdr:col>
      <xdr:colOff>38100</xdr:colOff>
      <xdr:row>95</xdr:row>
      <xdr:rowOff>33744</xdr:rowOff>
    </xdr:to>
    <xdr:sp macro="" textlink="">
      <xdr:nvSpPr>
        <xdr:cNvPr id="730" name="楕円 729"/>
        <xdr:cNvSpPr/>
      </xdr:nvSpPr>
      <xdr:spPr>
        <a:xfrm>
          <a:off x="13652500" y="162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50271</xdr:rowOff>
    </xdr:from>
    <xdr:ext cx="534377" cy="259045"/>
    <xdr:sp macro="" textlink="">
      <xdr:nvSpPr>
        <xdr:cNvPr id="731" name="テキスト ボックス 730"/>
        <xdr:cNvSpPr txBox="1"/>
      </xdr:nvSpPr>
      <xdr:spPr>
        <a:xfrm>
          <a:off x="13436111" y="159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87415</xdr:rowOff>
    </xdr:from>
    <xdr:to>
      <xdr:col>67</xdr:col>
      <xdr:colOff>101600</xdr:colOff>
      <xdr:row>95</xdr:row>
      <xdr:rowOff>17565</xdr:rowOff>
    </xdr:to>
    <xdr:sp macro="" textlink="">
      <xdr:nvSpPr>
        <xdr:cNvPr id="732" name="楕円 731"/>
        <xdr:cNvSpPr/>
      </xdr:nvSpPr>
      <xdr:spPr>
        <a:xfrm>
          <a:off x="12763500" y="1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34092</xdr:rowOff>
    </xdr:from>
    <xdr:ext cx="534377" cy="259045"/>
    <xdr:sp macro="" textlink="">
      <xdr:nvSpPr>
        <xdr:cNvPr id="733" name="テキスト ボックス 732"/>
        <xdr:cNvSpPr txBox="1"/>
      </xdr:nvSpPr>
      <xdr:spPr>
        <a:xfrm>
          <a:off x="12547111" y="159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千円であり、前年度より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目的別に分析すると、総務費では自治体クラウドサービス導入経費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民生費では障害者自立支援給付費の増により、住民一人当たり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道の駅整備事業の増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消防費では宇奈月消防庁舎建設事業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教育費では中学校建設事業の減により、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本指標は実質収支の推移を示している。財政調整基金の残高は水準維持に努めており、実質歳入から実質歳出を引いたものから翌年度への繰越財源を控除した実質収支額は概ね黒字基調となっている。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全会計を連結した実質赤字、または資金不足額の標準財政規模に対する比率。平成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年度で国民健康保険事業で赤字となっていたが、税率改正を行い、以降黒字基調となっており、全て黒字となっている。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078_&#40658;&#37096;&#24066;_2019(2&#22238;&#30446;)&#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110.3</v>
          </cell>
          <cell r="CF51">
            <v>111.6</v>
          </cell>
          <cell r="CN51">
            <v>111.4</v>
          </cell>
          <cell r="CV51">
            <v>115</v>
          </cell>
        </row>
        <row r="53">
          <cell r="BX53">
            <v>55.6</v>
          </cell>
          <cell r="CF53">
            <v>55.7</v>
          </cell>
          <cell r="CN53">
            <v>57.7</v>
          </cell>
          <cell r="CV53">
            <v>59.3</v>
          </cell>
        </row>
        <row r="55">
          <cell r="AN55" t="str">
            <v>類似団体内平均値</v>
          </cell>
          <cell r="BX55">
            <v>52.3</v>
          </cell>
          <cell r="CF55">
            <v>55.4</v>
          </cell>
          <cell r="CN55">
            <v>52.7</v>
          </cell>
          <cell r="CV55">
            <v>49.7</v>
          </cell>
        </row>
        <row r="57">
          <cell r="BX57">
            <v>57.1</v>
          </cell>
          <cell r="CF57">
            <v>58.7</v>
          </cell>
          <cell r="CN57">
            <v>59.9</v>
          </cell>
          <cell r="CV57">
            <v>60.6</v>
          </cell>
        </row>
        <row r="72">
          <cell r="BP72" t="str">
            <v>H27</v>
          </cell>
          <cell r="BX72" t="str">
            <v>H28</v>
          </cell>
          <cell r="CF72" t="str">
            <v>H29</v>
          </cell>
          <cell r="CN72" t="str">
            <v>H30</v>
          </cell>
          <cell r="CV72" t="str">
            <v>R01</v>
          </cell>
        </row>
        <row r="73">
          <cell r="AN73" t="str">
            <v>当該団体値</v>
          </cell>
          <cell r="BP73">
            <v>122.1</v>
          </cell>
          <cell r="BX73">
            <v>110.3</v>
          </cell>
          <cell r="CF73">
            <v>111.6</v>
          </cell>
          <cell r="CN73">
            <v>111.4</v>
          </cell>
          <cell r="CV73">
            <v>115</v>
          </cell>
        </row>
        <row r="75">
          <cell r="BP75">
            <v>14.8</v>
          </cell>
          <cell r="BX75">
            <v>13.4</v>
          </cell>
          <cell r="CF75">
            <v>12</v>
          </cell>
          <cell r="CN75">
            <v>11.3</v>
          </cell>
          <cell r="CV75">
            <v>11.5</v>
          </cell>
        </row>
        <row r="77">
          <cell r="AN77" t="str">
            <v>類似団体内平均値</v>
          </cell>
          <cell r="BP77">
            <v>56.8</v>
          </cell>
          <cell r="BX77">
            <v>52.3</v>
          </cell>
          <cell r="CF77">
            <v>55.4</v>
          </cell>
          <cell r="CN77">
            <v>52.7</v>
          </cell>
          <cell r="CV77">
            <v>49.7</v>
          </cell>
        </row>
        <row r="79">
          <cell r="BP79">
            <v>10.199999999999999</v>
          </cell>
          <cell r="BX79">
            <v>10</v>
          </cell>
          <cell r="CF79">
            <v>9.6999999999999993</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21004135</v>
      </c>
      <c r="BO4" s="393"/>
      <c r="BP4" s="393"/>
      <c r="BQ4" s="393"/>
      <c r="BR4" s="393"/>
      <c r="BS4" s="393"/>
      <c r="BT4" s="393"/>
      <c r="BU4" s="394"/>
      <c r="BV4" s="392">
        <v>21570722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4.5999999999999996</v>
      </c>
      <c r="CU4" s="399"/>
      <c r="CV4" s="399"/>
      <c r="CW4" s="399"/>
      <c r="CX4" s="399"/>
      <c r="CY4" s="399"/>
      <c r="CZ4" s="399"/>
      <c r="DA4" s="400"/>
      <c r="DB4" s="398">
        <v>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20119597</v>
      </c>
      <c r="BO5" s="430"/>
      <c r="BP5" s="430"/>
      <c r="BQ5" s="430"/>
      <c r="BR5" s="430"/>
      <c r="BS5" s="430"/>
      <c r="BT5" s="430"/>
      <c r="BU5" s="431"/>
      <c r="BV5" s="429">
        <v>20805394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88.6</v>
      </c>
      <c r="CU5" s="427"/>
      <c r="CV5" s="427"/>
      <c r="CW5" s="427"/>
      <c r="CX5" s="427"/>
      <c r="CY5" s="427"/>
      <c r="CZ5" s="427"/>
      <c r="DA5" s="428"/>
      <c r="DB5" s="426">
        <v>86.1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884538</v>
      </c>
      <c r="BO6" s="430"/>
      <c r="BP6" s="430"/>
      <c r="BQ6" s="430"/>
      <c r="BR6" s="430"/>
      <c r="BS6" s="430"/>
      <c r="BT6" s="430"/>
      <c r="BU6" s="431"/>
      <c r="BV6" s="429">
        <v>765328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93.6</v>
      </c>
      <c r="CU6" s="467"/>
      <c r="CV6" s="467"/>
      <c r="CW6" s="467"/>
      <c r="CX6" s="467"/>
      <c r="CY6" s="467"/>
      <c r="CZ6" s="467"/>
      <c r="DA6" s="468"/>
      <c r="DB6" s="466">
        <v>91.8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310880</v>
      </c>
      <c r="BO7" s="430"/>
      <c r="BP7" s="430"/>
      <c r="BQ7" s="430"/>
      <c r="BR7" s="430"/>
      <c r="BS7" s="430"/>
      <c r="BT7" s="430"/>
      <c r="BU7" s="431"/>
      <c r="BV7" s="429">
        <v>141596</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12455028</v>
      </c>
      <c r="CU7" s="430"/>
      <c r="CV7" s="430"/>
      <c r="CW7" s="430"/>
      <c r="CX7" s="430"/>
      <c r="CY7" s="430"/>
      <c r="CZ7" s="430"/>
      <c r="DA7" s="431"/>
      <c r="DB7" s="429">
        <v>12413372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101</v>
      </c>
      <c r="AV8" s="462"/>
      <c r="AW8" s="462"/>
      <c r="AX8" s="462"/>
      <c r="AY8" s="463" t="s">
        <v>108</v>
      </c>
      <c r="AZ8" s="464"/>
      <c r="BA8" s="464"/>
      <c r="BB8" s="464"/>
      <c r="BC8" s="464"/>
      <c r="BD8" s="464"/>
      <c r="BE8" s="464"/>
      <c r="BF8" s="464"/>
      <c r="BG8" s="464"/>
      <c r="BH8" s="464"/>
      <c r="BI8" s="464"/>
      <c r="BJ8" s="464"/>
      <c r="BK8" s="464"/>
      <c r="BL8" s="464"/>
      <c r="BM8" s="465"/>
      <c r="BN8" s="429">
        <v>573658</v>
      </c>
      <c r="BO8" s="430"/>
      <c r="BP8" s="430"/>
      <c r="BQ8" s="430"/>
      <c r="BR8" s="430"/>
      <c r="BS8" s="430"/>
      <c r="BT8" s="430"/>
      <c r="BU8" s="431"/>
      <c r="BV8" s="429">
        <v>623732</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0.69</v>
      </c>
      <c r="CU8" s="470"/>
      <c r="CV8" s="470"/>
      <c r="CW8" s="470"/>
      <c r="CX8" s="470"/>
      <c r="CY8" s="470"/>
      <c r="CZ8" s="470"/>
      <c r="DA8" s="471"/>
      <c r="DB8" s="469">
        <v>0.69</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40991</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-50074</v>
      </c>
      <c r="BO9" s="430"/>
      <c r="BP9" s="430"/>
      <c r="BQ9" s="430"/>
      <c r="BR9" s="430"/>
      <c r="BS9" s="430"/>
      <c r="BT9" s="430"/>
      <c r="BU9" s="431"/>
      <c r="BV9" s="429">
        <v>64719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15.7</v>
      </c>
      <c r="CU9" s="427"/>
      <c r="CV9" s="427"/>
      <c r="CW9" s="427"/>
      <c r="CX9" s="427"/>
      <c r="CY9" s="427"/>
      <c r="CZ9" s="427"/>
      <c r="DA9" s="428"/>
      <c r="DB9" s="426">
        <v>15.4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41852</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1597</v>
      </c>
      <c r="BO10" s="430"/>
      <c r="BP10" s="430"/>
      <c r="BQ10" s="430"/>
      <c r="BR10" s="430"/>
      <c r="BS10" s="430"/>
      <c r="BT10" s="430"/>
      <c r="BU10" s="431"/>
      <c r="BV10" s="429">
        <v>1609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41116</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40705</v>
      </c>
      <c r="S13" s="514"/>
      <c r="T13" s="514"/>
      <c r="U13" s="514"/>
      <c r="V13" s="515"/>
      <c r="W13" s="445" t="s">
        <v>140</v>
      </c>
      <c r="X13" s="446"/>
      <c r="Y13" s="446"/>
      <c r="Z13" s="446"/>
      <c r="AA13" s="446"/>
      <c r="AB13" s="436"/>
      <c r="AC13" s="480">
        <v>828</v>
      </c>
      <c r="AD13" s="481"/>
      <c r="AE13" s="481"/>
      <c r="AF13" s="481"/>
      <c r="AG13" s="523"/>
      <c r="AH13" s="480">
        <v>855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-48477</v>
      </c>
      <c r="BO13" s="430"/>
      <c r="BP13" s="430"/>
      <c r="BQ13" s="430"/>
      <c r="BR13" s="430"/>
      <c r="BS13" s="430"/>
      <c r="BT13" s="430"/>
      <c r="BU13" s="431"/>
      <c r="BV13" s="429">
        <v>66328</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11.5</v>
      </c>
      <c r="CU13" s="427"/>
      <c r="CV13" s="427"/>
      <c r="CW13" s="427"/>
      <c r="CX13" s="427"/>
      <c r="CY13" s="427"/>
      <c r="CZ13" s="427"/>
      <c r="DA13" s="428"/>
      <c r="DB13" s="426">
        <v>11.3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41420</v>
      </c>
      <c r="S14" s="514"/>
      <c r="T14" s="514"/>
      <c r="U14" s="514"/>
      <c r="V14" s="515"/>
      <c r="W14" s="419"/>
      <c r="X14" s="420"/>
      <c r="Y14" s="420"/>
      <c r="Z14" s="420"/>
      <c r="AA14" s="420"/>
      <c r="AB14" s="409"/>
      <c r="AC14" s="516">
        <v>4</v>
      </c>
      <c r="AD14" s="517"/>
      <c r="AE14" s="517"/>
      <c r="AF14" s="517"/>
      <c r="AG14" s="518"/>
      <c r="AH14" s="516">
        <v>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115</v>
      </c>
      <c r="CU14" s="528"/>
      <c r="CV14" s="528"/>
      <c r="CW14" s="528"/>
      <c r="CX14" s="528"/>
      <c r="CY14" s="528"/>
      <c r="CZ14" s="528"/>
      <c r="DA14" s="529"/>
      <c r="DB14" s="527">
        <v>111.4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41039</v>
      </c>
      <c r="S15" s="514"/>
      <c r="T15" s="514"/>
      <c r="U15" s="514"/>
      <c r="V15" s="515"/>
      <c r="W15" s="445" t="s">
        <v>147</v>
      </c>
      <c r="X15" s="446"/>
      <c r="Y15" s="446"/>
      <c r="Z15" s="446"/>
      <c r="AA15" s="446"/>
      <c r="AB15" s="436"/>
      <c r="AC15" s="480">
        <v>9056</v>
      </c>
      <c r="AD15" s="481"/>
      <c r="AE15" s="481"/>
      <c r="AF15" s="481"/>
      <c r="AG15" s="523"/>
      <c r="AH15" s="480">
        <v>9150</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6526364</v>
      </c>
      <c r="BO15" s="393"/>
      <c r="BP15" s="393"/>
      <c r="BQ15" s="393"/>
      <c r="BR15" s="393"/>
      <c r="BS15" s="393"/>
      <c r="BT15" s="393"/>
      <c r="BU15" s="394"/>
      <c r="BV15" s="392">
        <v>6564539</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43.6</v>
      </c>
      <c r="AD16" s="517"/>
      <c r="AE16" s="517"/>
      <c r="AF16" s="517"/>
      <c r="AG16" s="518"/>
      <c r="AH16" s="516">
        <v>43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9763629</v>
      </c>
      <c r="BO16" s="430"/>
      <c r="BP16" s="430"/>
      <c r="BQ16" s="430"/>
      <c r="BR16" s="430"/>
      <c r="BS16" s="430"/>
      <c r="BT16" s="430"/>
      <c r="BU16" s="431"/>
      <c r="BV16" s="429">
        <v>9549966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10876</v>
      </c>
      <c r="AD17" s="481"/>
      <c r="AE17" s="481"/>
      <c r="AF17" s="481"/>
      <c r="AG17" s="523"/>
      <c r="AH17" s="480">
        <v>11288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8370342</v>
      </c>
      <c r="BO17" s="430"/>
      <c r="BP17" s="430"/>
      <c r="BQ17" s="430"/>
      <c r="BR17" s="430"/>
      <c r="BS17" s="430"/>
      <c r="BT17" s="430"/>
      <c r="BU17" s="431"/>
      <c r="BV17" s="429">
        <v>8393579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426.31</v>
      </c>
      <c r="M18" s="545"/>
      <c r="N18" s="545"/>
      <c r="O18" s="545"/>
      <c r="P18" s="545"/>
      <c r="Q18" s="545"/>
      <c r="R18" s="546"/>
      <c r="S18" s="546"/>
      <c r="T18" s="546"/>
      <c r="U18" s="546"/>
      <c r="V18" s="547"/>
      <c r="W18" s="447"/>
      <c r="X18" s="448"/>
      <c r="Y18" s="448"/>
      <c r="Z18" s="448"/>
      <c r="AA18" s="448"/>
      <c r="AB18" s="439"/>
      <c r="AC18" s="548">
        <v>52.4</v>
      </c>
      <c r="AD18" s="549"/>
      <c r="AE18" s="549"/>
      <c r="AF18" s="549"/>
      <c r="AG18" s="550"/>
      <c r="AH18" s="548">
        <v>53</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11926094</v>
      </c>
      <c r="BO18" s="430"/>
      <c r="BP18" s="430"/>
      <c r="BQ18" s="430"/>
      <c r="BR18" s="430"/>
      <c r="BS18" s="430"/>
      <c r="BT18" s="430"/>
      <c r="BU18" s="431"/>
      <c r="BV18" s="429">
        <v>11386189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96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14908766</v>
      </c>
      <c r="BO19" s="430"/>
      <c r="BP19" s="430"/>
      <c r="BQ19" s="430"/>
      <c r="BR19" s="430"/>
      <c r="BS19" s="430"/>
      <c r="BT19" s="430"/>
      <c r="BU19" s="431"/>
      <c r="BV19" s="429">
        <v>14641434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14793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30513657</v>
      </c>
      <c r="BO23" s="430"/>
      <c r="BP23" s="430"/>
      <c r="BQ23" s="430"/>
      <c r="BR23" s="430"/>
      <c r="BS23" s="430"/>
      <c r="BT23" s="430"/>
      <c r="BU23" s="431"/>
      <c r="BV23" s="429">
        <v>30851792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9200</v>
      </c>
      <c r="R24" s="481"/>
      <c r="S24" s="481"/>
      <c r="T24" s="481"/>
      <c r="U24" s="481"/>
      <c r="V24" s="523"/>
      <c r="W24" s="582"/>
      <c r="X24" s="570"/>
      <c r="Y24" s="571"/>
      <c r="Z24" s="479" t="s">
        <v>171</v>
      </c>
      <c r="AA24" s="459"/>
      <c r="AB24" s="459"/>
      <c r="AC24" s="459"/>
      <c r="AD24" s="459"/>
      <c r="AE24" s="459"/>
      <c r="AF24" s="459"/>
      <c r="AG24" s="460"/>
      <c r="AH24" s="480">
        <v>334</v>
      </c>
      <c r="AI24" s="481"/>
      <c r="AJ24" s="481"/>
      <c r="AK24" s="481"/>
      <c r="AL24" s="523"/>
      <c r="AM24" s="480">
        <v>997324</v>
      </c>
      <c r="AN24" s="481"/>
      <c r="AO24" s="481"/>
      <c r="AP24" s="481"/>
      <c r="AQ24" s="481"/>
      <c r="AR24" s="523"/>
      <c r="AS24" s="480">
        <v>2986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10426646</v>
      </c>
      <c r="BO24" s="430"/>
      <c r="BP24" s="430"/>
      <c r="BQ24" s="430"/>
      <c r="BR24" s="430"/>
      <c r="BS24" s="430"/>
      <c r="BT24" s="430"/>
      <c r="BU24" s="431"/>
      <c r="BV24" s="429">
        <v>10865055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7340</v>
      </c>
      <c r="R25" s="481"/>
      <c r="S25" s="481"/>
      <c r="T25" s="481"/>
      <c r="U25" s="481"/>
      <c r="V25" s="523"/>
      <c r="W25" s="582"/>
      <c r="X25" s="570"/>
      <c r="Y25" s="571"/>
      <c r="Z25" s="479" t="s">
        <v>174</v>
      </c>
      <c r="AA25" s="459"/>
      <c r="AB25" s="459"/>
      <c r="AC25" s="459"/>
      <c r="AD25" s="459"/>
      <c r="AE25" s="459"/>
      <c r="AF25" s="459"/>
      <c r="AG25" s="460"/>
      <c r="AH25" s="480" t="s">
        <v>138</v>
      </c>
      <c r="AI25" s="481"/>
      <c r="AJ25" s="481"/>
      <c r="AK25" s="481"/>
      <c r="AL25" s="523"/>
      <c r="AM25" s="480" t="s">
        <v>138</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982015</v>
      </c>
      <c r="BO25" s="393"/>
      <c r="BP25" s="393"/>
      <c r="BQ25" s="393"/>
      <c r="BR25" s="393"/>
      <c r="BS25" s="393"/>
      <c r="BT25" s="393"/>
      <c r="BU25" s="394"/>
      <c r="BV25" s="392">
        <v>874640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6210</v>
      </c>
      <c r="R26" s="481"/>
      <c r="S26" s="481"/>
      <c r="T26" s="481"/>
      <c r="U26" s="481"/>
      <c r="V26" s="523"/>
      <c r="W26" s="582"/>
      <c r="X26" s="570"/>
      <c r="Y26" s="571"/>
      <c r="Z26" s="479" t="s">
        <v>178</v>
      </c>
      <c r="AA26" s="592"/>
      <c r="AB26" s="592"/>
      <c r="AC26" s="592"/>
      <c r="AD26" s="592"/>
      <c r="AE26" s="592"/>
      <c r="AF26" s="592"/>
      <c r="AG26" s="593"/>
      <c r="AH26" s="480">
        <v>28</v>
      </c>
      <c r="AI26" s="481"/>
      <c r="AJ26" s="481"/>
      <c r="AK26" s="481"/>
      <c r="AL26" s="523"/>
      <c r="AM26" s="480">
        <v>82460</v>
      </c>
      <c r="AN26" s="481"/>
      <c r="AO26" s="481"/>
      <c r="AP26" s="481"/>
      <c r="AQ26" s="481"/>
      <c r="AR26" s="523"/>
      <c r="AS26" s="480">
        <v>2945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4540</v>
      </c>
      <c r="R27" s="481"/>
      <c r="S27" s="481"/>
      <c r="T27" s="481"/>
      <c r="U27" s="481"/>
      <c r="V27" s="523"/>
      <c r="W27" s="582"/>
      <c r="X27" s="570"/>
      <c r="Y27" s="571"/>
      <c r="Z27" s="479" t="s">
        <v>181</v>
      </c>
      <c r="AA27" s="459"/>
      <c r="AB27" s="459"/>
      <c r="AC27" s="459"/>
      <c r="AD27" s="459"/>
      <c r="AE27" s="459"/>
      <c r="AF27" s="459"/>
      <c r="AG27" s="460"/>
      <c r="AH27" s="480">
        <v>4</v>
      </c>
      <c r="AI27" s="481"/>
      <c r="AJ27" s="481"/>
      <c r="AK27" s="481"/>
      <c r="AL27" s="523"/>
      <c r="AM27" s="480">
        <v>12956</v>
      </c>
      <c r="AN27" s="481"/>
      <c r="AO27" s="481"/>
      <c r="AP27" s="481"/>
      <c r="AQ27" s="481"/>
      <c r="AR27" s="523"/>
      <c r="AS27" s="480">
        <v>3239</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183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4000</v>
      </c>
      <c r="R28" s="481"/>
      <c r="S28" s="481"/>
      <c r="T28" s="481"/>
      <c r="U28" s="481"/>
      <c r="V28" s="523"/>
      <c r="W28" s="582"/>
      <c r="X28" s="570"/>
      <c r="Y28" s="571"/>
      <c r="Z28" s="479" t="s">
        <v>185</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1546519</v>
      </c>
      <c r="BO28" s="393"/>
      <c r="BP28" s="393"/>
      <c r="BQ28" s="393"/>
      <c r="BR28" s="393"/>
      <c r="BS28" s="393"/>
      <c r="BT28" s="393"/>
      <c r="BU28" s="394"/>
      <c r="BV28" s="392">
        <v>1544922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16</v>
      </c>
      <c r="M29" s="481"/>
      <c r="N29" s="481"/>
      <c r="O29" s="481"/>
      <c r="P29" s="523"/>
      <c r="Q29" s="480">
        <v>3700</v>
      </c>
      <c r="R29" s="481"/>
      <c r="S29" s="481"/>
      <c r="T29" s="481"/>
      <c r="U29" s="481"/>
      <c r="V29" s="523"/>
      <c r="W29" s="583"/>
      <c r="X29" s="584"/>
      <c r="Y29" s="585"/>
      <c r="Z29" s="479" t="s">
        <v>188</v>
      </c>
      <c r="AA29" s="459"/>
      <c r="AB29" s="459"/>
      <c r="AC29" s="459"/>
      <c r="AD29" s="459"/>
      <c r="AE29" s="459"/>
      <c r="AF29" s="459"/>
      <c r="AG29" s="460"/>
      <c r="AH29" s="480">
        <v>338</v>
      </c>
      <c r="AI29" s="481"/>
      <c r="AJ29" s="481"/>
      <c r="AK29" s="481"/>
      <c r="AL29" s="523"/>
      <c r="AM29" s="480">
        <v>1010280</v>
      </c>
      <c r="AN29" s="481"/>
      <c r="AO29" s="481"/>
      <c r="AP29" s="481"/>
      <c r="AQ29" s="481"/>
      <c r="AR29" s="523"/>
      <c r="AS29" s="480">
        <v>2989</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536976</v>
      </c>
      <c r="BO29" s="430"/>
      <c r="BP29" s="430"/>
      <c r="BQ29" s="430"/>
      <c r="BR29" s="430"/>
      <c r="BS29" s="430"/>
      <c r="BT29" s="430"/>
      <c r="BU29" s="431"/>
      <c r="BV29" s="429">
        <v>536866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1530881</v>
      </c>
      <c r="BO30" s="606"/>
      <c r="BP30" s="606"/>
      <c r="BQ30" s="606"/>
      <c r="BR30" s="606"/>
      <c r="BS30" s="606"/>
      <c r="BT30" s="606"/>
      <c r="BU30" s="607"/>
      <c r="BV30" s="605">
        <v>1912279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197</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v>
      </c>
      <c r="X34" s="619"/>
      <c r="Y34" s="619"/>
      <c r="Z34" s="619"/>
      <c r="AA34" s="619"/>
      <c r="AB34" s="619"/>
      <c r="AC34" s="619"/>
      <c r="AD34" s="619"/>
      <c r="AE34" s="619"/>
      <c r="AF34" s="619"/>
      <c r="AG34" s="619"/>
      <c r="AH34" s="619"/>
      <c r="AI34" s="619"/>
      <c r="AJ34" s="619"/>
      <c r="AK34" s="619"/>
      <c r="AL34" s="214"/>
      <c r="AM34" s="618">
        <f>IF(AO34="","",MAX(C34:D43,U34:V43)+1)</f>
        <v>4</v>
      </c>
      <c r="AN34" s="618"/>
      <c r="AO34" s="619" t="str">
        <f>IF('各会計、関係団体の財政状況及び健全化判断比率'!B30="","",'各会計、関係団体の財政状況及び健全化判断比率'!B30)</f>
        <v>病院事業会計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発電事業特別会計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新川広域圏事務組合</v>
      </c>
      <c r="BZ34" s="619"/>
      <c r="CA34" s="619"/>
      <c r="CB34" s="619"/>
      <c r="CC34" s="619"/>
      <c r="CD34" s="619"/>
      <c r="CE34" s="619"/>
      <c r="CF34" s="619"/>
      <c r="CG34" s="619"/>
      <c r="CH34" s="619"/>
      <c r="CI34" s="619"/>
      <c r="CJ34" s="619"/>
      <c r="CK34" s="619"/>
      <c r="CL34" s="619"/>
      <c r="CM34" s="619"/>
      <c r="CN34" s="214"/>
      <c r="CO34" s="618">
        <f>IF(CQ34="","",MAX(C34:D43,U34:V43,AM34:AN43,BE34:BF43,BW34:BX43)+1)</f>
        <v>22</v>
      </c>
      <c r="CP34" s="618"/>
      <c r="CQ34" s="619" t="str">
        <f>IF('各会計、関係団体の財政状況及び健全化判断比率'!BS7="","",'各会計、関係団体の財政状況及び健全化判断比率'!BS7)</f>
        <v>黒部市体育協会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後期高齢者医療事業</v>
      </c>
      <c r="X35" s="619"/>
      <c r="Y35" s="619"/>
      <c r="Z35" s="619"/>
      <c r="AA35" s="619"/>
      <c r="AB35" s="619"/>
      <c r="AC35" s="619"/>
      <c r="AD35" s="619"/>
      <c r="AE35" s="619"/>
      <c r="AF35" s="619"/>
      <c r="AG35" s="619"/>
      <c r="AH35" s="619"/>
      <c r="AI35" s="619"/>
      <c r="AJ35" s="619"/>
      <c r="AK35" s="619"/>
      <c r="AL35" s="214"/>
      <c r="AM35" s="618">
        <f t="shared" ref="AM35:AM43" si="0">IF(AO35="","",AM34+1)</f>
        <v>5</v>
      </c>
      <c r="AN35" s="618"/>
      <c r="AO35" s="619" t="str">
        <f>IF('各会計、関係団体の財政状況及び健全化判断比率'!B31="","",'各会計、関係団体の財政状況及び健全化判断比率'!B31)</f>
        <v>水道事業会計</v>
      </c>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新川地域消防組合</v>
      </c>
      <c r="BZ35" s="619"/>
      <c r="CA35" s="619"/>
      <c r="CB35" s="619"/>
      <c r="CC35" s="619"/>
      <c r="CD35" s="619"/>
      <c r="CE35" s="619"/>
      <c r="CF35" s="619"/>
      <c r="CG35" s="619"/>
      <c r="CH35" s="619"/>
      <c r="CI35" s="619"/>
      <c r="CJ35" s="619"/>
      <c r="CK35" s="619"/>
      <c r="CL35" s="619"/>
      <c r="CM35" s="619"/>
      <c r="CN35" s="214"/>
      <c r="CO35" s="618">
        <f t="shared" ref="CO35:CO43" si="3">IF(CQ35="","",CO34+1)</f>
        <v>23</v>
      </c>
      <c r="CP35" s="618"/>
      <c r="CQ35" s="619" t="str">
        <f>IF('各会計、関係団体の財政状況及び健全化判断比率'!BS8="","",'各会計、関係団体の財政状況及び健全化判断比率'!BS8)</f>
        <v>黒部市国際文化センター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f t="shared" si="0"/>
        <v>6</v>
      </c>
      <c r="AN36" s="618"/>
      <c r="AO36" s="619" t="str">
        <f>IF('各会計、関係団体の財政状況及び健全化判断比率'!B32="","",'各会計、関係団体の財政状況及び健全化判断比率'!B32)</f>
        <v>下水道事業会計</v>
      </c>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牧場事業特別会計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新川地域介護保険・ケーブルテレビ事業組合</v>
      </c>
      <c r="BZ36" s="619"/>
      <c r="CA36" s="619"/>
      <c r="CB36" s="619"/>
      <c r="CC36" s="619"/>
      <c r="CD36" s="619"/>
      <c r="CE36" s="619"/>
      <c r="CF36" s="619"/>
      <c r="CG36" s="619"/>
      <c r="CH36" s="619"/>
      <c r="CI36" s="619"/>
      <c r="CJ36" s="619"/>
      <c r="CK36" s="619"/>
      <c r="CL36" s="619"/>
      <c r="CM36" s="619"/>
      <c r="CN36" s="214"/>
      <c r="CO36" s="618">
        <f t="shared" si="3"/>
        <v>24</v>
      </c>
      <c r="CP36" s="618"/>
      <c r="CQ36" s="619" t="str">
        <f>IF('各会計、関係団体の財政状況及び健全化判断比率'!BS9="","",'各会計、関係団体の財政状況及び健全化判断比率'!BS9)</f>
        <v>黒部市吉田科学館振興協会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10</v>
      </c>
      <c r="BF37" s="618"/>
      <c r="BG37" s="619" t="str">
        <f>IF('各会計、関係団体の財政状況及び健全化判断比率'!B36="","",'各会計、関係団体の財政状況及び健全化判断比率'!B36)</f>
        <v>フィッシャリーナ事業特別会計</v>
      </c>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　　一般会計分</v>
      </c>
      <c r="BZ37" s="619"/>
      <c r="CA37" s="619"/>
      <c r="CB37" s="619"/>
      <c r="CC37" s="619"/>
      <c r="CD37" s="619"/>
      <c r="CE37" s="619"/>
      <c r="CF37" s="619"/>
      <c r="CG37" s="619"/>
      <c r="CH37" s="619"/>
      <c r="CI37" s="619"/>
      <c r="CJ37" s="619"/>
      <c r="CK37" s="619"/>
      <c r="CL37" s="619"/>
      <c r="CM37" s="619"/>
      <c r="CN37" s="214"/>
      <c r="CO37" s="618">
        <f t="shared" si="3"/>
        <v>25</v>
      </c>
      <c r="CP37" s="618"/>
      <c r="CQ37" s="619" t="str">
        <f>IF('各会計、関係団体の財政状況及び健全化判断比率'!BS10="","",'各会計、関係団体の財政状況及び健全化判断比率'!BS10)</f>
        <v>黒部市施設管理公社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11</v>
      </c>
      <c r="BF38" s="618"/>
      <c r="BG38" s="619" t="str">
        <f>IF('各会計、関係団体の財政状況及び健全化判断比率'!B37="","",'各会計、関係団体の財政状況及び健全化判断比率'!B37)</f>
        <v>地域開発事業特別会計</v>
      </c>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　　介護保険事業特別会計</v>
      </c>
      <c r="BZ38" s="619"/>
      <c r="CA38" s="619"/>
      <c r="CB38" s="619"/>
      <c r="CC38" s="619"/>
      <c r="CD38" s="619"/>
      <c r="CE38" s="619"/>
      <c r="CF38" s="619"/>
      <c r="CG38" s="619"/>
      <c r="CH38" s="619"/>
      <c r="CI38" s="619"/>
      <c r="CJ38" s="619"/>
      <c r="CK38" s="619"/>
      <c r="CL38" s="619"/>
      <c r="CM38" s="619"/>
      <c r="CN38" s="214"/>
      <c r="CO38" s="618">
        <f t="shared" si="3"/>
        <v>26</v>
      </c>
      <c r="CP38" s="618"/>
      <c r="CQ38" s="619" t="str">
        <f>IF('各会計、関係団体の財政状況及び健全化判断比率'!BS11="","",'各会計、関係団体の財政状況及び健全化判断比率'!BS11)</f>
        <v>新川コミュニティ放送</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　　CATV事業特別会計</v>
      </c>
      <c r="BZ39" s="619"/>
      <c r="CA39" s="619"/>
      <c r="CB39" s="619"/>
      <c r="CC39" s="619"/>
      <c r="CD39" s="619"/>
      <c r="CE39" s="619"/>
      <c r="CF39" s="619"/>
      <c r="CG39" s="619"/>
      <c r="CH39" s="619"/>
      <c r="CI39" s="619"/>
      <c r="CJ39" s="619"/>
      <c r="CK39" s="619"/>
      <c r="CL39" s="619"/>
      <c r="CM39" s="619"/>
      <c r="CN39" s="214"/>
      <c r="CO39" s="618">
        <f t="shared" si="3"/>
        <v>27</v>
      </c>
      <c r="CP39" s="618"/>
      <c r="CQ39" s="619" t="str">
        <f>IF('各会計、関係団体の財政状況及び健全化判断比率'!BS12="","",'各会計、関係団体の財政状況及び健全化判断比率'!BS12)</f>
        <v>宇奈月ビール</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〇</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富山県市町村総合事務組合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富山県市町村管理組合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20</v>
      </c>
      <c r="BX42" s="618"/>
      <c r="BY42" s="619" t="str">
        <f>IF('各会計、関係団体の財政状況及び健全化判断比率'!B76="","",'各会計、関係団体の財政状況及び健全化判断比率'!B76)</f>
        <v>富山県後期高齢者医療広域連合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21</v>
      </c>
      <c r="BX43" s="618"/>
      <c r="BY43" s="619" t="str">
        <f>IF('各会計、関係団体の財政状況及び健全化判断比率'!B77="","",'各会計、関係団体の財政状況及び健全化判断比率'!B77)</f>
        <v>　　一般会計分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bg8EpIf8MHW4ebx2eZFPTTTm01DC0S1Mmr0mi+Mpw0ak9POHs/F/WQ6g66eG9vc1n/cKZZzYyyGrYRLzpSZfQ==" saltValue="/1wGdyJaMpwkICnfpG0I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0" t="s">
        <v>583</v>
      </c>
      <c r="D34" s="1210"/>
      <c r="E34" s="1211"/>
      <c r="F34" s="32">
        <v>26.58</v>
      </c>
      <c r="G34" s="33">
        <v>21.6</v>
      </c>
      <c r="H34" s="33">
        <v>17.78</v>
      </c>
      <c r="I34" s="33">
        <v>17.32</v>
      </c>
      <c r="J34" s="34">
        <v>18.28</v>
      </c>
      <c r="K34" s="22"/>
      <c r="L34" s="22"/>
      <c r="M34" s="22"/>
      <c r="N34" s="22"/>
      <c r="O34" s="22"/>
      <c r="P34" s="22"/>
    </row>
    <row r="35" spans="1:16" ht="39" customHeight="1" x14ac:dyDescent="0.15">
      <c r="A35" s="22"/>
      <c r="B35" s="35"/>
      <c r="C35" s="1204" t="s">
        <v>584</v>
      </c>
      <c r="D35" s="1205"/>
      <c r="E35" s="1206"/>
      <c r="F35" s="36">
        <v>4.42</v>
      </c>
      <c r="G35" s="37">
        <v>4.1900000000000004</v>
      </c>
      <c r="H35" s="37">
        <v>4.47</v>
      </c>
      <c r="I35" s="37">
        <v>5.0199999999999996</v>
      </c>
      <c r="J35" s="38">
        <v>4.5999999999999996</v>
      </c>
      <c r="K35" s="22"/>
      <c r="L35" s="22"/>
      <c r="M35" s="22"/>
      <c r="N35" s="22"/>
      <c r="O35" s="22"/>
      <c r="P35" s="22"/>
    </row>
    <row r="36" spans="1:16" ht="39" customHeight="1" x14ac:dyDescent="0.15">
      <c r="A36" s="22"/>
      <c r="B36" s="35"/>
      <c r="C36" s="1204" t="s">
        <v>585</v>
      </c>
      <c r="D36" s="1205"/>
      <c r="E36" s="1206"/>
      <c r="F36" s="36">
        <v>1.6</v>
      </c>
      <c r="G36" s="37">
        <v>1.75</v>
      </c>
      <c r="H36" s="37">
        <v>2.15</v>
      </c>
      <c r="I36" s="37">
        <v>2.38</v>
      </c>
      <c r="J36" s="38">
        <v>2.61</v>
      </c>
      <c r="K36" s="22"/>
      <c r="L36" s="22"/>
      <c r="M36" s="22"/>
      <c r="N36" s="22"/>
      <c r="O36" s="22"/>
      <c r="P36" s="22"/>
    </row>
    <row r="37" spans="1:16" ht="39" customHeight="1" x14ac:dyDescent="0.15">
      <c r="A37" s="22"/>
      <c r="B37" s="35"/>
      <c r="C37" s="1204" t="s">
        <v>586</v>
      </c>
      <c r="D37" s="1205"/>
      <c r="E37" s="1206"/>
      <c r="F37" s="36">
        <v>2.71</v>
      </c>
      <c r="G37" s="37">
        <v>2.48</v>
      </c>
      <c r="H37" s="37">
        <v>2.5499999999999998</v>
      </c>
      <c r="I37" s="37">
        <v>2.1800000000000002</v>
      </c>
      <c r="J37" s="38">
        <v>2.34</v>
      </c>
      <c r="K37" s="22"/>
      <c r="L37" s="22"/>
      <c r="M37" s="22"/>
      <c r="N37" s="22"/>
      <c r="O37" s="22"/>
      <c r="P37" s="22"/>
    </row>
    <row r="38" spans="1:16" ht="39" customHeight="1" x14ac:dyDescent="0.15">
      <c r="A38" s="22"/>
      <c r="B38" s="35"/>
      <c r="C38" s="1204" t="s">
        <v>587</v>
      </c>
      <c r="D38" s="1205"/>
      <c r="E38" s="1206"/>
      <c r="F38" s="36">
        <v>2.02</v>
      </c>
      <c r="G38" s="37">
        <v>2.36</v>
      </c>
      <c r="H38" s="37">
        <v>1.08</v>
      </c>
      <c r="I38" s="37">
        <v>0.95</v>
      </c>
      <c r="J38" s="38">
        <v>0.76</v>
      </c>
      <c r="K38" s="22"/>
      <c r="L38" s="22"/>
      <c r="M38" s="22"/>
      <c r="N38" s="22"/>
      <c r="O38" s="22"/>
      <c r="P38" s="22"/>
    </row>
    <row r="39" spans="1:16" ht="39" customHeight="1" x14ac:dyDescent="0.15">
      <c r="A39" s="22"/>
      <c r="B39" s="35"/>
      <c r="C39" s="1204" t="s">
        <v>588</v>
      </c>
      <c r="D39" s="1205"/>
      <c r="E39" s="1206"/>
      <c r="F39" s="36">
        <v>0</v>
      </c>
      <c r="G39" s="37">
        <v>0</v>
      </c>
      <c r="H39" s="37">
        <v>0</v>
      </c>
      <c r="I39" s="37">
        <v>0</v>
      </c>
      <c r="J39" s="38">
        <v>0.12</v>
      </c>
      <c r="K39" s="22"/>
      <c r="L39" s="22"/>
      <c r="M39" s="22"/>
      <c r="N39" s="22"/>
      <c r="O39" s="22"/>
      <c r="P39" s="22"/>
    </row>
    <row r="40" spans="1:16" ht="39" customHeight="1" x14ac:dyDescent="0.15">
      <c r="A40" s="22"/>
      <c r="B40" s="35"/>
      <c r="C40" s="1204" t="s">
        <v>589</v>
      </c>
      <c r="D40" s="1205"/>
      <c r="E40" s="1206"/>
      <c r="F40" s="36">
        <v>0</v>
      </c>
      <c r="G40" s="37">
        <v>0</v>
      </c>
      <c r="H40" s="37">
        <v>0</v>
      </c>
      <c r="I40" s="37">
        <v>0</v>
      </c>
      <c r="J40" s="38">
        <v>0</v>
      </c>
      <c r="K40" s="22"/>
      <c r="L40" s="22"/>
      <c r="M40" s="22"/>
      <c r="N40" s="22"/>
      <c r="O40" s="22"/>
      <c r="P40" s="22"/>
    </row>
    <row r="41" spans="1:16" ht="39" customHeight="1" x14ac:dyDescent="0.15">
      <c r="A41" s="22"/>
      <c r="B41" s="35"/>
      <c r="C41" s="1204" t="s">
        <v>590</v>
      </c>
      <c r="D41" s="1205"/>
      <c r="E41" s="1206"/>
      <c r="F41" s="36">
        <v>0</v>
      </c>
      <c r="G41" s="37">
        <v>0</v>
      </c>
      <c r="H41" s="37">
        <v>0.01</v>
      </c>
      <c r="I41" s="37">
        <v>0.05</v>
      </c>
      <c r="J41" s="38">
        <v>0</v>
      </c>
      <c r="K41" s="22"/>
      <c r="L41" s="22"/>
      <c r="M41" s="22"/>
      <c r="N41" s="22"/>
      <c r="O41" s="22"/>
      <c r="P41" s="22"/>
    </row>
    <row r="42" spans="1:16" ht="39" customHeight="1" x14ac:dyDescent="0.15">
      <c r="A42" s="22"/>
      <c r="B42" s="39"/>
      <c r="C42" s="1204" t="s">
        <v>591</v>
      </c>
      <c r="D42" s="1205"/>
      <c r="E42" s="1206"/>
      <c r="F42" s="36" t="s">
        <v>549</v>
      </c>
      <c r="G42" s="37" t="s">
        <v>549</v>
      </c>
      <c r="H42" s="37" t="s">
        <v>549</v>
      </c>
      <c r="I42" s="37" t="s">
        <v>549</v>
      </c>
      <c r="J42" s="38" t="s">
        <v>549</v>
      </c>
      <c r="K42" s="22"/>
      <c r="L42" s="22"/>
      <c r="M42" s="22"/>
      <c r="N42" s="22"/>
      <c r="O42" s="22"/>
      <c r="P42" s="22"/>
    </row>
    <row r="43" spans="1:16" ht="39" customHeight="1" thickBot="1" x14ac:dyDescent="0.2">
      <c r="A43" s="22"/>
      <c r="B43" s="40"/>
      <c r="C43" s="1207" t="s">
        <v>592</v>
      </c>
      <c r="D43" s="1208"/>
      <c r="E43" s="1209"/>
      <c r="F43" s="41">
        <v>0</v>
      </c>
      <c r="G43" s="42">
        <v>0.06</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siD0L6a4enWGWmqc7BFkUOo+XuSmg9omBqY0yFoMWMjHW8j3ub+hamw82TZtHFI/o0NQ9GQKe3y4LQEnAhqPw==" saltValue="GG7ANTOHmWnj7oBzXf04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2428</v>
      </c>
      <c r="L45" s="60">
        <v>2256</v>
      </c>
      <c r="M45" s="60">
        <v>2283</v>
      </c>
      <c r="N45" s="60">
        <v>2289</v>
      </c>
      <c r="O45" s="61">
        <v>2379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549</v>
      </c>
      <c r="L46" s="64" t="s">
        <v>549</v>
      </c>
      <c r="M46" s="64" t="s">
        <v>549</v>
      </c>
      <c r="N46" s="64" t="s">
        <v>549</v>
      </c>
      <c r="O46" s="65" t="s">
        <v>549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549</v>
      </c>
      <c r="L47" s="64" t="s">
        <v>549</v>
      </c>
      <c r="M47" s="64" t="s">
        <v>549</v>
      </c>
      <c r="N47" s="64" t="s">
        <v>549</v>
      </c>
      <c r="O47" s="65" t="s">
        <v>549</v>
      </c>
      <c r="P47" s="48"/>
      <c r="Q47" s="48"/>
      <c r="R47" s="48"/>
      <c r="S47" s="48"/>
      <c r="T47" s="48"/>
      <c r="U47" s="48"/>
    </row>
    <row r="48" spans="1:21" ht="30.75" customHeight="1" x14ac:dyDescent="0.15">
      <c r="A48" s="48"/>
      <c r="B48" s="1214"/>
      <c r="C48" s="1215"/>
      <c r="D48" s="62"/>
      <c r="E48" s="1220" t="s">
        <v>15</v>
      </c>
      <c r="F48" s="1220"/>
      <c r="G48" s="1220"/>
      <c r="H48" s="1220"/>
      <c r="I48" s="1220"/>
      <c r="J48" s="1221"/>
      <c r="K48" s="63">
        <v>1022</v>
      </c>
      <c r="L48" s="64">
        <v>1065</v>
      </c>
      <c r="M48" s="64">
        <v>1022</v>
      </c>
      <c r="N48" s="64">
        <v>1007</v>
      </c>
      <c r="O48" s="65">
        <v>1099</v>
      </c>
      <c r="P48" s="48"/>
      <c r="Q48" s="48"/>
      <c r="R48" s="48"/>
      <c r="S48" s="48"/>
      <c r="T48" s="48"/>
      <c r="U48" s="48"/>
    </row>
    <row r="49" spans="1:21" ht="30.75" customHeight="1" x14ac:dyDescent="0.15">
      <c r="A49" s="48"/>
      <c r="B49" s="1214"/>
      <c r="C49" s="1215"/>
      <c r="D49" s="62"/>
      <c r="E49" s="1220" t="s">
        <v>16</v>
      </c>
      <c r="F49" s="1220"/>
      <c r="G49" s="1220"/>
      <c r="H49" s="1220"/>
      <c r="I49" s="1220"/>
      <c r="J49" s="1221"/>
      <c r="K49" s="63">
        <v>44</v>
      </c>
      <c r="L49" s="64">
        <v>91</v>
      </c>
      <c r="M49" s="64">
        <v>132</v>
      </c>
      <c r="N49" s="64">
        <v>164</v>
      </c>
      <c r="O49" s="65">
        <v>151</v>
      </c>
      <c r="P49" s="48"/>
      <c r="Q49" s="48"/>
      <c r="R49" s="48"/>
      <c r="S49" s="48"/>
      <c r="T49" s="48"/>
      <c r="U49" s="48"/>
    </row>
    <row r="50" spans="1:21" ht="30.75" customHeight="1" x14ac:dyDescent="0.15">
      <c r="A50" s="48"/>
      <c r="B50" s="1214"/>
      <c r="C50" s="1215"/>
      <c r="D50" s="62"/>
      <c r="E50" s="1220" t="s">
        <v>17</v>
      </c>
      <c r="F50" s="1220"/>
      <c r="G50" s="1220"/>
      <c r="H50" s="1220"/>
      <c r="I50" s="1220"/>
      <c r="J50" s="1221"/>
      <c r="K50" s="63">
        <v>117</v>
      </c>
      <c r="L50" s="64">
        <v>99</v>
      </c>
      <c r="M50" s="64">
        <v>98</v>
      </c>
      <c r="N50" s="64">
        <v>96</v>
      </c>
      <c r="O50" s="65">
        <v>88</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549</v>
      </c>
      <c r="L51" s="64" t="s">
        <v>549</v>
      </c>
      <c r="M51" s="64" t="s">
        <v>549</v>
      </c>
      <c r="N51" s="64" t="s">
        <v>549</v>
      </c>
      <c r="O51" s="65" t="s">
        <v>549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2276</v>
      </c>
      <c r="L52" s="64">
        <v>2306</v>
      </c>
      <c r="M52" s="64">
        <v>2416</v>
      </c>
      <c r="N52" s="64">
        <v>2455</v>
      </c>
      <c r="O52" s="65">
        <v>2470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1335</v>
      </c>
      <c r="L53" s="69">
        <v>1205</v>
      </c>
      <c r="M53" s="69">
        <v>1119</v>
      </c>
      <c r="N53" s="69">
        <v>1101</v>
      </c>
      <c r="O53" s="70">
        <v>1247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nNFXPf0YgPbMLOL2iwH4qM8bHutf2aqBf+zE7d/Kumjx/CcG85Nuu1jLp6sqlAtB4daaSWVER9FhZpXp8NSQ==" saltValue="jViEM86h1vxGWzFlhGgX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38" t="s">
        <v>30</v>
      </c>
      <c r="C41" s="1239"/>
      <c r="D41" s="102"/>
      <c r="E41" s="1244" t="s">
        <v>31</v>
      </c>
      <c r="F41" s="1244"/>
      <c r="G41" s="1244"/>
      <c r="H41" s="1245"/>
      <c r="I41" s="103">
        <v>30629</v>
      </c>
      <c r="J41" s="104">
        <v>30233</v>
      </c>
      <c r="K41" s="104">
        <v>30438</v>
      </c>
      <c r="L41" s="104">
        <v>30852</v>
      </c>
      <c r="M41" s="105">
        <v>30514</v>
      </c>
    </row>
    <row r="42" spans="2:13" ht="27.75" customHeight="1" x14ac:dyDescent="0.15">
      <c r="B42" s="1240"/>
      <c r="C42" s="1241"/>
      <c r="D42" s="106"/>
      <c r="E42" s="1246" t="s">
        <v>32</v>
      </c>
      <c r="F42" s="1246"/>
      <c r="G42" s="1246"/>
      <c r="H42" s="1247"/>
      <c r="I42" s="107">
        <v>668</v>
      </c>
      <c r="J42" s="108">
        <v>713</v>
      </c>
      <c r="K42" s="108">
        <v>826</v>
      </c>
      <c r="L42" s="108">
        <v>659</v>
      </c>
      <c r="M42" s="109">
        <v>774</v>
      </c>
    </row>
    <row r="43" spans="2:13" ht="27.75" customHeight="1" x14ac:dyDescent="0.15">
      <c r="B43" s="1240"/>
      <c r="C43" s="1241"/>
      <c r="D43" s="106"/>
      <c r="E43" s="1246" t="s">
        <v>33</v>
      </c>
      <c r="F43" s="1246"/>
      <c r="G43" s="1246"/>
      <c r="H43" s="1247"/>
      <c r="I43" s="107">
        <v>14694</v>
      </c>
      <c r="J43" s="108">
        <v>14651</v>
      </c>
      <c r="K43" s="108">
        <v>13875</v>
      </c>
      <c r="L43" s="108">
        <v>12700</v>
      </c>
      <c r="M43" s="109">
        <v>12138</v>
      </c>
    </row>
    <row r="44" spans="2:13" ht="27.75" customHeight="1" x14ac:dyDescent="0.15">
      <c r="B44" s="1240"/>
      <c r="C44" s="1241"/>
      <c r="D44" s="106"/>
      <c r="E44" s="1246" t="s">
        <v>34</v>
      </c>
      <c r="F44" s="1246"/>
      <c r="G44" s="1246"/>
      <c r="H44" s="1247"/>
      <c r="I44" s="107">
        <v>1198</v>
      </c>
      <c r="J44" s="108">
        <v>1159</v>
      </c>
      <c r="K44" s="108">
        <v>1222</v>
      </c>
      <c r="L44" s="108">
        <v>1160</v>
      </c>
      <c r="M44" s="109">
        <v>1017</v>
      </c>
    </row>
    <row r="45" spans="2:13" ht="27.75" customHeight="1" x14ac:dyDescent="0.15">
      <c r="B45" s="1240"/>
      <c r="C45" s="1241"/>
      <c r="D45" s="106"/>
      <c r="E45" s="1246" t="s">
        <v>35</v>
      </c>
      <c r="F45" s="1246"/>
      <c r="G45" s="1246"/>
      <c r="H45" s="1247"/>
      <c r="I45" s="107">
        <v>920</v>
      </c>
      <c r="J45" s="108">
        <v>851</v>
      </c>
      <c r="K45" s="108">
        <v>638</v>
      </c>
      <c r="L45" s="108">
        <v>648</v>
      </c>
      <c r="M45" s="109">
        <v>660</v>
      </c>
    </row>
    <row r="46" spans="2:13" ht="27.75" customHeight="1" x14ac:dyDescent="0.15">
      <c r="B46" s="1240"/>
      <c r="C46" s="1241"/>
      <c r="D46" s="110"/>
      <c r="E46" s="1246" t="s">
        <v>36</v>
      </c>
      <c r="F46" s="1246"/>
      <c r="G46" s="1246"/>
      <c r="H46" s="1247"/>
      <c r="I46" s="107" t="s">
        <v>549</v>
      </c>
      <c r="J46" s="108">
        <v>28</v>
      </c>
      <c r="K46" s="108">
        <v>28</v>
      </c>
      <c r="L46" s="108">
        <v>27</v>
      </c>
      <c r="M46" s="109">
        <v>27</v>
      </c>
    </row>
    <row r="47" spans="2:13" ht="27.75" customHeight="1" x14ac:dyDescent="0.15">
      <c r="B47" s="1240"/>
      <c r="C47" s="1241"/>
      <c r="D47" s="111"/>
      <c r="E47" s="1248" t="s">
        <v>37</v>
      </c>
      <c r="F47" s="1249"/>
      <c r="G47" s="1249"/>
      <c r="H47" s="1250"/>
      <c r="I47" s="107" t="s">
        <v>549</v>
      </c>
      <c r="J47" s="108" t="s">
        <v>549</v>
      </c>
      <c r="K47" s="108" t="s">
        <v>549</v>
      </c>
      <c r="L47" s="108" t="s">
        <v>549</v>
      </c>
      <c r="M47" s="109" t="s">
        <v>549</v>
      </c>
    </row>
    <row r="48" spans="2:13" ht="27.75" customHeight="1" x14ac:dyDescent="0.15">
      <c r="B48" s="1240"/>
      <c r="C48" s="1241"/>
      <c r="D48" s="106"/>
      <c r="E48" s="1246" t="s">
        <v>38</v>
      </c>
      <c r="F48" s="1246"/>
      <c r="G48" s="1246"/>
      <c r="H48" s="1247"/>
      <c r="I48" s="107" t="s">
        <v>549</v>
      </c>
      <c r="J48" s="108" t="s">
        <v>549</v>
      </c>
      <c r="K48" s="108" t="s">
        <v>549</v>
      </c>
      <c r="L48" s="108" t="s">
        <v>549</v>
      </c>
      <c r="M48" s="109" t="s">
        <v>549</v>
      </c>
    </row>
    <row r="49" spans="2:13" ht="27.75" customHeight="1" x14ac:dyDescent="0.15">
      <c r="B49" s="1242"/>
      <c r="C49" s="1243"/>
      <c r="D49" s="106"/>
      <c r="E49" s="1246" t="s">
        <v>39</v>
      </c>
      <c r="F49" s="1246"/>
      <c r="G49" s="1246"/>
      <c r="H49" s="1247"/>
      <c r="I49" s="107" t="s">
        <v>549</v>
      </c>
      <c r="J49" s="108" t="s">
        <v>549</v>
      </c>
      <c r="K49" s="108" t="s">
        <v>549</v>
      </c>
      <c r="L49" s="108" t="s">
        <v>549</v>
      </c>
      <c r="M49" s="109" t="s">
        <v>549</v>
      </c>
    </row>
    <row r="50" spans="2:13" ht="27.75" customHeight="1" x14ac:dyDescent="0.15">
      <c r="B50" s="1251" t="s">
        <v>40</v>
      </c>
      <c r="C50" s="1252"/>
      <c r="D50" s="112"/>
      <c r="E50" s="1246" t="s">
        <v>41</v>
      </c>
      <c r="F50" s="1246"/>
      <c r="G50" s="1246"/>
      <c r="H50" s="1247"/>
      <c r="I50" s="107">
        <v>3716</v>
      </c>
      <c r="J50" s="108">
        <v>3720</v>
      </c>
      <c r="K50" s="108">
        <v>3272</v>
      </c>
      <c r="L50" s="108">
        <v>2985</v>
      </c>
      <c r="M50" s="109">
        <v>2808</v>
      </c>
    </row>
    <row r="51" spans="2:13" ht="27.75" customHeight="1" x14ac:dyDescent="0.15">
      <c r="B51" s="1240"/>
      <c r="C51" s="1241"/>
      <c r="D51" s="106"/>
      <c r="E51" s="1246" t="s">
        <v>42</v>
      </c>
      <c r="F51" s="1246"/>
      <c r="G51" s="1246"/>
      <c r="H51" s="1247"/>
      <c r="I51" s="107">
        <v>290</v>
      </c>
      <c r="J51" s="108">
        <v>248</v>
      </c>
      <c r="K51" s="108">
        <v>216</v>
      </c>
      <c r="L51" s="108">
        <v>194</v>
      </c>
      <c r="M51" s="109">
        <v>180</v>
      </c>
    </row>
    <row r="52" spans="2:13" ht="27.75" customHeight="1" x14ac:dyDescent="0.15">
      <c r="B52" s="1242"/>
      <c r="C52" s="1243"/>
      <c r="D52" s="106"/>
      <c r="E52" s="1246" t="s">
        <v>43</v>
      </c>
      <c r="F52" s="1246"/>
      <c r="G52" s="1246"/>
      <c r="H52" s="1247"/>
      <c r="I52" s="107">
        <v>31620</v>
      </c>
      <c r="J52" s="108">
        <v>32565</v>
      </c>
      <c r="K52" s="108">
        <v>32258</v>
      </c>
      <c r="L52" s="108">
        <v>31723</v>
      </c>
      <c r="M52" s="109">
        <v>30613</v>
      </c>
    </row>
    <row r="53" spans="2:13" ht="27.75" customHeight="1" thickBot="1" x14ac:dyDescent="0.2">
      <c r="B53" s="1253" t="s">
        <v>44</v>
      </c>
      <c r="C53" s="1254"/>
      <c r="D53" s="113"/>
      <c r="E53" s="1255" t="s">
        <v>45</v>
      </c>
      <c r="F53" s="1255"/>
      <c r="G53" s="1255"/>
      <c r="H53" s="1256"/>
      <c r="I53" s="114">
        <v>12483</v>
      </c>
      <c r="J53" s="115">
        <v>11102</v>
      </c>
      <c r="K53" s="115">
        <v>11282</v>
      </c>
      <c r="L53" s="115">
        <v>11143</v>
      </c>
      <c r="M53" s="116">
        <v>11528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AcWa+JVtoo+WOkGLOCMglDgSdhOn9BQqyOx7O6lS0ssCgtNMy0zD/uEi1qQ/yOclbfg0AePdYpRj8WIsOtTFg==" saltValue="KQidvntIlzcpxf2mH5yH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265" t="s">
        <v>48</v>
      </c>
      <c r="D55" s="1265"/>
      <c r="E55" s="1266"/>
      <c r="F55" s="128">
        <v>1543</v>
      </c>
      <c r="G55" s="128">
        <v>1545</v>
      </c>
      <c r="H55" s="129">
        <v>1547</v>
      </c>
    </row>
    <row r="56" spans="2:8" ht="52.5" customHeight="1" x14ac:dyDescent="0.15">
      <c r="B56" s="130"/>
      <c r="C56" s="1267" t="s">
        <v>49</v>
      </c>
      <c r="D56" s="1267"/>
      <c r="E56" s="1268"/>
      <c r="F56" s="131">
        <v>537</v>
      </c>
      <c r="G56" s="131">
        <v>537</v>
      </c>
      <c r="H56" s="132">
        <v>537</v>
      </c>
    </row>
    <row r="57" spans="2:8" ht="53.25" customHeight="1" x14ac:dyDescent="0.15">
      <c r="B57" s="130"/>
      <c r="C57" s="1269" t="s">
        <v>50</v>
      </c>
      <c r="D57" s="1269"/>
      <c r="E57" s="1270"/>
      <c r="F57" s="133">
        <v>2384</v>
      </c>
      <c r="G57" s="133">
        <v>1912</v>
      </c>
      <c r="H57" s="134">
        <v>1531</v>
      </c>
    </row>
    <row r="58" spans="2:8" ht="45.75" customHeight="1" x14ac:dyDescent="0.15">
      <c r="B58" s="135"/>
      <c r="C58" s="1257" t="s">
        <v>599</v>
      </c>
      <c r="D58" s="1258"/>
      <c r="E58" s="1259"/>
      <c r="F58" s="136">
        <v>964</v>
      </c>
      <c r="G58" s="136">
        <v>805</v>
      </c>
      <c r="H58" s="137">
        <v>663</v>
      </c>
    </row>
    <row r="59" spans="2:8" ht="45.75" customHeight="1" x14ac:dyDescent="0.15">
      <c r="B59" s="135"/>
      <c r="C59" s="1257" t="s">
        <v>600</v>
      </c>
      <c r="D59" s="1258"/>
      <c r="E59" s="1259"/>
      <c r="F59" s="136">
        <v>368</v>
      </c>
      <c r="G59" s="136">
        <v>354</v>
      </c>
      <c r="H59" s="137">
        <v>347</v>
      </c>
    </row>
    <row r="60" spans="2:8" ht="45.75" customHeight="1" x14ac:dyDescent="0.15">
      <c r="B60" s="135"/>
      <c r="C60" s="1257" t="s">
        <v>601</v>
      </c>
      <c r="D60" s="1258"/>
      <c r="E60" s="1259"/>
      <c r="F60" s="136">
        <v>506</v>
      </c>
      <c r="G60" s="136">
        <v>450</v>
      </c>
      <c r="H60" s="137">
        <v>307</v>
      </c>
    </row>
    <row r="61" spans="2:8" ht="45.75" customHeight="1" x14ac:dyDescent="0.15">
      <c r="B61" s="135"/>
      <c r="C61" s="1257" t="s">
        <v>602</v>
      </c>
      <c r="D61" s="1258"/>
      <c r="E61" s="1259"/>
      <c r="F61" s="136">
        <v>71</v>
      </c>
      <c r="G61" s="136">
        <v>68</v>
      </c>
      <c r="H61" s="137">
        <v>72</v>
      </c>
    </row>
    <row r="62" spans="2:8" ht="45.75" customHeight="1" thickBot="1" x14ac:dyDescent="0.2">
      <c r="B62" s="138"/>
      <c r="C62" s="1260" t="s">
        <v>603</v>
      </c>
      <c r="D62" s="1261"/>
      <c r="E62" s="1262"/>
      <c r="F62" s="139">
        <v>38</v>
      </c>
      <c r="G62" s="139">
        <v>35</v>
      </c>
      <c r="H62" s="140">
        <v>35</v>
      </c>
    </row>
    <row r="63" spans="2:8" ht="52.5" customHeight="1" thickBot="1" x14ac:dyDescent="0.2">
      <c r="B63" s="141"/>
      <c r="C63" s="1263" t="s">
        <v>51</v>
      </c>
      <c r="D63" s="1263"/>
      <c r="E63" s="1264"/>
      <c r="F63" s="142">
        <v>4464</v>
      </c>
      <c r="G63" s="142">
        <v>3994</v>
      </c>
      <c r="H63" s="143">
        <v>3614</v>
      </c>
    </row>
    <row r="64" spans="2:8" ht="15" customHeight="1" x14ac:dyDescent="0.15"/>
  </sheetData>
  <sheetProtection algorithmName="SHA-512" hashValue="Q999yBVeUijK7LteL6mV6ISZa3sSW1KYJaeU1jn/eTGN7xFEVASnmpQSdAuCSQaoP/Y4/jQAdllSeGqSZlechg==" saltValue="w/VVn88C2dgm5nGRMig6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Q13" sqref="CQ1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576</v>
      </c>
      <c r="BQ50" s="1305"/>
      <c r="BR50" s="1305"/>
      <c r="BS50" s="1305"/>
      <c r="BT50" s="1305"/>
      <c r="BU50" s="1305"/>
      <c r="BV50" s="1305"/>
      <c r="BW50" s="1305"/>
      <c r="BX50" s="1305" t="s">
        <v>577</v>
      </c>
      <c r="BY50" s="1305"/>
      <c r="BZ50" s="1305"/>
      <c r="CA50" s="1305"/>
      <c r="CB50" s="1305"/>
      <c r="CC50" s="1305"/>
      <c r="CD50" s="1305"/>
      <c r="CE50" s="1305"/>
      <c r="CF50" s="1305" t="s">
        <v>578</v>
      </c>
      <c r="CG50" s="1305"/>
      <c r="CH50" s="1305"/>
      <c r="CI50" s="1305"/>
      <c r="CJ50" s="1305"/>
      <c r="CK50" s="1305"/>
      <c r="CL50" s="1305"/>
      <c r="CM50" s="1305"/>
      <c r="CN50" s="1305" t="s">
        <v>579</v>
      </c>
      <c r="CO50" s="1305"/>
      <c r="CP50" s="1305"/>
      <c r="CQ50" s="1305"/>
      <c r="CR50" s="1305"/>
      <c r="CS50" s="1305"/>
      <c r="CT50" s="1305"/>
      <c r="CU50" s="1305"/>
      <c r="CV50" s="1305" t="s">
        <v>580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630</v>
      </c>
      <c r="AO51" s="1309"/>
      <c r="AP51" s="1309"/>
      <c r="AQ51" s="1309"/>
      <c r="AR51" s="1309"/>
      <c r="AS51" s="1309"/>
      <c r="AT51" s="1309"/>
      <c r="AU51" s="1309"/>
      <c r="AV51" s="1309"/>
      <c r="AW51" s="1309"/>
      <c r="AX51" s="1309"/>
      <c r="AY51" s="1309"/>
      <c r="AZ51" s="1309"/>
      <c r="BA51" s="1309"/>
      <c r="BB51" s="1309" t="s">
        <v>631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110.3</v>
      </c>
      <c r="BY51" s="1311"/>
      <c r="BZ51" s="1311"/>
      <c r="CA51" s="1311"/>
      <c r="CB51" s="1311"/>
      <c r="CC51" s="1311"/>
      <c r="CD51" s="1311"/>
      <c r="CE51" s="1311"/>
      <c r="CF51" s="1311">
        <v>111.6</v>
      </c>
      <c r="CG51" s="1311"/>
      <c r="CH51" s="1311"/>
      <c r="CI51" s="1311"/>
      <c r="CJ51" s="1311"/>
      <c r="CK51" s="1311"/>
      <c r="CL51" s="1311"/>
      <c r="CM51" s="1311"/>
      <c r="CN51" s="1311">
        <v>111.4</v>
      </c>
      <c r="CO51" s="1311"/>
      <c r="CP51" s="1311"/>
      <c r="CQ51" s="1311"/>
      <c r="CR51" s="1311"/>
      <c r="CS51" s="1311"/>
      <c r="CT51" s="1311"/>
      <c r="CU51" s="1311"/>
      <c r="CV51" s="1311">
        <v>115</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55.6</v>
      </c>
      <c r="BY53" s="1311"/>
      <c r="BZ53" s="1311"/>
      <c r="CA53" s="1311"/>
      <c r="CB53" s="1311"/>
      <c r="CC53" s="1311"/>
      <c r="CD53" s="1311"/>
      <c r="CE53" s="1311"/>
      <c r="CF53" s="1311">
        <v>55.7</v>
      </c>
      <c r="CG53" s="1311"/>
      <c r="CH53" s="1311"/>
      <c r="CI53" s="1311"/>
      <c r="CJ53" s="1311"/>
      <c r="CK53" s="1311"/>
      <c r="CL53" s="1311"/>
      <c r="CM53" s="1311"/>
      <c r="CN53" s="1311">
        <v>57.7</v>
      </c>
      <c r="CO53" s="1311"/>
      <c r="CP53" s="1311"/>
      <c r="CQ53" s="1311"/>
      <c r="CR53" s="1311"/>
      <c r="CS53" s="1311"/>
      <c r="CT53" s="1311"/>
      <c r="CU53" s="1311"/>
      <c r="CV53" s="1311">
        <v>59.3</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633</v>
      </c>
      <c r="AO55" s="1305"/>
      <c r="AP55" s="1305"/>
      <c r="AQ55" s="1305"/>
      <c r="AR55" s="1305"/>
      <c r="AS55" s="1305"/>
      <c r="AT55" s="1305"/>
      <c r="AU55" s="1305"/>
      <c r="AV55" s="1305"/>
      <c r="AW55" s="1305"/>
      <c r="AX55" s="1305"/>
      <c r="AY55" s="1305"/>
      <c r="AZ55" s="1305"/>
      <c r="BA55" s="1305"/>
      <c r="BB55" s="1309" t="s">
        <v>631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634</v>
      </c>
    </row>
    <row r="64" spans="1:109" x14ac:dyDescent="0.15">
      <c r="B64" s="1280"/>
      <c r="G64" s="1287"/>
      <c r="I64" s="1321"/>
      <c r="J64" s="1321"/>
      <c r="K64" s="1321"/>
      <c r="L64" s="1321"/>
      <c r="M64" s="1321"/>
      <c r="N64" s="1322"/>
      <c r="AM64" s="1287"/>
      <c r="AN64" s="1287" t="s">
        <v>627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629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576</v>
      </c>
      <c r="BQ72" s="1305"/>
      <c r="BR72" s="1305"/>
      <c r="BS72" s="1305"/>
      <c r="BT72" s="1305"/>
      <c r="BU72" s="1305"/>
      <c r="BV72" s="1305"/>
      <c r="BW72" s="1305"/>
      <c r="BX72" s="1305" t="s">
        <v>577</v>
      </c>
      <c r="BY72" s="1305"/>
      <c r="BZ72" s="1305"/>
      <c r="CA72" s="1305"/>
      <c r="CB72" s="1305"/>
      <c r="CC72" s="1305"/>
      <c r="CD72" s="1305"/>
      <c r="CE72" s="1305"/>
      <c r="CF72" s="1305" t="s">
        <v>578</v>
      </c>
      <c r="CG72" s="1305"/>
      <c r="CH72" s="1305"/>
      <c r="CI72" s="1305"/>
      <c r="CJ72" s="1305"/>
      <c r="CK72" s="1305"/>
      <c r="CL72" s="1305"/>
      <c r="CM72" s="1305"/>
      <c r="CN72" s="1305" t="s">
        <v>579</v>
      </c>
      <c r="CO72" s="1305"/>
      <c r="CP72" s="1305"/>
      <c r="CQ72" s="1305"/>
      <c r="CR72" s="1305"/>
      <c r="CS72" s="1305"/>
      <c r="CT72" s="1305"/>
      <c r="CU72" s="1305"/>
      <c r="CV72" s="1305" t="s">
        <v>580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630</v>
      </c>
      <c r="AO73" s="1309"/>
      <c r="AP73" s="1309"/>
      <c r="AQ73" s="1309"/>
      <c r="AR73" s="1309"/>
      <c r="AS73" s="1309"/>
      <c r="AT73" s="1309"/>
      <c r="AU73" s="1309"/>
      <c r="AV73" s="1309"/>
      <c r="AW73" s="1309"/>
      <c r="AX73" s="1309"/>
      <c r="AY73" s="1309"/>
      <c r="AZ73" s="1309"/>
      <c r="BA73" s="1309"/>
      <c r="BB73" s="1309" t="s">
        <v>631</v>
      </c>
      <c r="BC73" s="1309"/>
      <c r="BD73" s="1309"/>
      <c r="BE73" s="1309"/>
      <c r="BF73" s="1309"/>
      <c r="BG73" s="1309"/>
      <c r="BH73" s="1309"/>
      <c r="BI73" s="1309"/>
      <c r="BJ73" s="1309"/>
      <c r="BK73" s="1309"/>
      <c r="BL73" s="1309"/>
      <c r="BM73" s="1309"/>
      <c r="BN73" s="1309"/>
      <c r="BO73" s="1309"/>
      <c r="BP73" s="1311">
        <v>122.1</v>
      </c>
      <c r="BQ73" s="1311"/>
      <c r="BR73" s="1311"/>
      <c r="BS73" s="1311"/>
      <c r="BT73" s="1311"/>
      <c r="BU73" s="1311"/>
      <c r="BV73" s="1311"/>
      <c r="BW73" s="1311"/>
      <c r="BX73" s="1311">
        <v>110.3</v>
      </c>
      <c r="BY73" s="1311"/>
      <c r="BZ73" s="1311"/>
      <c r="CA73" s="1311"/>
      <c r="CB73" s="1311"/>
      <c r="CC73" s="1311"/>
      <c r="CD73" s="1311"/>
      <c r="CE73" s="1311"/>
      <c r="CF73" s="1311">
        <v>111.6</v>
      </c>
      <c r="CG73" s="1311"/>
      <c r="CH73" s="1311"/>
      <c r="CI73" s="1311"/>
      <c r="CJ73" s="1311"/>
      <c r="CK73" s="1311"/>
      <c r="CL73" s="1311"/>
      <c r="CM73" s="1311"/>
      <c r="CN73" s="1311">
        <v>111.4</v>
      </c>
      <c r="CO73" s="1311"/>
      <c r="CP73" s="1311"/>
      <c r="CQ73" s="1311"/>
      <c r="CR73" s="1311"/>
      <c r="CS73" s="1311"/>
      <c r="CT73" s="1311"/>
      <c r="CU73" s="1311"/>
      <c r="CV73" s="1311">
        <v>115</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636</v>
      </c>
      <c r="BC75" s="1309"/>
      <c r="BD75" s="1309"/>
      <c r="BE75" s="1309"/>
      <c r="BF75" s="1309"/>
      <c r="BG75" s="1309"/>
      <c r="BH75" s="1309"/>
      <c r="BI75" s="1309"/>
      <c r="BJ75" s="1309"/>
      <c r="BK75" s="1309"/>
      <c r="BL75" s="1309"/>
      <c r="BM75" s="1309"/>
      <c r="BN75" s="1309"/>
      <c r="BO75" s="1309"/>
      <c r="BP75" s="1311">
        <v>14.8</v>
      </c>
      <c r="BQ75" s="1311"/>
      <c r="BR75" s="1311"/>
      <c r="BS75" s="1311"/>
      <c r="BT75" s="1311"/>
      <c r="BU75" s="1311"/>
      <c r="BV75" s="1311"/>
      <c r="BW75" s="1311"/>
      <c r="BX75" s="1311">
        <v>13.4</v>
      </c>
      <c r="BY75" s="1311"/>
      <c r="BZ75" s="1311"/>
      <c r="CA75" s="1311"/>
      <c r="CB75" s="1311"/>
      <c r="CC75" s="1311"/>
      <c r="CD75" s="1311"/>
      <c r="CE75" s="1311"/>
      <c r="CF75" s="1311">
        <v>12</v>
      </c>
      <c r="CG75" s="1311"/>
      <c r="CH75" s="1311"/>
      <c r="CI75" s="1311"/>
      <c r="CJ75" s="1311"/>
      <c r="CK75" s="1311"/>
      <c r="CL75" s="1311"/>
      <c r="CM75" s="1311"/>
      <c r="CN75" s="1311">
        <v>11.3</v>
      </c>
      <c r="CO75" s="1311"/>
      <c r="CP75" s="1311"/>
      <c r="CQ75" s="1311"/>
      <c r="CR75" s="1311"/>
      <c r="CS75" s="1311"/>
      <c r="CT75" s="1311"/>
      <c r="CU75" s="1311"/>
      <c r="CV75" s="1311">
        <v>11.5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633</v>
      </c>
      <c r="AO77" s="1305"/>
      <c r="AP77" s="1305"/>
      <c r="AQ77" s="1305"/>
      <c r="AR77" s="1305"/>
      <c r="AS77" s="1305"/>
      <c r="AT77" s="1305"/>
      <c r="AU77" s="1305"/>
      <c r="AV77" s="1305"/>
      <c r="AW77" s="1305"/>
      <c r="AX77" s="1305"/>
      <c r="AY77" s="1305"/>
      <c r="AZ77" s="1305"/>
      <c r="BA77" s="1305"/>
      <c r="BB77" s="1309" t="s">
        <v>631</v>
      </c>
      <c r="BC77" s="1309"/>
      <c r="BD77" s="1309"/>
      <c r="BE77" s="1309"/>
      <c r="BF77" s="1309"/>
      <c r="BG77" s="1309"/>
      <c r="BH77" s="1309"/>
      <c r="BI77" s="1309"/>
      <c r="BJ77" s="1309"/>
      <c r="BK77" s="1309"/>
      <c r="BL77" s="1309"/>
      <c r="BM77" s="1309"/>
      <c r="BN77" s="1309"/>
      <c r="BO77" s="1309"/>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636</v>
      </c>
      <c r="BC79" s="1309"/>
      <c r="BD79" s="1309"/>
      <c r="BE79" s="1309"/>
      <c r="BF79" s="1309"/>
      <c r="BG79" s="1309"/>
      <c r="BH79" s="1309"/>
      <c r="BI79" s="1309"/>
      <c r="BJ79" s="1309"/>
      <c r="BK79" s="1309"/>
      <c r="BL79" s="1309"/>
      <c r="BM79" s="1309"/>
      <c r="BN79" s="1309"/>
      <c r="BO79" s="1309"/>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9Qj4LQvE9gSotVVut/HjLNqx/6LjgpPQsXe4RdvhSO2KYFUirCfOSV3VTp/lKslAN0A5QkdlVRFyDd5B732wbA==" saltValue="+oS/c3NNU0B9fAByOzYS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Q13" sqref="CQ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522</v>
      </c>
    </row>
  </sheetData>
  <sheetProtection algorithmName="SHA-512" hashValue="tH6+ejseCMVyjDwn7COuC/AHkqlV6UEvHKr5mG2S2/rCIYrw9RwUJEbQECRYROSzaiH+u4OljlNhpH4cTajA8Q==" saltValue="TNJqLzb7OdF0ftJxlrNe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3" zoomScale="80" zoomScaleNormal="80" zoomScaleSheetLayoutView="55" workbookViewId="0">
      <selection activeCell="CQ13" sqref="CQ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522</v>
      </c>
    </row>
  </sheetData>
  <sheetProtection algorithmName="SHA-512" hashValue="BmFRlaaM+uI0W+aPenBo97477yTf7VWjjS6347qKdrPDJCpZbA0lq+YpBRLb6qEd9f7byzQml/suAXlfs8eiGQ==" saltValue="04KlzvAZS3HQ5NfOkmAw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148064</v>
      </c>
      <c r="E3" s="162"/>
      <c r="F3" s="163">
        <v>81768</v>
      </c>
      <c r="G3" s="164"/>
      <c r="H3" s="165"/>
    </row>
    <row r="4" spans="1:8" x14ac:dyDescent="0.15">
      <c r="A4" s="166"/>
      <c r="B4" s="167"/>
      <c r="C4" s="168"/>
      <c r="D4" s="169">
        <v>81435</v>
      </c>
      <c r="E4" s="170"/>
      <c r="F4" s="171">
        <v>37917</v>
      </c>
      <c r="G4" s="172"/>
      <c r="H4" s="173"/>
    </row>
    <row r="5" spans="1:8" x14ac:dyDescent="0.15">
      <c r="A5" s="154" t="s">
        <v>568</v>
      </c>
      <c r="B5" s="159"/>
      <c r="C5" s="160"/>
      <c r="D5" s="161">
        <v>77947</v>
      </c>
      <c r="E5" s="162"/>
      <c r="F5" s="163">
        <v>65876</v>
      </c>
      <c r="G5" s="164"/>
      <c r="H5" s="165"/>
    </row>
    <row r="6" spans="1:8" x14ac:dyDescent="0.15">
      <c r="A6" s="166"/>
      <c r="B6" s="167"/>
      <c r="C6" s="168"/>
      <c r="D6" s="169">
        <v>28373</v>
      </c>
      <c r="E6" s="170"/>
      <c r="F6" s="171">
        <v>36484</v>
      </c>
      <c r="G6" s="172"/>
      <c r="H6" s="173"/>
    </row>
    <row r="7" spans="1:8" x14ac:dyDescent="0.15">
      <c r="A7" s="154" t="s">
        <v>569</v>
      </c>
      <c r="B7" s="159"/>
      <c r="C7" s="160"/>
      <c r="D7" s="161">
        <v>98588</v>
      </c>
      <c r="E7" s="162"/>
      <c r="F7" s="163">
        <v>68468</v>
      </c>
      <c r="G7" s="164"/>
      <c r="H7" s="165"/>
    </row>
    <row r="8" spans="1:8" x14ac:dyDescent="0.15">
      <c r="A8" s="166"/>
      <c r="B8" s="167"/>
      <c r="C8" s="168"/>
      <c r="D8" s="169">
        <v>48999</v>
      </c>
      <c r="E8" s="170"/>
      <c r="F8" s="171">
        <v>34140</v>
      </c>
      <c r="G8" s="172"/>
      <c r="H8" s="173"/>
    </row>
    <row r="9" spans="1:8" x14ac:dyDescent="0.15">
      <c r="A9" s="154" t="s">
        <v>570</v>
      </c>
      <c r="B9" s="159"/>
      <c r="C9" s="160"/>
      <c r="D9" s="161">
        <v>96997</v>
      </c>
      <c r="E9" s="162"/>
      <c r="F9" s="163">
        <v>69729</v>
      </c>
      <c r="G9" s="164"/>
      <c r="H9" s="165"/>
    </row>
    <row r="10" spans="1:8" x14ac:dyDescent="0.15">
      <c r="A10" s="166"/>
      <c r="B10" s="167"/>
      <c r="C10" s="168"/>
      <c r="D10" s="169">
        <v>55162</v>
      </c>
      <c r="E10" s="170"/>
      <c r="F10" s="171">
        <v>38908</v>
      </c>
      <c r="G10" s="172"/>
      <c r="H10" s="173"/>
    </row>
    <row r="11" spans="1:8" x14ac:dyDescent="0.15">
      <c r="A11" s="154" t="s">
        <v>571</v>
      </c>
      <c r="B11" s="159"/>
      <c r="C11" s="160"/>
      <c r="D11" s="161">
        <v>74248</v>
      </c>
      <c r="E11" s="162"/>
      <c r="F11" s="163">
        <v>74581</v>
      </c>
      <c r="G11" s="164"/>
      <c r="H11" s="165"/>
    </row>
    <row r="12" spans="1:8" x14ac:dyDescent="0.15">
      <c r="A12" s="166"/>
      <c r="B12" s="167"/>
      <c r="C12" s="174"/>
      <c r="D12" s="169">
        <v>35405</v>
      </c>
      <c r="E12" s="170"/>
      <c r="F12" s="171">
        <v>41563</v>
      </c>
      <c r="G12" s="172"/>
      <c r="H12" s="173"/>
    </row>
    <row r="13" spans="1:8" x14ac:dyDescent="0.15">
      <c r="A13" s="154"/>
      <c r="B13" s="159"/>
      <c r="C13" s="175"/>
      <c r="D13" s="176">
        <v>99169</v>
      </c>
      <c r="E13" s="177"/>
      <c r="F13" s="178">
        <v>72084</v>
      </c>
      <c r="G13" s="179"/>
      <c r="H13" s="165"/>
    </row>
    <row r="14" spans="1:8" x14ac:dyDescent="0.15">
      <c r="A14" s="166"/>
      <c r="B14" s="167"/>
      <c r="C14" s="168"/>
      <c r="D14" s="169">
        <v>49875</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4.42</v>
      </c>
      <c r="C19" s="180">
        <f>ROUND(VALUE(SUBSTITUTE(実質収支比率等に係る経年分析!G$48,"▲","-")),2)</f>
        <v>4.1900000000000004</v>
      </c>
      <c r="D19" s="180">
        <f>ROUND(VALUE(SUBSTITUTE(実質収支比率等に係る経年分析!H$48,"▲","-")),2)</f>
        <v>4.4800000000000004</v>
      </c>
      <c r="E19" s="180">
        <f>ROUND(VALUE(SUBSTITUTE(実質収支比率等に係る経年分析!I$48,"▲","-")),2)</f>
        <v>5.0199999999999996</v>
      </c>
      <c r="F19" s="180">
        <f>ROUND(VALUE(SUBSTITUTE(実質収支比率等に係る経年分析!J$48,"▲","-")),2)</f>
        <v>4.6100000000000003</v>
      </c>
    </row>
    <row r="20" spans="1:11" x14ac:dyDescent="0.15">
      <c r="A20" s="180" t="s">
        <v>55</v>
      </c>
      <c r="B20" s="180">
        <f>ROUND(VALUE(SUBSTITUTE(実質収支比率等に係る経年分析!F$47,"▲","-")),2)</f>
        <v>13.17</v>
      </c>
      <c r="C20" s="180">
        <f>ROUND(VALUE(SUBSTITUTE(実質収支比率等に係る経年分析!G$47,"▲","-")),2)</f>
        <v>13.31</v>
      </c>
      <c r="D20" s="180">
        <f>ROUND(VALUE(SUBSTITUTE(実質収支比率等に係る経年分析!H$47,"▲","-")),2)</f>
        <v>12.36</v>
      </c>
      <c r="E20" s="180">
        <f>ROUND(VALUE(SUBSTITUTE(実質収支比率等に係る経年分析!I$47,"▲","-")),2)</f>
        <v>12.45</v>
      </c>
      <c r="F20" s="180">
        <f>ROUND(VALUE(SUBSTITUTE(実質収支比率等に係る経年分析!J$47,"▲","-")),2)</f>
        <v>12.42</v>
      </c>
    </row>
    <row r="21" spans="1:11" x14ac:dyDescent="0.15">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0.53</v>
      </c>
      <c r="F21" s="180">
        <f>IF(ISNUMBER(VALUE(SUBSTITUTE(実質収支比率等に係る経年分析!J$49,"▲","-"))),ROUND(VALUE(SUBSTITUTE(実質収支比率等に係る経年分析!J$49,"▲","-")),2),NA())</f>
        <v>-0.39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2.1800000000000002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4.5999999999999996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18.28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2276</v>
      </c>
      <c r="E42" s="182"/>
      <c r="F42" s="182"/>
      <c r="G42" s="182">
        <f>'実質公債費比率（分子）の構造'!L$52</f>
        <v>2306</v>
      </c>
      <c r="H42" s="182"/>
      <c r="I42" s="182"/>
      <c r="J42" s="182">
        <f>'実質公債費比率（分子）の構造'!M$52</f>
        <v>2416</v>
      </c>
      <c r="K42" s="182"/>
      <c r="L42" s="182"/>
      <c r="M42" s="182">
        <f>'実質公債費比率（分子）の構造'!N$52</f>
        <v>2455</v>
      </c>
      <c r="N42" s="182"/>
      <c r="O42" s="182"/>
      <c r="P42" s="182">
        <f>'実質公債費比率（分子）の構造'!O$52</f>
        <v>2470</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117</v>
      </c>
      <c r="C44" s="182"/>
      <c r="D44" s="182"/>
      <c r="E44" s="182">
        <f>'実質公債費比率（分子）の構造'!L$50</f>
        <v>99</v>
      </c>
      <c r="F44" s="182"/>
      <c r="G44" s="182"/>
      <c r="H44" s="182">
        <f>'実質公債費比率（分子）の構造'!M$50</f>
        <v>98</v>
      </c>
      <c r="I44" s="182"/>
      <c r="J44" s="182"/>
      <c r="K44" s="182">
        <f>'実質公債費比率（分子）の構造'!N$50</f>
        <v>96</v>
      </c>
      <c r="L44" s="182"/>
      <c r="M44" s="182"/>
      <c r="N44" s="182">
        <f>'実質公債費比率（分子）の構造'!O$50</f>
        <v>88</v>
      </c>
      <c r="O44" s="182"/>
      <c r="P44" s="182"/>
    </row>
    <row r="45" spans="1:16" x14ac:dyDescent="0.15">
      <c r="A45" s="182" t="s">
        <v>65</v>
      </c>
      <c r="B45" s="182">
        <f>'実質公債費比率（分子）の構造'!K$49</f>
        <v>44</v>
      </c>
      <c r="C45" s="182"/>
      <c r="D45" s="182"/>
      <c r="E45" s="182">
        <f>'実質公債費比率（分子）の構造'!L$49</f>
        <v>91</v>
      </c>
      <c r="F45" s="182"/>
      <c r="G45" s="182"/>
      <c r="H45" s="182">
        <f>'実質公債費比率（分子）の構造'!M$49</f>
        <v>132</v>
      </c>
      <c r="I45" s="182"/>
      <c r="J45" s="182"/>
      <c r="K45" s="182">
        <f>'実質公債費比率（分子）の構造'!N$49</f>
        <v>164</v>
      </c>
      <c r="L45" s="182"/>
      <c r="M45" s="182"/>
      <c r="N45" s="182">
        <f>'実質公債費比率（分子）の構造'!O$49</f>
        <v>151</v>
      </c>
      <c r="O45" s="182"/>
      <c r="P45" s="182"/>
    </row>
    <row r="46" spans="1:16" x14ac:dyDescent="0.15">
      <c r="A46" s="182" t="s">
        <v>66</v>
      </c>
      <c r="B46" s="182">
        <f>'実質公債費比率（分子）の構造'!K$48</f>
        <v>1022</v>
      </c>
      <c r="C46" s="182"/>
      <c r="D46" s="182"/>
      <c r="E46" s="182">
        <f>'実質公債費比率（分子）の構造'!L$48</f>
        <v>1065</v>
      </c>
      <c r="F46" s="182"/>
      <c r="G46" s="182"/>
      <c r="H46" s="182">
        <f>'実質公債費比率（分子）の構造'!M$48</f>
        <v>1022</v>
      </c>
      <c r="I46" s="182"/>
      <c r="J46" s="182"/>
      <c r="K46" s="182">
        <f>'実質公債費比率（分子）の構造'!N$48</f>
        <v>1007</v>
      </c>
      <c r="L46" s="182"/>
      <c r="M46" s="182"/>
      <c r="N46" s="182">
        <f>'実質公債費比率（分子）の構造'!O$48</f>
        <v>1099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2428</v>
      </c>
      <c r="C49" s="182"/>
      <c r="D49" s="182"/>
      <c r="E49" s="182">
        <f>'実質公債費比率（分子）の構造'!L$45</f>
        <v>2256</v>
      </c>
      <c r="F49" s="182"/>
      <c r="G49" s="182"/>
      <c r="H49" s="182">
        <f>'実質公債費比率（分子）の構造'!M$45</f>
        <v>2283</v>
      </c>
      <c r="I49" s="182"/>
      <c r="J49" s="182"/>
      <c r="K49" s="182">
        <f>'実質公債費比率（分子）の構造'!N$45</f>
        <v>2289</v>
      </c>
      <c r="L49" s="182"/>
      <c r="M49" s="182"/>
      <c r="N49" s="182">
        <f>'実質公債費比率（分子）の構造'!O$45</f>
        <v>2379</v>
      </c>
      <c r="O49" s="182"/>
      <c r="P49" s="182"/>
    </row>
    <row r="50" spans="1:16" x14ac:dyDescent="0.15">
      <c r="A50" s="182" t="s">
        <v>70</v>
      </c>
      <c r="B50" s="182" t="e">
        <f>NA()</f>
        <v>#N/A</v>
      </c>
      <c r="C50" s="182">
        <f>IF(ISNUMBER('実質公債費比率（分子）の構造'!K$53),'実質公債費比率（分子）の構造'!K$53,NA())</f>
        <v>1335</v>
      </c>
      <c r="D50" s="182" t="e">
        <f>NA()</f>
        <v>#N/A</v>
      </c>
      <c r="E50" s="182" t="e">
        <f>NA()</f>
        <v>#N/A</v>
      </c>
      <c r="F50" s="182">
        <f>IF(ISNUMBER('実質公債費比率（分子）の構造'!L$53),'実質公債費比率（分子）の構造'!L$53,NA())</f>
        <v>1205</v>
      </c>
      <c r="G50" s="182" t="e">
        <f>NA()</f>
        <v>#N/A</v>
      </c>
      <c r="H50" s="182" t="e">
        <f>NA()</f>
        <v>#N/A</v>
      </c>
      <c r="I50" s="182">
        <f>IF(ISNUMBER('実質公債費比率（分子）の構造'!M$53),'実質公債費比率（分子）の構造'!M$53,NA())</f>
        <v>1119</v>
      </c>
      <c r="J50" s="182" t="e">
        <f>NA()</f>
        <v>#N/A</v>
      </c>
      <c r="K50" s="182" t="e">
        <f>NA()</f>
        <v>#N/A</v>
      </c>
      <c r="L50" s="182">
        <f>IF(ISNUMBER('実質公債費比率（分子）の構造'!N$53),'実質公債費比率（分子）の構造'!N$53,NA())</f>
        <v>1101</v>
      </c>
      <c r="M50" s="182" t="e">
        <f>NA()</f>
        <v>#N/A</v>
      </c>
      <c r="N50" s="182" t="e">
        <f>NA()</f>
        <v>#N/A</v>
      </c>
      <c r="O50" s="182">
        <f>IF(ISNUMBER('実質公債費比率（分子）の構造'!O$53),'実質公債費比率（分子）の構造'!O$53,NA())</f>
        <v>1247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31620</v>
      </c>
      <c r="E56" s="181"/>
      <c r="F56" s="181"/>
      <c r="G56" s="181">
        <f>'将来負担比率（分子）の構造'!J$52</f>
        <v>32565</v>
      </c>
      <c r="H56" s="181"/>
      <c r="I56" s="181"/>
      <c r="J56" s="181">
        <f>'将来負担比率（分子）の構造'!K$52</f>
        <v>32258</v>
      </c>
      <c r="K56" s="181"/>
      <c r="L56" s="181"/>
      <c r="M56" s="181">
        <f>'将来負担比率（分子）の構造'!L$52</f>
        <v>31723</v>
      </c>
      <c r="N56" s="181"/>
      <c r="O56" s="181"/>
      <c r="P56" s="181">
        <f>'将来負担比率（分子）の構造'!M$52</f>
        <v>30613</v>
      </c>
    </row>
    <row r="57" spans="1:16" x14ac:dyDescent="0.15">
      <c r="A57" s="181" t="s">
        <v>42</v>
      </c>
      <c r="B57" s="181"/>
      <c r="C57" s="181"/>
      <c r="D57" s="181">
        <f>'将来負担比率（分子）の構造'!I$51</f>
        <v>290</v>
      </c>
      <c r="E57" s="181"/>
      <c r="F57" s="181"/>
      <c r="G57" s="181">
        <f>'将来負担比率（分子）の構造'!J$51</f>
        <v>248</v>
      </c>
      <c r="H57" s="181"/>
      <c r="I57" s="181"/>
      <c r="J57" s="181">
        <f>'将来負担比率（分子）の構造'!K$51</f>
        <v>216</v>
      </c>
      <c r="K57" s="181"/>
      <c r="L57" s="181"/>
      <c r="M57" s="181">
        <f>'将来負担比率（分子）の構造'!L$51</f>
        <v>194</v>
      </c>
      <c r="N57" s="181"/>
      <c r="O57" s="181"/>
      <c r="P57" s="181">
        <f>'将来負担比率（分子）の構造'!M$51</f>
        <v>180</v>
      </c>
    </row>
    <row r="58" spans="1:16" x14ac:dyDescent="0.15">
      <c r="A58" s="181" t="s">
        <v>41</v>
      </c>
      <c r="B58" s="181"/>
      <c r="C58" s="181"/>
      <c r="D58" s="181">
        <f>'将来負担比率（分子）の構造'!I$50</f>
        <v>3716</v>
      </c>
      <c r="E58" s="181"/>
      <c r="F58" s="181"/>
      <c r="G58" s="181">
        <f>'将来負担比率（分子）の構造'!J$50</f>
        <v>3720</v>
      </c>
      <c r="H58" s="181"/>
      <c r="I58" s="181"/>
      <c r="J58" s="181">
        <f>'将来負担比率（分子）の構造'!K$50</f>
        <v>3272</v>
      </c>
      <c r="K58" s="181"/>
      <c r="L58" s="181"/>
      <c r="M58" s="181">
        <f>'将来負担比率（分子）の構造'!L$50</f>
        <v>2985</v>
      </c>
      <c r="N58" s="181"/>
      <c r="O58" s="181"/>
      <c r="P58" s="181">
        <f>'将来負担比率（分子）の構造'!M$50</f>
        <v>2808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28</v>
      </c>
      <c r="F61" s="181"/>
      <c r="G61" s="181"/>
      <c r="H61" s="181">
        <f>'将来負担比率（分子）の構造'!K$46</f>
        <v>28</v>
      </c>
      <c r="I61" s="181"/>
      <c r="J61" s="181"/>
      <c r="K61" s="181">
        <f>'将来負担比率（分子）の構造'!L$46</f>
        <v>27</v>
      </c>
      <c r="L61" s="181"/>
      <c r="M61" s="181"/>
      <c r="N61" s="181">
        <f>'将来負担比率（分子）の構造'!M$46</f>
        <v>27</v>
      </c>
      <c r="O61" s="181"/>
      <c r="P61" s="181"/>
    </row>
    <row r="62" spans="1:16" x14ac:dyDescent="0.15">
      <c r="A62" s="181" t="s">
        <v>35</v>
      </c>
      <c r="B62" s="181">
        <f>'将来負担比率（分子）の構造'!I$45</f>
        <v>920</v>
      </c>
      <c r="C62" s="181"/>
      <c r="D62" s="181"/>
      <c r="E62" s="181">
        <f>'将来負担比率（分子）の構造'!J$45</f>
        <v>851</v>
      </c>
      <c r="F62" s="181"/>
      <c r="G62" s="181"/>
      <c r="H62" s="181">
        <f>'将来負担比率（分子）の構造'!K$45</f>
        <v>638</v>
      </c>
      <c r="I62" s="181"/>
      <c r="J62" s="181"/>
      <c r="K62" s="181">
        <f>'将来負担比率（分子）の構造'!L$45</f>
        <v>648</v>
      </c>
      <c r="L62" s="181"/>
      <c r="M62" s="181"/>
      <c r="N62" s="181">
        <f>'将来負担比率（分子）の構造'!M$45</f>
        <v>660</v>
      </c>
      <c r="O62" s="181"/>
      <c r="P62" s="181"/>
    </row>
    <row r="63" spans="1:16" x14ac:dyDescent="0.15">
      <c r="A63" s="181" t="s">
        <v>34</v>
      </c>
      <c r="B63" s="181">
        <f>'将来負担比率（分子）の構造'!I$44</f>
        <v>1198</v>
      </c>
      <c r="C63" s="181"/>
      <c r="D63" s="181"/>
      <c r="E63" s="181">
        <f>'将来負担比率（分子）の構造'!J$44</f>
        <v>1159</v>
      </c>
      <c r="F63" s="181"/>
      <c r="G63" s="181"/>
      <c r="H63" s="181">
        <f>'将来負担比率（分子）の構造'!K$44</f>
        <v>1222</v>
      </c>
      <c r="I63" s="181"/>
      <c r="J63" s="181"/>
      <c r="K63" s="181">
        <f>'将来負担比率（分子）の構造'!L$44</f>
        <v>1160</v>
      </c>
      <c r="L63" s="181"/>
      <c r="M63" s="181"/>
      <c r="N63" s="181">
        <f>'将来負担比率（分子）の構造'!M$44</f>
        <v>1017</v>
      </c>
      <c r="O63" s="181"/>
      <c r="P63" s="181"/>
    </row>
    <row r="64" spans="1:16" x14ac:dyDescent="0.15">
      <c r="A64" s="181" t="s">
        <v>33</v>
      </c>
      <c r="B64" s="181">
        <f>'将来負担比率（分子）の構造'!I$43</f>
        <v>14694</v>
      </c>
      <c r="C64" s="181"/>
      <c r="D64" s="181"/>
      <c r="E64" s="181">
        <f>'将来負担比率（分子）の構造'!J$43</f>
        <v>14651</v>
      </c>
      <c r="F64" s="181"/>
      <c r="G64" s="181"/>
      <c r="H64" s="181">
        <f>'将来負担比率（分子）の構造'!K$43</f>
        <v>13875</v>
      </c>
      <c r="I64" s="181"/>
      <c r="J64" s="181"/>
      <c r="K64" s="181">
        <f>'将来負担比率（分子）の構造'!L$43</f>
        <v>12700</v>
      </c>
      <c r="L64" s="181"/>
      <c r="M64" s="181"/>
      <c r="N64" s="181">
        <f>'将来負担比率（分子）の構造'!M$43</f>
        <v>12138</v>
      </c>
      <c r="O64" s="181"/>
      <c r="P64" s="181"/>
    </row>
    <row r="65" spans="1:16" x14ac:dyDescent="0.15">
      <c r="A65" s="181" t="s">
        <v>32</v>
      </c>
      <c r="B65" s="181">
        <f>'将来負担比率（分子）の構造'!I$42</f>
        <v>668</v>
      </c>
      <c r="C65" s="181"/>
      <c r="D65" s="181"/>
      <c r="E65" s="181">
        <f>'将来負担比率（分子）の構造'!J$42</f>
        <v>713</v>
      </c>
      <c r="F65" s="181"/>
      <c r="G65" s="181"/>
      <c r="H65" s="181">
        <f>'将来負担比率（分子）の構造'!K$42</f>
        <v>826</v>
      </c>
      <c r="I65" s="181"/>
      <c r="J65" s="181"/>
      <c r="K65" s="181">
        <f>'将来負担比率（分子）の構造'!L$42</f>
        <v>659</v>
      </c>
      <c r="L65" s="181"/>
      <c r="M65" s="181"/>
      <c r="N65" s="181">
        <f>'将来負担比率（分子）の構造'!M$42</f>
        <v>774</v>
      </c>
      <c r="O65" s="181"/>
      <c r="P65" s="181"/>
    </row>
    <row r="66" spans="1:16" x14ac:dyDescent="0.15">
      <c r="A66" s="181" t="s">
        <v>31</v>
      </c>
      <c r="B66" s="181">
        <f>'将来負担比率（分子）の構造'!I$41</f>
        <v>30629</v>
      </c>
      <c r="C66" s="181"/>
      <c r="D66" s="181"/>
      <c r="E66" s="181">
        <f>'将来負担比率（分子）の構造'!J$41</f>
        <v>30233</v>
      </c>
      <c r="F66" s="181"/>
      <c r="G66" s="181"/>
      <c r="H66" s="181">
        <f>'将来負担比率（分子）の構造'!K$41</f>
        <v>30438</v>
      </c>
      <c r="I66" s="181"/>
      <c r="J66" s="181"/>
      <c r="K66" s="181">
        <f>'将来負担比率（分子）の構造'!L$41</f>
        <v>30852</v>
      </c>
      <c r="L66" s="181"/>
      <c r="M66" s="181"/>
      <c r="N66" s="181">
        <f>'将来負担比率（分子）の構造'!M$41</f>
        <v>30514</v>
      </c>
      <c r="O66" s="181"/>
      <c r="P66" s="181"/>
    </row>
    <row r="67" spans="1:16" x14ac:dyDescent="0.15">
      <c r="A67" s="181" t="s">
        <v>74</v>
      </c>
      <c r="B67" s="181" t="e">
        <f>NA()</f>
        <v>#N/A</v>
      </c>
      <c r="C67" s="181">
        <f>IF(ISNUMBER('将来負担比率（分子）の構造'!I$53), IF('将来負担比率（分子）の構造'!I$53 &lt; 0, 0, '将来負担比率（分子）の構造'!I$53), NA())</f>
        <v>12483</v>
      </c>
      <c r="D67" s="181" t="e">
        <f>NA()</f>
        <v>#N/A</v>
      </c>
      <c r="E67" s="181" t="e">
        <f>NA()</f>
        <v>#N/A</v>
      </c>
      <c r="F67" s="181">
        <f>IF(ISNUMBER('将来負担比率（分子）の構造'!J$53), IF('将来負担比率（分子）の構造'!J$53 &lt; 0, 0, '将来負担比率（分子）の構造'!J$53), NA())</f>
        <v>11102</v>
      </c>
      <c r="G67" s="181" t="e">
        <f>NA()</f>
        <v>#N/A</v>
      </c>
      <c r="H67" s="181" t="e">
        <f>NA()</f>
        <v>#N/A</v>
      </c>
      <c r="I67" s="181">
        <f>IF(ISNUMBER('将来負担比率（分子）の構造'!K$53), IF('将来負担比率（分子）の構造'!K$53 &lt; 0, 0, '将来負担比率（分子）の構造'!K$53), NA())</f>
        <v>11282</v>
      </c>
      <c r="J67" s="181" t="e">
        <f>NA()</f>
        <v>#N/A</v>
      </c>
      <c r="K67" s="181" t="e">
        <f>NA()</f>
        <v>#N/A</v>
      </c>
      <c r="L67" s="181">
        <f>IF(ISNUMBER('将来負担比率（分子）の構造'!L$53), IF('将来負担比率（分子）の構造'!L$53 &lt; 0, 0, '将来負担比率（分子）の構造'!L$53), NA())</f>
        <v>11143</v>
      </c>
      <c r="M67" s="181" t="e">
        <f>NA()</f>
        <v>#N/A</v>
      </c>
      <c r="N67" s="181" t="e">
        <f>NA()</f>
        <v>#N/A</v>
      </c>
      <c r="O67" s="181">
        <f>IF(ISNUMBER('将来負担比率（分子）の構造'!M$53), IF('将来負担比率（分子）の構造'!M$53 &lt; 0, 0, '将来負担比率（分子）の構造'!M$53), NA())</f>
        <v>11528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1543</v>
      </c>
      <c r="C72" s="185">
        <f>基金残高に係る経年分析!G55</f>
        <v>1545</v>
      </c>
      <c r="D72" s="185">
        <f>基金残高に係る経年分析!H55</f>
        <v>1547</v>
      </c>
    </row>
    <row r="73" spans="1:16" x14ac:dyDescent="0.15">
      <c r="A73" s="184" t="s">
        <v>77</v>
      </c>
      <c r="B73" s="185">
        <f>基金残高に係る経年分析!F56</f>
        <v>537</v>
      </c>
      <c r="C73" s="185">
        <f>基金残高に係る経年分析!G56</f>
        <v>537</v>
      </c>
      <c r="D73" s="185">
        <f>基金残高に係る経年分析!H56</f>
        <v>537</v>
      </c>
    </row>
    <row r="74" spans="1:16" x14ac:dyDescent="0.15">
      <c r="A74" s="184" t="s">
        <v>78</v>
      </c>
      <c r="B74" s="185">
        <f>基金残高に係る経年分析!F57</f>
        <v>2384</v>
      </c>
      <c r="C74" s="185">
        <f>基金残高に係る経年分析!G57</f>
        <v>1912</v>
      </c>
      <c r="D74" s="185">
        <f>基金残高に係る経年分析!H57</f>
        <v>1531</v>
      </c>
    </row>
  </sheetData>
  <sheetProtection algorithmName="SHA-512" hashValue="GAL/jovA+LTJUhvrNQ7TPlSvIKYjmGSbFgyi+nrZxhlZIngJjFCPQJhAfxpRfXG5W04kStCphzGM6+dT8fwBJg==" saltValue="v35vYbPR3RecoIUuvHc4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8137226</v>
      </c>
      <c r="S5" s="635"/>
      <c r="T5" s="635"/>
      <c r="U5" s="635"/>
      <c r="V5" s="635"/>
      <c r="W5" s="635"/>
      <c r="X5" s="635"/>
      <c r="Y5" s="636"/>
      <c r="Z5" s="637">
        <v>38.700000000000003</v>
      </c>
      <c r="AA5" s="637"/>
      <c r="AB5" s="637"/>
      <c r="AC5" s="637"/>
      <c r="AD5" s="638">
        <v>8137226</v>
      </c>
      <c r="AE5" s="638"/>
      <c r="AF5" s="638"/>
      <c r="AG5" s="638"/>
      <c r="AH5" s="638"/>
      <c r="AI5" s="638"/>
      <c r="AJ5" s="638"/>
      <c r="AK5" s="638"/>
      <c r="AL5" s="639">
        <v>63.9</v>
      </c>
      <c r="AM5" s="640"/>
      <c r="AN5" s="640"/>
      <c r="AO5" s="641"/>
      <c r="AP5" s="631" t="s">
        <v>228</v>
      </c>
      <c r="AQ5" s="632"/>
      <c r="AR5" s="632"/>
      <c r="AS5" s="632"/>
      <c r="AT5" s="632"/>
      <c r="AU5" s="632"/>
      <c r="AV5" s="632"/>
      <c r="AW5" s="632"/>
      <c r="AX5" s="632"/>
      <c r="AY5" s="632"/>
      <c r="AZ5" s="632"/>
      <c r="BA5" s="632"/>
      <c r="BB5" s="632"/>
      <c r="BC5" s="632"/>
      <c r="BD5" s="632"/>
      <c r="BE5" s="632"/>
      <c r="BF5" s="633"/>
      <c r="BG5" s="645">
        <v>8087818</v>
      </c>
      <c r="BH5" s="646"/>
      <c r="BI5" s="646"/>
      <c r="BJ5" s="646"/>
      <c r="BK5" s="646"/>
      <c r="BL5" s="646"/>
      <c r="BM5" s="646"/>
      <c r="BN5" s="647"/>
      <c r="BO5" s="648">
        <v>99.4</v>
      </c>
      <c r="BP5" s="648"/>
      <c r="BQ5" s="648"/>
      <c r="BR5" s="648"/>
      <c r="BS5" s="649">
        <v>675943</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170572</v>
      </c>
      <c r="S6" s="646"/>
      <c r="T6" s="646"/>
      <c r="U6" s="646"/>
      <c r="V6" s="646"/>
      <c r="W6" s="646"/>
      <c r="X6" s="646"/>
      <c r="Y6" s="647"/>
      <c r="Z6" s="648">
        <v>0.8</v>
      </c>
      <c r="AA6" s="648"/>
      <c r="AB6" s="648"/>
      <c r="AC6" s="648"/>
      <c r="AD6" s="649">
        <v>170572</v>
      </c>
      <c r="AE6" s="649"/>
      <c r="AF6" s="649"/>
      <c r="AG6" s="649"/>
      <c r="AH6" s="649"/>
      <c r="AI6" s="649"/>
      <c r="AJ6" s="649"/>
      <c r="AK6" s="649"/>
      <c r="AL6" s="650">
        <v>1.3</v>
      </c>
      <c r="AM6" s="651"/>
      <c r="AN6" s="651"/>
      <c r="AO6" s="652"/>
      <c r="AP6" s="642" t="s">
        <v>233</v>
      </c>
      <c r="AQ6" s="643"/>
      <c r="AR6" s="643"/>
      <c r="AS6" s="643"/>
      <c r="AT6" s="643"/>
      <c r="AU6" s="643"/>
      <c r="AV6" s="643"/>
      <c r="AW6" s="643"/>
      <c r="AX6" s="643"/>
      <c r="AY6" s="643"/>
      <c r="AZ6" s="643"/>
      <c r="BA6" s="643"/>
      <c r="BB6" s="643"/>
      <c r="BC6" s="643"/>
      <c r="BD6" s="643"/>
      <c r="BE6" s="643"/>
      <c r="BF6" s="644"/>
      <c r="BG6" s="645">
        <v>8087818</v>
      </c>
      <c r="BH6" s="646"/>
      <c r="BI6" s="646"/>
      <c r="BJ6" s="646"/>
      <c r="BK6" s="646"/>
      <c r="BL6" s="646"/>
      <c r="BM6" s="646"/>
      <c r="BN6" s="647"/>
      <c r="BO6" s="648">
        <v>99.4</v>
      </c>
      <c r="BP6" s="648"/>
      <c r="BQ6" s="648"/>
      <c r="BR6" s="648"/>
      <c r="BS6" s="649">
        <v>675943</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207601</v>
      </c>
      <c r="CS6" s="646"/>
      <c r="CT6" s="646"/>
      <c r="CU6" s="646"/>
      <c r="CV6" s="646"/>
      <c r="CW6" s="646"/>
      <c r="CX6" s="646"/>
      <c r="CY6" s="647"/>
      <c r="CZ6" s="639">
        <v>1</v>
      </c>
      <c r="DA6" s="640"/>
      <c r="DB6" s="640"/>
      <c r="DC6" s="659"/>
      <c r="DD6" s="654" t="s">
        <v>128</v>
      </c>
      <c r="DE6" s="646"/>
      <c r="DF6" s="646"/>
      <c r="DG6" s="646"/>
      <c r="DH6" s="646"/>
      <c r="DI6" s="646"/>
      <c r="DJ6" s="646"/>
      <c r="DK6" s="646"/>
      <c r="DL6" s="646"/>
      <c r="DM6" s="646"/>
      <c r="DN6" s="646"/>
      <c r="DO6" s="646"/>
      <c r="DP6" s="647"/>
      <c r="DQ6" s="654">
        <v>207447</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6737</v>
      </c>
      <c r="S7" s="646"/>
      <c r="T7" s="646"/>
      <c r="U7" s="646"/>
      <c r="V7" s="646"/>
      <c r="W7" s="646"/>
      <c r="X7" s="646"/>
      <c r="Y7" s="647"/>
      <c r="Z7" s="648">
        <v>0</v>
      </c>
      <c r="AA7" s="648"/>
      <c r="AB7" s="648"/>
      <c r="AC7" s="648"/>
      <c r="AD7" s="649">
        <v>6737</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2776974</v>
      </c>
      <c r="BH7" s="646"/>
      <c r="BI7" s="646"/>
      <c r="BJ7" s="646"/>
      <c r="BK7" s="646"/>
      <c r="BL7" s="646"/>
      <c r="BM7" s="646"/>
      <c r="BN7" s="647"/>
      <c r="BO7" s="648">
        <v>34.1</v>
      </c>
      <c r="BP7" s="648"/>
      <c r="BQ7" s="648"/>
      <c r="BR7" s="648"/>
      <c r="BS7" s="649">
        <v>76756</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1788053</v>
      </c>
      <c r="CS7" s="646"/>
      <c r="CT7" s="646"/>
      <c r="CU7" s="646"/>
      <c r="CV7" s="646"/>
      <c r="CW7" s="646"/>
      <c r="CX7" s="646"/>
      <c r="CY7" s="647"/>
      <c r="CZ7" s="648">
        <v>8.9</v>
      </c>
      <c r="DA7" s="648"/>
      <c r="DB7" s="648"/>
      <c r="DC7" s="648"/>
      <c r="DD7" s="654">
        <v>105806</v>
      </c>
      <c r="DE7" s="646"/>
      <c r="DF7" s="646"/>
      <c r="DG7" s="646"/>
      <c r="DH7" s="646"/>
      <c r="DI7" s="646"/>
      <c r="DJ7" s="646"/>
      <c r="DK7" s="646"/>
      <c r="DL7" s="646"/>
      <c r="DM7" s="646"/>
      <c r="DN7" s="646"/>
      <c r="DO7" s="646"/>
      <c r="DP7" s="647"/>
      <c r="DQ7" s="654">
        <v>1478415</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30507</v>
      </c>
      <c r="S8" s="646"/>
      <c r="T8" s="646"/>
      <c r="U8" s="646"/>
      <c r="V8" s="646"/>
      <c r="W8" s="646"/>
      <c r="X8" s="646"/>
      <c r="Y8" s="647"/>
      <c r="Z8" s="648">
        <v>0.1</v>
      </c>
      <c r="AA8" s="648"/>
      <c r="AB8" s="648"/>
      <c r="AC8" s="648"/>
      <c r="AD8" s="649">
        <v>30507</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82101</v>
      </c>
      <c r="BH8" s="646"/>
      <c r="BI8" s="646"/>
      <c r="BJ8" s="646"/>
      <c r="BK8" s="646"/>
      <c r="BL8" s="646"/>
      <c r="BM8" s="646"/>
      <c r="BN8" s="647"/>
      <c r="BO8" s="648">
        <v>1</v>
      </c>
      <c r="BP8" s="648"/>
      <c r="BQ8" s="648"/>
      <c r="BR8" s="648"/>
      <c r="BS8" s="654" t="s">
        <v>128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5519506</v>
      </c>
      <c r="CS8" s="646"/>
      <c r="CT8" s="646"/>
      <c r="CU8" s="646"/>
      <c r="CV8" s="646"/>
      <c r="CW8" s="646"/>
      <c r="CX8" s="646"/>
      <c r="CY8" s="647"/>
      <c r="CZ8" s="648">
        <v>27.4</v>
      </c>
      <c r="DA8" s="648"/>
      <c r="DB8" s="648"/>
      <c r="DC8" s="648"/>
      <c r="DD8" s="654">
        <v>69194</v>
      </c>
      <c r="DE8" s="646"/>
      <c r="DF8" s="646"/>
      <c r="DG8" s="646"/>
      <c r="DH8" s="646"/>
      <c r="DI8" s="646"/>
      <c r="DJ8" s="646"/>
      <c r="DK8" s="646"/>
      <c r="DL8" s="646"/>
      <c r="DM8" s="646"/>
      <c r="DN8" s="646"/>
      <c r="DO8" s="646"/>
      <c r="DP8" s="647"/>
      <c r="DQ8" s="654">
        <v>3138084</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16869</v>
      </c>
      <c r="S9" s="646"/>
      <c r="T9" s="646"/>
      <c r="U9" s="646"/>
      <c r="V9" s="646"/>
      <c r="W9" s="646"/>
      <c r="X9" s="646"/>
      <c r="Y9" s="647"/>
      <c r="Z9" s="648">
        <v>0.1</v>
      </c>
      <c r="AA9" s="648"/>
      <c r="AB9" s="648"/>
      <c r="AC9" s="648"/>
      <c r="AD9" s="649">
        <v>16869</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2285203</v>
      </c>
      <c r="BH9" s="646"/>
      <c r="BI9" s="646"/>
      <c r="BJ9" s="646"/>
      <c r="BK9" s="646"/>
      <c r="BL9" s="646"/>
      <c r="BM9" s="646"/>
      <c r="BN9" s="647"/>
      <c r="BO9" s="648">
        <v>28.1</v>
      </c>
      <c r="BP9" s="648"/>
      <c r="BQ9" s="648"/>
      <c r="BR9" s="648"/>
      <c r="BS9" s="654" t="s">
        <v>128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1782696</v>
      </c>
      <c r="CS9" s="646"/>
      <c r="CT9" s="646"/>
      <c r="CU9" s="646"/>
      <c r="CV9" s="646"/>
      <c r="CW9" s="646"/>
      <c r="CX9" s="646"/>
      <c r="CY9" s="647"/>
      <c r="CZ9" s="648">
        <v>8.9</v>
      </c>
      <c r="DA9" s="648"/>
      <c r="DB9" s="648"/>
      <c r="DC9" s="648"/>
      <c r="DD9" s="654">
        <v>5033</v>
      </c>
      <c r="DE9" s="646"/>
      <c r="DF9" s="646"/>
      <c r="DG9" s="646"/>
      <c r="DH9" s="646"/>
      <c r="DI9" s="646"/>
      <c r="DJ9" s="646"/>
      <c r="DK9" s="646"/>
      <c r="DL9" s="646"/>
      <c r="DM9" s="646"/>
      <c r="DN9" s="646"/>
      <c r="DO9" s="646"/>
      <c r="DP9" s="647"/>
      <c r="DQ9" s="654">
        <v>1740484</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245</v>
      </c>
      <c r="AE10" s="649"/>
      <c r="AF10" s="649"/>
      <c r="AG10" s="649"/>
      <c r="AH10" s="649"/>
      <c r="AI10" s="649"/>
      <c r="AJ10" s="649"/>
      <c r="AK10" s="649"/>
      <c r="AL10" s="650" t="s">
        <v>245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141478</v>
      </c>
      <c r="BH10" s="646"/>
      <c r="BI10" s="646"/>
      <c r="BJ10" s="646"/>
      <c r="BK10" s="646"/>
      <c r="BL10" s="646"/>
      <c r="BM10" s="646"/>
      <c r="BN10" s="647"/>
      <c r="BO10" s="648">
        <v>1.7</v>
      </c>
      <c r="BP10" s="648"/>
      <c r="BQ10" s="648"/>
      <c r="BR10" s="648"/>
      <c r="BS10" s="654">
        <v>23538</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56688</v>
      </c>
      <c r="CS10" s="646"/>
      <c r="CT10" s="646"/>
      <c r="CU10" s="646"/>
      <c r="CV10" s="646"/>
      <c r="CW10" s="646"/>
      <c r="CX10" s="646"/>
      <c r="CY10" s="647"/>
      <c r="CZ10" s="648">
        <v>0.3</v>
      </c>
      <c r="DA10" s="648"/>
      <c r="DB10" s="648"/>
      <c r="DC10" s="648"/>
      <c r="DD10" s="654" t="s">
        <v>128</v>
      </c>
      <c r="DE10" s="646"/>
      <c r="DF10" s="646"/>
      <c r="DG10" s="646"/>
      <c r="DH10" s="646"/>
      <c r="DI10" s="646"/>
      <c r="DJ10" s="646"/>
      <c r="DK10" s="646"/>
      <c r="DL10" s="646"/>
      <c r="DM10" s="646"/>
      <c r="DN10" s="646"/>
      <c r="DO10" s="646"/>
      <c r="DP10" s="647"/>
      <c r="DQ10" s="654">
        <v>17552</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791177</v>
      </c>
      <c r="S11" s="646"/>
      <c r="T11" s="646"/>
      <c r="U11" s="646"/>
      <c r="V11" s="646"/>
      <c r="W11" s="646"/>
      <c r="X11" s="646"/>
      <c r="Y11" s="647"/>
      <c r="Z11" s="650">
        <v>3.8</v>
      </c>
      <c r="AA11" s="651"/>
      <c r="AB11" s="651"/>
      <c r="AC11" s="663"/>
      <c r="AD11" s="654">
        <v>791177</v>
      </c>
      <c r="AE11" s="646"/>
      <c r="AF11" s="646"/>
      <c r="AG11" s="646"/>
      <c r="AH11" s="646"/>
      <c r="AI11" s="646"/>
      <c r="AJ11" s="646"/>
      <c r="AK11" s="647"/>
      <c r="AL11" s="650">
        <v>6.2</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268192</v>
      </c>
      <c r="BH11" s="646"/>
      <c r="BI11" s="646"/>
      <c r="BJ11" s="646"/>
      <c r="BK11" s="646"/>
      <c r="BL11" s="646"/>
      <c r="BM11" s="646"/>
      <c r="BN11" s="647"/>
      <c r="BO11" s="648">
        <v>3.3</v>
      </c>
      <c r="BP11" s="648"/>
      <c r="BQ11" s="648"/>
      <c r="BR11" s="648"/>
      <c r="BS11" s="654">
        <v>53218</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1261156</v>
      </c>
      <c r="CS11" s="646"/>
      <c r="CT11" s="646"/>
      <c r="CU11" s="646"/>
      <c r="CV11" s="646"/>
      <c r="CW11" s="646"/>
      <c r="CX11" s="646"/>
      <c r="CY11" s="647"/>
      <c r="CZ11" s="648">
        <v>6.3</v>
      </c>
      <c r="DA11" s="648"/>
      <c r="DB11" s="648"/>
      <c r="DC11" s="648"/>
      <c r="DD11" s="654">
        <v>369869</v>
      </c>
      <c r="DE11" s="646"/>
      <c r="DF11" s="646"/>
      <c r="DG11" s="646"/>
      <c r="DH11" s="646"/>
      <c r="DI11" s="646"/>
      <c r="DJ11" s="646"/>
      <c r="DK11" s="646"/>
      <c r="DL11" s="646"/>
      <c r="DM11" s="646"/>
      <c r="DN11" s="646"/>
      <c r="DO11" s="646"/>
      <c r="DP11" s="647"/>
      <c r="DQ11" s="654">
        <v>727451</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245</v>
      </c>
      <c r="S12" s="646"/>
      <c r="T12" s="646"/>
      <c r="U12" s="646"/>
      <c r="V12" s="646"/>
      <c r="W12" s="646"/>
      <c r="X12" s="646"/>
      <c r="Y12" s="647"/>
      <c r="Z12" s="648" t="s">
        <v>128</v>
      </c>
      <c r="AA12" s="648"/>
      <c r="AB12" s="648"/>
      <c r="AC12" s="648"/>
      <c r="AD12" s="649" t="s">
        <v>128</v>
      </c>
      <c r="AE12" s="649"/>
      <c r="AF12" s="649"/>
      <c r="AG12" s="649"/>
      <c r="AH12" s="649"/>
      <c r="AI12" s="649"/>
      <c r="AJ12" s="649"/>
      <c r="AK12" s="649"/>
      <c r="AL12" s="650" t="s">
        <v>128</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4905422</v>
      </c>
      <c r="BH12" s="646"/>
      <c r="BI12" s="646"/>
      <c r="BJ12" s="646"/>
      <c r="BK12" s="646"/>
      <c r="BL12" s="646"/>
      <c r="BM12" s="646"/>
      <c r="BN12" s="647"/>
      <c r="BO12" s="648">
        <v>60.3</v>
      </c>
      <c r="BP12" s="648"/>
      <c r="BQ12" s="648"/>
      <c r="BR12" s="648"/>
      <c r="BS12" s="654">
        <v>599187</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740982</v>
      </c>
      <c r="CS12" s="646"/>
      <c r="CT12" s="646"/>
      <c r="CU12" s="646"/>
      <c r="CV12" s="646"/>
      <c r="CW12" s="646"/>
      <c r="CX12" s="646"/>
      <c r="CY12" s="647"/>
      <c r="CZ12" s="648">
        <v>3.7</v>
      </c>
      <c r="DA12" s="648"/>
      <c r="DB12" s="648"/>
      <c r="DC12" s="648"/>
      <c r="DD12" s="654">
        <v>25668</v>
      </c>
      <c r="DE12" s="646"/>
      <c r="DF12" s="646"/>
      <c r="DG12" s="646"/>
      <c r="DH12" s="646"/>
      <c r="DI12" s="646"/>
      <c r="DJ12" s="646"/>
      <c r="DK12" s="646"/>
      <c r="DL12" s="646"/>
      <c r="DM12" s="646"/>
      <c r="DN12" s="646"/>
      <c r="DO12" s="646"/>
      <c r="DP12" s="647"/>
      <c r="DQ12" s="654">
        <v>352076</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245</v>
      </c>
      <c r="AA13" s="648"/>
      <c r="AB13" s="648"/>
      <c r="AC13" s="648"/>
      <c r="AD13" s="649" t="s">
        <v>128</v>
      </c>
      <c r="AE13" s="649"/>
      <c r="AF13" s="649"/>
      <c r="AG13" s="649"/>
      <c r="AH13" s="649"/>
      <c r="AI13" s="649"/>
      <c r="AJ13" s="649"/>
      <c r="AK13" s="649"/>
      <c r="AL13" s="650" t="s">
        <v>128</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4810346</v>
      </c>
      <c r="BH13" s="646"/>
      <c r="BI13" s="646"/>
      <c r="BJ13" s="646"/>
      <c r="BK13" s="646"/>
      <c r="BL13" s="646"/>
      <c r="BM13" s="646"/>
      <c r="BN13" s="647"/>
      <c r="BO13" s="648">
        <v>59.1</v>
      </c>
      <c r="BP13" s="648"/>
      <c r="BQ13" s="648"/>
      <c r="BR13" s="648"/>
      <c r="BS13" s="654">
        <v>599187</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2994533</v>
      </c>
      <c r="CS13" s="646"/>
      <c r="CT13" s="646"/>
      <c r="CU13" s="646"/>
      <c r="CV13" s="646"/>
      <c r="CW13" s="646"/>
      <c r="CX13" s="646"/>
      <c r="CY13" s="647"/>
      <c r="CZ13" s="648">
        <v>14.9</v>
      </c>
      <c r="DA13" s="648"/>
      <c r="DB13" s="648"/>
      <c r="DC13" s="648"/>
      <c r="DD13" s="654">
        <v>1585623</v>
      </c>
      <c r="DE13" s="646"/>
      <c r="DF13" s="646"/>
      <c r="DG13" s="646"/>
      <c r="DH13" s="646"/>
      <c r="DI13" s="646"/>
      <c r="DJ13" s="646"/>
      <c r="DK13" s="646"/>
      <c r="DL13" s="646"/>
      <c r="DM13" s="646"/>
      <c r="DN13" s="646"/>
      <c r="DO13" s="646"/>
      <c r="DP13" s="647"/>
      <c r="DQ13" s="654">
        <v>1674555</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24076</v>
      </c>
      <c r="S14" s="646"/>
      <c r="T14" s="646"/>
      <c r="U14" s="646"/>
      <c r="V14" s="646"/>
      <c r="W14" s="646"/>
      <c r="X14" s="646"/>
      <c r="Y14" s="647"/>
      <c r="Z14" s="648">
        <v>0.1</v>
      </c>
      <c r="AA14" s="648"/>
      <c r="AB14" s="648"/>
      <c r="AC14" s="648"/>
      <c r="AD14" s="649">
        <v>24076</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128739</v>
      </c>
      <c r="BH14" s="646"/>
      <c r="BI14" s="646"/>
      <c r="BJ14" s="646"/>
      <c r="BK14" s="646"/>
      <c r="BL14" s="646"/>
      <c r="BM14" s="646"/>
      <c r="BN14" s="647"/>
      <c r="BO14" s="648">
        <v>1.6</v>
      </c>
      <c r="BP14" s="648"/>
      <c r="BQ14" s="648"/>
      <c r="BR14" s="648"/>
      <c r="BS14" s="654" t="s">
        <v>245</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718845</v>
      </c>
      <c r="CS14" s="646"/>
      <c r="CT14" s="646"/>
      <c r="CU14" s="646"/>
      <c r="CV14" s="646"/>
      <c r="CW14" s="646"/>
      <c r="CX14" s="646"/>
      <c r="CY14" s="647"/>
      <c r="CZ14" s="648">
        <v>3.6</v>
      </c>
      <c r="DA14" s="648"/>
      <c r="DB14" s="648"/>
      <c r="DC14" s="648"/>
      <c r="DD14" s="654">
        <v>18016</v>
      </c>
      <c r="DE14" s="646"/>
      <c r="DF14" s="646"/>
      <c r="DG14" s="646"/>
      <c r="DH14" s="646"/>
      <c r="DI14" s="646"/>
      <c r="DJ14" s="646"/>
      <c r="DK14" s="646"/>
      <c r="DL14" s="646"/>
      <c r="DM14" s="646"/>
      <c r="DN14" s="646"/>
      <c r="DO14" s="646"/>
      <c r="DP14" s="647"/>
      <c r="DQ14" s="654">
        <v>693902</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276683</v>
      </c>
      <c r="BH15" s="646"/>
      <c r="BI15" s="646"/>
      <c r="BJ15" s="646"/>
      <c r="BK15" s="646"/>
      <c r="BL15" s="646"/>
      <c r="BM15" s="646"/>
      <c r="BN15" s="647"/>
      <c r="BO15" s="648">
        <v>3.4</v>
      </c>
      <c r="BP15" s="648"/>
      <c r="BQ15" s="648"/>
      <c r="BR15" s="648"/>
      <c r="BS15" s="654" t="s">
        <v>245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2634327</v>
      </c>
      <c r="CS15" s="646"/>
      <c r="CT15" s="646"/>
      <c r="CU15" s="646"/>
      <c r="CV15" s="646"/>
      <c r="CW15" s="646"/>
      <c r="CX15" s="646"/>
      <c r="CY15" s="647"/>
      <c r="CZ15" s="648">
        <v>13.1</v>
      </c>
      <c r="DA15" s="648"/>
      <c r="DB15" s="648"/>
      <c r="DC15" s="648"/>
      <c r="DD15" s="654">
        <v>873564</v>
      </c>
      <c r="DE15" s="646"/>
      <c r="DF15" s="646"/>
      <c r="DG15" s="646"/>
      <c r="DH15" s="646"/>
      <c r="DI15" s="646"/>
      <c r="DJ15" s="646"/>
      <c r="DK15" s="646"/>
      <c r="DL15" s="646"/>
      <c r="DM15" s="646"/>
      <c r="DN15" s="646"/>
      <c r="DO15" s="646"/>
      <c r="DP15" s="647"/>
      <c r="DQ15" s="654">
        <v>1647300</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7057</v>
      </c>
      <c r="S16" s="646"/>
      <c r="T16" s="646"/>
      <c r="U16" s="646"/>
      <c r="V16" s="646"/>
      <c r="W16" s="646"/>
      <c r="X16" s="646"/>
      <c r="Y16" s="647"/>
      <c r="Z16" s="648">
        <v>0</v>
      </c>
      <c r="AA16" s="648"/>
      <c r="AB16" s="648"/>
      <c r="AC16" s="648"/>
      <c r="AD16" s="649">
        <v>7057</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245</v>
      </c>
      <c r="BP16" s="648"/>
      <c r="BQ16" s="648"/>
      <c r="BR16" s="648"/>
      <c r="BS16" s="654" t="s">
        <v>128</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36039</v>
      </c>
      <c r="CS16" s="646"/>
      <c r="CT16" s="646"/>
      <c r="CU16" s="646"/>
      <c r="CV16" s="646"/>
      <c r="CW16" s="646"/>
      <c r="CX16" s="646"/>
      <c r="CY16" s="647"/>
      <c r="CZ16" s="648">
        <v>0.2</v>
      </c>
      <c r="DA16" s="648"/>
      <c r="DB16" s="648"/>
      <c r="DC16" s="648"/>
      <c r="DD16" s="654" t="s">
        <v>128</v>
      </c>
      <c r="DE16" s="646"/>
      <c r="DF16" s="646"/>
      <c r="DG16" s="646"/>
      <c r="DH16" s="646"/>
      <c r="DI16" s="646"/>
      <c r="DJ16" s="646"/>
      <c r="DK16" s="646"/>
      <c r="DL16" s="646"/>
      <c r="DM16" s="646"/>
      <c r="DN16" s="646"/>
      <c r="DO16" s="646"/>
      <c r="DP16" s="647"/>
      <c r="DQ16" s="654">
        <v>7259</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149831</v>
      </c>
      <c r="S17" s="646"/>
      <c r="T17" s="646"/>
      <c r="U17" s="646"/>
      <c r="V17" s="646"/>
      <c r="W17" s="646"/>
      <c r="X17" s="646"/>
      <c r="Y17" s="647"/>
      <c r="Z17" s="648">
        <v>0.7</v>
      </c>
      <c r="AA17" s="648"/>
      <c r="AB17" s="648"/>
      <c r="AC17" s="648"/>
      <c r="AD17" s="649">
        <v>149831</v>
      </c>
      <c r="AE17" s="649"/>
      <c r="AF17" s="649"/>
      <c r="AG17" s="649"/>
      <c r="AH17" s="649"/>
      <c r="AI17" s="649"/>
      <c r="AJ17" s="649"/>
      <c r="AK17" s="649"/>
      <c r="AL17" s="650">
        <v>1.2</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245</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2379171</v>
      </c>
      <c r="CS17" s="646"/>
      <c r="CT17" s="646"/>
      <c r="CU17" s="646"/>
      <c r="CV17" s="646"/>
      <c r="CW17" s="646"/>
      <c r="CX17" s="646"/>
      <c r="CY17" s="647"/>
      <c r="CZ17" s="648">
        <v>11.8</v>
      </c>
      <c r="DA17" s="648"/>
      <c r="DB17" s="648"/>
      <c r="DC17" s="648"/>
      <c r="DD17" s="654" t="s">
        <v>128</v>
      </c>
      <c r="DE17" s="646"/>
      <c r="DF17" s="646"/>
      <c r="DG17" s="646"/>
      <c r="DH17" s="646"/>
      <c r="DI17" s="646"/>
      <c r="DJ17" s="646"/>
      <c r="DK17" s="646"/>
      <c r="DL17" s="646"/>
      <c r="DM17" s="646"/>
      <c r="DN17" s="646"/>
      <c r="DO17" s="646"/>
      <c r="DP17" s="647"/>
      <c r="DQ17" s="654">
        <v>2339703</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33639</v>
      </c>
      <c r="S18" s="646"/>
      <c r="T18" s="646"/>
      <c r="U18" s="646"/>
      <c r="V18" s="646"/>
      <c r="W18" s="646"/>
      <c r="X18" s="646"/>
      <c r="Y18" s="647"/>
      <c r="Z18" s="648">
        <v>0.2</v>
      </c>
      <c r="AA18" s="648"/>
      <c r="AB18" s="648"/>
      <c r="AC18" s="648"/>
      <c r="AD18" s="649">
        <v>33639</v>
      </c>
      <c r="AE18" s="649"/>
      <c r="AF18" s="649"/>
      <c r="AG18" s="649"/>
      <c r="AH18" s="649"/>
      <c r="AI18" s="649"/>
      <c r="AJ18" s="649"/>
      <c r="AK18" s="649"/>
      <c r="AL18" s="650">
        <v>0.3</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245</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3460</v>
      </c>
      <c r="S19" s="646"/>
      <c r="T19" s="646"/>
      <c r="U19" s="646"/>
      <c r="V19" s="646"/>
      <c r="W19" s="646"/>
      <c r="X19" s="646"/>
      <c r="Y19" s="647"/>
      <c r="Z19" s="648">
        <v>0</v>
      </c>
      <c r="AA19" s="648"/>
      <c r="AB19" s="648"/>
      <c r="AC19" s="648"/>
      <c r="AD19" s="649">
        <v>3460</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49408</v>
      </c>
      <c r="BH19" s="646"/>
      <c r="BI19" s="646"/>
      <c r="BJ19" s="646"/>
      <c r="BK19" s="646"/>
      <c r="BL19" s="646"/>
      <c r="BM19" s="646"/>
      <c r="BN19" s="647"/>
      <c r="BO19" s="648">
        <v>0.6</v>
      </c>
      <c r="BP19" s="648"/>
      <c r="BQ19" s="648"/>
      <c r="BR19" s="648"/>
      <c r="BS19" s="654" t="s">
        <v>245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245</v>
      </c>
      <c r="CS19" s="646"/>
      <c r="CT19" s="646"/>
      <c r="CU19" s="646"/>
      <c r="CV19" s="646"/>
      <c r="CW19" s="646"/>
      <c r="CX19" s="646"/>
      <c r="CY19" s="647"/>
      <c r="CZ19" s="648" t="s">
        <v>245</v>
      </c>
      <c r="DA19" s="648"/>
      <c r="DB19" s="648"/>
      <c r="DC19" s="648"/>
      <c r="DD19" s="654" t="s">
        <v>128</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881</v>
      </c>
      <c r="S20" s="646"/>
      <c r="T20" s="646"/>
      <c r="U20" s="646"/>
      <c r="V20" s="646"/>
      <c r="W20" s="646"/>
      <c r="X20" s="646"/>
      <c r="Y20" s="647"/>
      <c r="Z20" s="648">
        <v>0</v>
      </c>
      <c r="AA20" s="648"/>
      <c r="AB20" s="648"/>
      <c r="AC20" s="648"/>
      <c r="AD20" s="649">
        <v>881</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49408</v>
      </c>
      <c r="BH20" s="646"/>
      <c r="BI20" s="646"/>
      <c r="BJ20" s="646"/>
      <c r="BK20" s="646"/>
      <c r="BL20" s="646"/>
      <c r="BM20" s="646"/>
      <c r="BN20" s="647"/>
      <c r="BO20" s="648">
        <v>0.6</v>
      </c>
      <c r="BP20" s="648"/>
      <c r="BQ20" s="648"/>
      <c r="BR20" s="648"/>
      <c r="BS20" s="654" t="s">
        <v>128</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20119597</v>
      </c>
      <c r="CS20" s="646"/>
      <c r="CT20" s="646"/>
      <c r="CU20" s="646"/>
      <c r="CV20" s="646"/>
      <c r="CW20" s="646"/>
      <c r="CX20" s="646"/>
      <c r="CY20" s="647"/>
      <c r="CZ20" s="648">
        <v>100</v>
      </c>
      <c r="DA20" s="648"/>
      <c r="DB20" s="648"/>
      <c r="DC20" s="648"/>
      <c r="DD20" s="654">
        <v>3052773</v>
      </c>
      <c r="DE20" s="646"/>
      <c r="DF20" s="646"/>
      <c r="DG20" s="646"/>
      <c r="DH20" s="646"/>
      <c r="DI20" s="646"/>
      <c r="DJ20" s="646"/>
      <c r="DK20" s="646"/>
      <c r="DL20" s="646"/>
      <c r="DM20" s="646"/>
      <c r="DN20" s="646"/>
      <c r="DO20" s="646"/>
      <c r="DP20" s="647"/>
      <c r="DQ20" s="654">
        <v>14024228</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111851</v>
      </c>
      <c r="S21" s="646"/>
      <c r="T21" s="646"/>
      <c r="U21" s="646"/>
      <c r="V21" s="646"/>
      <c r="W21" s="646"/>
      <c r="X21" s="646"/>
      <c r="Y21" s="647"/>
      <c r="Z21" s="648">
        <v>0.5</v>
      </c>
      <c r="AA21" s="648"/>
      <c r="AB21" s="648"/>
      <c r="AC21" s="648"/>
      <c r="AD21" s="649">
        <v>111851</v>
      </c>
      <c r="AE21" s="649"/>
      <c r="AF21" s="649"/>
      <c r="AG21" s="649"/>
      <c r="AH21" s="649"/>
      <c r="AI21" s="649"/>
      <c r="AJ21" s="649"/>
      <c r="AK21" s="649"/>
      <c r="AL21" s="650">
        <v>0.9</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49408</v>
      </c>
      <c r="BH21" s="646"/>
      <c r="BI21" s="646"/>
      <c r="BJ21" s="646"/>
      <c r="BK21" s="646"/>
      <c r="BL21" s="646"/>
      <c r="BM21" s="646"/>
      <c r="BN21" s="647"/>
      <c r="BO21" s="648">
        <v>0.6</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4120845</v>
      </c>
      <c r="S22" s="646"/>
      <c r="T22" s="646"/>
      <c r="U22" s="646"/>
      <c r="V22" s="646"/>
      <c r="W22" s="646"/>
      <c r="X22" s="646"/>
      <c r="Y22" s="647"/>
      <c r="Z22" s="648">
        <v>19.600000000000001</v>
      </c>
      <c r="AA22" s="648"/>
      <c r="AB22" s="648"/>
      <c r="AC22" s="648"/>
      <c r="AD22" s="649">
        <v>3371560</v>
      </c>
      <c r="AE22" s="649"/>
      <c r="AF22" s="649"/>
      <c r="AG22" s="649"/>
      <c r="AH22" s="649"/>
      <c r="AI22" s="649"/>
      <c r="AJ22" s="649"/>
      <c r="AK22" s="649"/>
      <c r="AL22" s="650">
        <v>26.5</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3371560</v>
      </c>
      <c r="S23" s="646"/>
      <c r="T23" s="646"/>
      <c r="U23" s="646"/>
      <c r="V23" s="646"/>
      <c r="W23" s="646"/>
      <c r="X23" s="646"/>
      <c r="Y23" s="647"/>
      <c r="Z23" s="648">
        <v>16.100000000000001</v>
      </c>
      <c r="AA23" s="648"/>
      <c r="AB23" s="648"/>
      <c r="AC23" s="648"/>
      <c r="AD23" s="649">
        <v>3371560</v>
      </c>
      <c r="AE23" s="649"/>
      <c r="AF23" s="649"/>
      <c r="AG23" s="649"/>
      <c r="AH23" s="649"/>
      <c r="AI23" s="649"/>
      <c r="AJ23" s="649"/>
      <c r="AK23" s="649"/>
      <c r="AL23" s="650">
        <v>26.5</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245</v>
      </c>
      <c r="BH23" s="646"/>
      <c r="BI23" s="646"/>
      <c r="BJ23" s="646"/>
      <c r="BK23" s="646"/>
      <c r="BL23" s="646"/>
      <c r="BM23" s="646"/>
      <c r="BN23" s="647"/>
      <c r="BO23" s="648" t="s">
        <v>128</v>
      </c>
      <c r="BP23" s="648"/>
      <c r="BQ23" s="648"/>
      <c r="BR23" s="648"/>
      <c r="BS23" s="654" t="s">
        <v>245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749285</v>
      </c>
      <c r="S24" s="646"/>
      <c r="T24" s="646"/>
      <c r="U24" s="646"/>
      <c r="V24" s="646"/>
      <c r="W24" s="646"/>
      <c r="X24" s="646"/>
      <c r="Y24" s="647"/>
      <c r="Z24" s="648">
        <v>3.6</v>
      </c>
      <c r="AA24" s="648"/>
      <c r="AB24" s="648"/>
      <c r="AC24" s="648"/>
      <c r="AD24" s="649" t="s">
        <v>128</v>
      </c>
      <c r="AE24" s="649"/>
      <c r="AF24" s="649"/>
      <c r="AG24" s="649"/>
      <c r="AH24" s="649"/>
      <c r="AI24" s="649"/>
      <c r="AJ24" s="649"/>
      <c r="AK24" s="649"/>
      <c r="AL24" s="650" t="s">
        <v>245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8036181</v>
      </c>
      <c r="CS24" s="635"/>
      <c r="CT24" s="635"/>
      <c r="CU24" s="635"/>
      <c r="CV24" s="635"/>
      <c r="CW24" s="635"/>
      <c r="CX24" s="635"/>
      <c r="CY24" s="636"/>
      <c r="CZ24" s="639">
        <v>39.9</v>
      </c>
      <c r="DA24" s="640"/>
      <c r="DB24" s="640"/>
      <c r="DC24" s="659"/>
      <c r="DD24" s="679">
        <v>5886100</v>
      </c>
      <c r="DE24" s="635"/>
      <c r="DF24" s="635"/>
      <c r="DG24" s="635"/>
      <c r="DH24" s="635"/>
      <c r="DI24" s="635"/>
      <c r="DJ24" s="635"/>
      <c r="DK24" s="636"/>
      <c r="DL24" s="679">
        <v>5837141</v>
      </c>
      <c r="DM24" s="635"/>
      <c r="DN24" s="635"/>
      <c r="DO24" s="635"/>
      <c r="DP24" s="635"/>
      <c r="DQ24" s="635"/>
      <c r="DR24" s="635"/>
      <c r="DS24" s="635"/>
      <c r="DT24" s="635"/>
      <c r="DU24" s="635"/>
      <c r="DV24" s="636"/>
      <c r="DW24" s="639">
        <v>43.4</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245</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245</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138</v>
      </c>
      <c r="BP25" s="648"/>
      <c r="BQ25" s="648"/>
      <c r="BR25" s="648"/>
      <c r="BS25" s="654" t="s">
        <v>128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2672195</v>
      </c>
      <c r="CS25" s="682"/>
      <c r="CT25" s="682"/>
      <c r="CU25" s="682"/>
      <c r="CV25" s="682"/>
      <c r="CW25" s="682"/>
      <c r="CX25" s="682"/>
      <c r="CY25" s="683"/>
      <c r="CZ25" s="650">
        <v>13.3</v>
      </c>
      <c r="DA25" s="680"/>
      <c r="DB25" s="680"/>
      <c r="DC25" s="684"/>
      <c r="DD25" s="654">
        <v>2411011</v>
      </c>
      <c r="DE25" s="682"/>
      <c r="DF25" s="682"/>
      <c r="DG25" s="682"/>
      <c r="DH25" s="682"/>
      <c r="DI25" s="682"/>
      <c r="DJ25" s="682"/>
      <c r="DK25" s="683"/>
      <c r="DL25" s="654">
        <v>2364610</v>
      </c>
      <c r="DM25" s="682"/>
      <c r="DN25" s="682"/>
      <c r="DO25" s="682"/>
      <c r="DP25" s="682"/>
      <c r="DQ25" s="682"/>
      <c r="DR25" s="682"/>
      <c r="DS25" s="682"/>
      <c r="DT25" s="682"/>
      <c r="DU25" s="682"/>
      <c r="DV25" s="683"/>
      <c r="DW25" s="650">
        <v>17.600000000000001</v>
      </c>
      <c r="DX25" s="680"/>
      <c r="DY25" s="680"/>
      <c r="DZ25" s="680"/>
      <c r="EA25" s="680"/>
      <c r="EB25" s="680"/>
      <c r="EC25" s="681"/>
    </row>
    <row r="26" spans="2:133" ht="11.25" customHeight="1" x14ac:dyDescent="0.15">
      <c r="B26" s="642" t="s">
        <v>296</v>
      </c>
      <c r="C26" s="643"/>
      <c r="D26" s="643"/>
      <c r="E26" s="643"/>
      <c r="F26" s="643"/>
      <c r="G26" s="643"/>
      <c r="H26" s="643"/>
      <c r="I26" s="643"/>
      <c r="J26" s="643"/>
      <c r="K26" s="643"/>
      <c r="L26" s="643"/>
      <c r="M26" s="643"/>
      <c r="N26" s="643"/>
      <c r="O26" s="643"/>
      <c r="P26" s="643"/>
      <c r="Q26" s="644"/>
      <c r="R26" s="645">
        <v>13454897</v>
      </c>
      <c r="S26" s="646"/>
      <c r="T26" s="646"/>
      <c r="U26" s="646"/>
      <c r="V26" s="646"/>
      <c r="W26" s="646"/>
      <c r="X26" s="646"/>
      <c r="Y26" s="647"/>
      <c r="Z26" s="648">
        <v>64.099999999999994</v>
      </c>
      <c r="AA26" s="648"/>
      <c r="AB26" s="648"/>
      <c r="AC26" s="648"/>
      <c r="AD26" s="649">
        <v>12705612</v>
      </c>
      <c r="AE26" s="649"/>
      <c r="AF26" s="649"/>
      <c r="AG26" s="649"/>
      <c r="AH26" s="649"/>
      <c r="AI26" s="649"/>
      <c r="AJ26" s="649"/>
      <c r="AK26" s="649"/>
      <c r="AL26" s="650">
        <v>99.7</v>
      </c>
      <c r="AM26" s="651"/>
      <c r="AN26" s="651"/>
      <c r="AO26" s="652"/>
      <c r="AP26" s="664" t="s">
        <v>297</v>
      </c>
      <c r="AQ26" s="691"/>
      <c r="AR26" s="691"/>
      <c r="AS26" s="691"/>
      <c r="AT26" s="691"/>
      <c r="AU26" s="691"/>
      <c r="AV26" s="691"/>
      <c r="AW26" s="691"/>
      <c r="AX26" s="691"/>
      <c r="AY26" s="691"/>
      <c r="AZ26" s="691"/>
      <c r="BA26" s="691"/>
      <c r="BB26" s="691"/>
      <c r="BC26" s="691"/>
      <c r="BD26" s="691"/>
      <c r="BE26" s="691"/>
      <c r="BF26" s="666"/>
      <c r="BG26" s="645" t="s">
        <v>128</v>
      </c>
      <c r="BH26" s="646"/>
      <c r="BI26" s="646"/>
      <c r="BJ26" s="646"/>
      <c r="BK26" s="646"/>
      <c r="BL26" s="646"/>
      <c r="BM26" s="646"/>
      <c r="BN26" s="647"/>
      <c r="BO26" s="648" t="s">
        <v>128</v>
      </c>
      <c r="BP26" s="648"/>
      <c r="BQ26" s="648"/>
      <c r="BR26" s="648"/>
      <c r="BS26" s="654" t="s">
        <v>245</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1803463</v>
      </c>
      <c r="CS26" s="646"/>
      <c r="CT26" s="646"/>
      <c r="CU26" s="646"/>
      <c r="CV26" s="646"/>
      <c r="CW26" s="646"/>
      <c r="CX26" s="646"/>
      <c r="CY26" s="647"/>
      <c r="CZ26" s="650">
        <v>9</v>
      </c>
      <c r="DA26" s="680"/>
      <c r="DB26" s="680"/>
      <c r="DC26" s="684"/>
      <c r="DD26" s="654">
        <v>1558197</v>
      </c>
      <c r="DE26" s="646"/>
      <c r="DF26" s="646"/>
      <c r="DG26" s="646"/>
      <c r="DH26" s="646"/>
      <c r="DI26" s="646"/>
      <c r="DJ26" s="646"/>
      <c r="DK26" s="647"/>
      <c r="DL26" s="654" t="s">
        <v>245</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15">
      <c r="B27" s="642" t="s">
        <v>299</v>
      </c>
      <c r="C27" s="643"/>
      <c r="D27" s="643"/>
      <c r="E27" s="643"/>
      <c r="F27" s="643"/>
      <c r="G27" s="643"/>
      <c r="H27" s="643"/>
      <c r="I27" s="643"/>
      <c r="J27" s="643"/>
      <c r="K27" s="643"/>
      <c r="L27" s="643"/>
      <c r="M27" s="643"/>
      <c r="N27" s="643"/>
      <c r="O27" s="643"/>
      <c r="P27" s="643"/>
      <c r="Q27" s="644"/>
      <c r="R27" s="645">
        <v>3230</v>
      </c>
      <c r="S27" s="646"/>
      <c r="T27" s="646"/>
      <c r="U27" s="646"/>
      <c r="V27" s="646"/>
      <c r="W27" s="646"/>
      <c r="X27" s="646"/>
      <c r="Y27" s="647"/>
      <c r="Z27" s="648">
        <v>0</v>
      </c>
      <c r="AA27" s="648"/>
      <c r="AB27" s="648"/>
      <c r="AC27" s="648"/>
      <c r="AD27" s="649">
        <v>3230</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8137226</v>
      </c>
      <c r="BH27" s="646"/>
      <c r="BI27" s="646"/>
      <c r="BJ27" s="646"/>
      <c r="BK27" s="646"/>
      <c r="BL27" s="646"/>
      <c r="BM27" s="646"/>
      <c r="BN27" s="647"/>
      <c r="BO27" s="648">
        <v>100</v>
      </c>
      <c r="BP27" s="648"/>
      <c r="BQ27" s="648"/>
      <c r="BR27" s="648"/>
      <c r="BS27" s="654">
        <v>675943</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2984815</v>
      </c>
      <c r="CS27" s="682"/>
      <c r="CT27" s="682"/>
      <c r="CU27" s="682"/>
      <c r="CV27" s="682"/>
      <c r="CW27" s="682"/>
      <c r="CX27" s="682"/>
      <c r="CY27" s="683"/>
      <c r="CZ27" s="650">
        <v>14.8</v>
      </c>
      <c r="DA27" s="680"/>
      <c r="DB27" s="680"/>
      <c r="DC27" s="684"/>
      <c r="DD27" s="654">
        <v>1135386</v>
      </c>
      <c r="DE27" s="682"/>
      <c r="DF27" s="682"/>
      <c r="DG27" s="682"/>
      <c r="DH27" s="682"/>
      <c r="DI27" s="682"/>
      <c r="DJ27" s="682"/>
      <c r="DK27" s="683"/>
      <c r="DL27" s="654">
        <v>1132828</v>
      </c>
      <c r="DM27" s="682"/>
      <c r="DN27" s="682"/>
      <c r="DO27" s="682"/>
      <c r="DP27" s="682"/>
      <c r="DQ27" s="682"/>
      <c r="DR27" s="682"/>
      <c r="DS27" s="682"/>
      <c r="DT27" s="682"/>
      <c r="DU27" s="682"/>
      <c r="DV27" s="683"/>
      <c r="DW27" s="650">
        <v>8.4</v>
      </c>
      <c r="DX27" s="680"/>
      <c r="DY27" s="680"/>
      <c r="DZ27" s="680"/>
      <c r="EA27" s="680"/>
      <c r="EB27" s="680"/>
      <c r="EC27" s="681"/>
    </row>
    <row r="28" spans="2:133" ht="11.25" customHeight="1" x14ac:dyDescent="0.15">
      <c r="B28" s="642" t="s">
        <v>302</v>
      </c>
      <c r="C28" s="643"/>
      <c r="D28" s="643"/>
      <c r="E28" s="643"/>
      <c r="F28" s="643"/>
      <c r="G28" s="643"/>
      <c r="H28" s="643"/>
      <c r="I28" s="643"/>
      <c r="J28" s="643"/>
      <c r="K28" s="643"/>
      <c r="L28" s="643"/>
      <c r="M28" s="643"/>
      <c r="N28" s="643"/>
      <c r="O28" s="643"/>
      <c r="P28" s="643"/>
      <c r="Q28" s="644"/>
      <c r="R28" s="645">
        <v>108890</v>
      </c>
      <c r="S28" s="646"/>
      <c r="T28" s="646"/>
      <c r="U28" s="646"/>
      <c r="V28" s="646"/>
      <c r="W28" s="646"/>
      <c r="X28" s="646"/>
      <c r="Y28" s="647"/>
      <c r="Z28" s="648">
        <v>0.5</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2379171</v>
      </c>
      <c r="CS28" s="646"/>
      <c r="CT28" s="646"/>
      <c r="CU28" s="646"/>
      <c r="CV28" s="646"/>
      <c r="CW28" s="646"/>
      <c r="CX28" s="646"/>
      <c r="CY28" s="647"/>
      <c r="CZ28" s="650">
        <v>11.8</v>
      </c>
      <c r="DA28" s="680"/>
      <c r="DB28" s="680"/>
      <c r="DC28" s="684"/>
      <c r="DD28" s="654">
        <v>2339703</v>
      </c>
      <c r="DE28" s="646"/>
      <c r="DF28" s="646"/>
      <c r="DG28" s="646"/>
      <c r="DH28" s="646"/>
      <c r="DI28" s="646"/>
      <c r="DJ28" s="646"/>
      <c r="DK28" s="647"/>
      <c r="DL28" s="654">
        <v>2339703</v>
      </c>
      <c r="DM28" s="646"/>
      <c r="DN28" s="646"/>
      <c r="DO28" s="646"/>
      <c r="DP28" s="646"/>
      <c r="DQ28" s="646"/>
      <c r="DR28" s="646"/>
      <c r="DS28" s="646"/>
      <c r="DT28" s="646"/>
      <c r="DU28" s="646"/>
      <c r="DV28" s="647"/>
      <c r="DW28" s="650">
        <v>17.399999999999999</v>
      </c>
      <c r="DX28" s="680"/>
      <c r="DY28" s="680"/>
      <c r="DZ28" s="680"/>
      <c r="EA28" s="680"/>
      <c r="EB28" s="680"/>
      <c r="EC28" s="681"/>
    </row>
    <row r="29" spans="2:133" ht="11.25" customHeight="1" x14ac:dyDescent="0.15">
      <c r="B29" s="642" t="s">
        <v>304</v>
      </c>
      <c r="C29" s="643"/>
      <c r="D29" s="643"/>
      <c r="E29" s="643"/>
      <c r="F29" s="643"/>
      <c r="G29" s="643"/>
      <c r="H29" s="643"/>
      <c r="I29" s="643"/>
      <c r="J29" s="643"/>
      <c r="K29" s="643"/>
      <c r="L29" s="643"/>
      <c r="M29" s="643"/>
      <c r="N29" s="643"/>
      <c r="O29" s="643"/>
      <c r="P29" s="643"/>
      <c r="Q29" s="644"/>
      <c r="R29" s="645">
        <v>219197</v>
      </c>
      <c r="S29" s="646"/>
      <c r="T29" s="646"/>
      <c r="U29" s="646"/>
      <c r="V29" s="646"/>
      <c r="W29" s="646"/>
      <c r="X29" s="646"/>
      <c r="Y29" s="647"/>
      <c r="Z29" s="648">
        <v>1</v>
      </c>
      <c r="AA29" s="648"/>
      <c r="AB29" s="648"/>
      <c r="AC29" s="648"/>
      <c r="AD29" s="649">
        <v>25476</v>
      </c>
      <c r="AE29" s="649"/>
      <c r="AF29" s="649"/>
      <c r="AG29" s="649"/>
      <c r="AH29" s="649"/>
      <c r="AI29" s="649"/>
      <c r="AJ29" s="649"/>
      <c r="AK29" s="649"/>
      <c r="AL29" s="650">
        <v>0.2</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2378576</v>
      </c>
      <c r="CS29" s="682"/>
      <c r="CT29" s="682"/>
      <c r="CU29" s="682"/>
      <c r="CV29" s="682"/>
      <c r="CW29" s="682"/>
      <c r="CX29" s="682"/>
      <c r="CY29" s="683"/>
      <c r="CZ29" s="650">
        <v>11.8</v>
      </c>
      <c r="DA29" s="680"/>
      <c r="DB29" s="680"/>
      <c r="DC29" s="684"/>
      <c r="DD29" s="654">
        <v>2339108</v>
      </c>
      <c r="DE29" s="682"/>
      <c r="DF29" s="682"/>
      <c r="DG29" s="682"/>
      <c r="DH29" s="682"/>
      <c r="DI29" s="682"/>
      <c r="DJ29" s="682"/>
      <c r="DK29" s="683"/>
      <c r="DL29" s="654">
        <v>2339108</v>
      </c>
      <c r="DM29" s="682"/>
      <c r="DN29" s="682"/>
      <c r="DO29" s="682"/>
      <c r="DP29" s="682"/>
      <c r="DQ29" s="682"/>
      <c r="DR29" s="682"/>
      <c r="DS29" s="682"/>
      <c r="DT29" s="682"/>
      <c r="DU29" s="682"/>
      <c r="DV29" s="683"/>
      <c r="DW29" s="650">
        <v>17.399999999999999</v>
      </c>
      <c r="DX29" s="680"/>
      <c r="DY29" s="680"/>
      <c r="DZ29" s="680"/>
      <c r="EA29" s="680"/>
      <c r="EB29" s="680"/>
      <c r="EC29" s="681"/>
    </row>
    <row r="30" spans="2:133" ht="11.25" customHeight="1" x14ac:dyDescent="0.15">
      <c r="B30" s="642" t="s">
        <v>307</v>
      </c>
      <c r="C30" s="643"/>
      <c r="D30" s="643"/>
      <c r="E30" s="643"/>
      <c r="F30" s="643"/>
      <c r="G30" s="643"/>
      <c r="H30" s="643"/>
      <c r="I30" s="643"/>
      <c r="J30" s="643"/>
      <c r="K30" s="643"/>
      <c r="L30" s="643"/>
      <c r="M30" s="643"/>
      <c r="N30" s="643"/>
      <c r="O30" s="643"/>
      <c r="P30" s="643"/>
      <c r="Q30" s="644"/>
      <c r="R30" s="645">
        <v>26804</v>
      </c>
      <c r="S30" s="646"/>
      <c r="T30" s="646"/>
      <c r="U30" s="646"/>
      <c r="V30" s="646"/>
      <c r="W30" s="646"/>
      <c r="X30" s="646"/>
      <c r="Y30" s="647"/>
      <c r="Z30" s="648">
        <v>0.1</v>
      </c>
      <c r="AA30" s="648"/>
      <c r="AB30" s="648"/>
      <c r="AC30" s="648"/>
      <c r="AD30" s="649" t="s">
        <v>245</v>
      </c>
      <c r="AE30" s="649"/>
      <c r="AF30" s="649"/>
      <c r="AG30" s="649"/>
      <c r="AH30" s="649"/>
      <c r="AI30" s="649"/>
      <c r="AJ30" s="649"/>
      <c r="AK30" s="649"/>
      <c r="AL30" s="650" t="s">
        <v>128</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2"/>
      <c r="BI30" s="692"/>
      <c r="BJ30" s="692"/>
      <c r="BK30" s="692"/>
      <c r="BL30" s="692"/>
      <c r="BM30" s="692"/>
      <c r="BN30" s="692"/>
      <c r="BO30" s="692"/>
      <c r="BP30" s="692"/>
      <c r="BQ30" s="693"/>
      <c r="BR30" s="624" t="s">
        <v>309</v>
      </c>
      <c r="BS30" s="692"/>
      <c r="BT30" s="692"/>
      <c r="BU30" s="692"/>
      <c r="BV30" s="692"/>
      <c r="BW30" s="692"/>
      <c r="BX30" s="692"/>
      <c r="BY30" s="692"/>
      <c r="BZ30" s="692"/>
      <c r="CA30" s="692"/>
      <c r="CB30" s="693"/>
      <c r="CD30" s="687"/>
      <c r="CE30" s="688"/>
      <c r="CF30" s="660" t="s">
        <v>310</v>
      </c>
      <c r="CG30" s="661"/>
      <c r="CH30" s="661"/>
      <c r="CI30" s="661"/>
      <c r="CJ30" s="661"/>
      <c r="CK30" s="661"/>
      <c r="CL30" s="661"/>
      <c r="CM30" s="661"/>
      <c r="CN30" s="661"/>
      <c r="CO30" s="661"/>
      <c r="CP30" s="661"/>
      <c r="CQ30" s="662"/>
      <c r="CR30" s="645">
        <v>2242461</v>
      </c>
      <c r="CS30" s="646"/>
      <c r="CT30" s="646"/>
      <c r="CU30" s="646"/>
      <c r="CV30" s="646"/>
      <c r="CW30" s="646"/>
      <c r="CX30" s="646"/>
      <c r="CY30" s="647"/>
      <c r="CZ30" s="650">
        <v>11.1</v>
      </c>
      <c r="DA30" s="680"/>
      <c r="DB30" s="680"/>
      <c r="DC30" s="684"/>
      <c r="DD30" s="654">
        <v>2205449</v>
      </c>
      <c r="DE30" s="646"/>
      <c r="DF30" s="646"/>
      <c r="DG30" s="646"/>
      <c r="DH30" s="646"/>
      <c r="DI30" s="646"/>
      <c r="DJ30" s="646"/>
      <c r="DK30" s="647"/>
      <c r="DL30" s="654">
        <v>2205449</v>
      </c>
      <c r="DM30" s="646"/>
      <c r="DN30" s="646"/>
      <c r="DO30" s="646"/>
      <c r="DP30" s="646"/>
      <c r="DQ30" s="646"/>
      <c r="DR30" s="646"/>
      <c r="DS30" s="646"/>
      <c r="DT30" s="646"/>
      <c r="DU30" s="646"/>
      <c r="DV30" s="647"/>
      <c r="DW30" s="650">
        <v>16.399999999999999</v>
      </c>
      <c r="DX30" s="680"/>
      <c r="DY30" s="680"/>
      <c r="DZ30" s="680"/>
      <c r="EA30" s="680"/>
      <c r="EB30" s="680"/>
      <c r="EC30" s="681"/>
    </row>
    <row r="31" spans="2:133" ht="11.25" customHeight="1" x14ac:dyDescent="0.15">
      <c r="B31" s="642" t="s">
        <v>311</v>
      </c>
      <c r="C31" s="643"/>
      <c r="D31" s="643"/>
      <c r="E31" s="643"/>
      <c r="F31" s="643"/>
      <c r="G31" s="643"/>
      <c r="H31" s="643"/>
      <c r="I31" s="643"/>
      <c r="J31" s="643"/>
      <c r="K31" s="643"/>
      <c r="L31" s="643"/>
      <c r="M31" s="643"/>
      <c r="N31" s="643"/>
      <c r="O31" s="643"/>
      <c r="P31" s="643"/>
      <c r="Q31" s="644"/>
      <c r="R31" s="645">
        <v>2021828</v>
      </c>
      <c r="S31" s="646"/>
      <c r="T31" s="646"/>
      <c r="U31" s="646"/>
      <c r="V31" s="646"/>
      <c r="W31" s="646"/>
      <c r="X31" s="646"/>
      <c r="Y31" s="647"/>
      <c r="Z31" s="648">
        <v>9.6</v>
      </c>
      <c r="AA31" s="648"/>
      <c r="AB31" s="648"/>
      <c r="AC31" s="648"/>
      <c r="AD31" s="649" t="s">
        <v>128</v>
      </c>
      <c r="AE31" s="649"/>
      <c r="AF31" s="649"/>
      <c r="AG31" s="649"/>
      <c r="AH31" s="649"/>
      <c r="AI31" s="649"/>
      <c r="AJ31" s="649"/>
      <c r="AK31" s="649"/>
      <c r="AL31" s="650" t="s">
        <v>245</v>
      </c>
      <c r="AM31" s="651"/>
      <c r="AN31" s="651"/>
      <c r="AO31" s="652"/>
      <c r="AP31" s="699" t="s">
        <v>312</v>
      </c>
      <c r="AQ31" s="700"/>
      <c r="AR31" s="700"/>
      <c r="AS31" s="700"/>
      <c r="AT31" s="705" t="s">
        <v>313</v>
      </c>
      <c r="AU31" s="231"/>
      <c r="AV31" s="231"/>
      <c r="AW31" s="231"/>
      <c r="AX31" s="631" t="s">
        <v>188</v>
      </c>
      <c r="AY31" s="632"/>
      <c r="AZ31" s="632"/>
      <c r="BA31" s="632"/>
      <c r="BB31" s="632"/>
      <c r="BC31" s="632"/>
      <c r="BD31" s="632"/>
      <c r="BE31" s="632"/>
      <c r="BF31" s="633"/>
      <c r="BG31" s="713">
        <v>99.5</v>
      </c>
      <c r="BH31" s="697"/>
      <c r="BI31" s="697"/>
      <c r="BJ31" s="697"/>
      <c r="BK31" s="697"/>
      <c r="BL31" s="697"/>
      <c r="BM31" s="640">
        <v>98.2</v>
      </c>
      <c r="BN31" s="697"/>
      <c r="BO31" s="697"/>
      <c r="BP31" s="697"/>
      <c r="BQ31" s="698"/>
      <c r="BR31" s="713">
        <v>99.6</v>
      </c>
      <c r="BS31" s="697"/>
      <c r="BT31" s="697"/>
      <c r="BU31" s="697"/>
      <c r="BV31" s="697"/>
      <c r="BW31" s="697"/>
      <c r="BX31" s="640">
        <v>98.2</v>
      </c>
      <c r="BY31" s="697"/>
      <c r="BZ31" s="697"/>
      <c r="CA31" s="697"/>
      <c r="CB31" s="698"/>
      <c r="CD31" s="687"/>
      <c r="CE31" s="688"/>
      <c r="CF31" s="660" t="s">
        <v>314</v>
      </c>
      <c r="CG31" s="661"/>
      <c r="CH31" s="661"/>
      <c r="CI31" s="661"/>
      <c r="CJ31" s="661"/>
      <c r="CK31" s="661"/>
      <c r="CL31" s="661"/>
      <c r="CM31" s="661"/>
      <c r="CN31" s="661"/>
      <c r="CO31" s="661"/>
      <c r="CP31" s="661"/>
      <c r="CQ31" s="662"/>
      <c r="CR31" s="645">
        <v>136115</v>
      </c>
      <c r="CS31" s="682"/>
      <c r="CT31" s="682"/>
      <c r="CU31" s="682"/>
      <c r="CV31" s="682"/>
      <c r="CW31" s="682"/>
      <c r="CX31" s="682"/>
      <c r="CY31" s="683"/>
      <c r="CZ31" s="650">
        <v>0.7</v>
      </c>
      <c r="DA31" s="680"/>
      <c r="DB31" s="680"/>
      <c r="DC31" s="684"/>
      <c r="DD31" s="654">
        <v>133659</v>
      </c>
      <c r="DE31" s="682"/>
      <c r="DF31" s="682"/>
      <c r="DG31" s="682"/>
      <c r="DH31" s="682"/>
      <c r="DI31" s="682"/>
      <c r="DJ31" s="682"/>
      <c r="DK31" s="683"/>
      <c r="DL31" s="654">
        <v>133659</v>
      </c>
      <c r="DM31" s="682"/>
      <c r="DN31" s="682"/>
      <c r="DO31" s="682"/>
      <c r="DP31" s="682"/>
      <c r="DQ31" s="682"/>
      <c r="DR31" s="682"/>
      <c r="DS31" s="682"/>
      <c r="DT31" s="682"/>
      <c r="DU31" s="682"/>
      <c r="DV31" s="683"/>
      <c r="DW31" s="650">
        <v>1</v>
      </c>
      <c r="DX31" s="680"/>
      <c r="DY31" s="680"/>
      <c r="DZ31" s="680"/>
      <c r="EA31" s="680"/>
      <c r="EB31" s="680"/>
      <c r="EC31" s="681"/>
    </row>
    <row r="32" spans="2:133" ht="11.25" customHeight="1" x14ac:dyDescent="0.15">
      <c r="B32" s="708" t="s">
        <v>315</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245</v>
      </c>
      <c r="AA32" s="648"/>
      <c r="AB32" s="648"/>
      <c r="AC32" s="648"/>
      <c r="AD32" s="649" t="s">
        <v>128</v>
      </c>
      <c r="AE32" s="649"/>
      <c r="AF32" s="649"/>
      <c r="AG32" s="649"/>
      <c r="AH32" s="649"/>
      <c r="AI32" s="649"/>
      <c r="AJ32" s="649"/>
      <c r="AK32" s="649"/>
      <c r="AL32" s="650" t="s">
        <v>138</v>
      </c>
      <c r="AM32" s="651"/>
      <c r="AN32" s="651"/>
      <c r="AO32" s="652"/>
      <c r="AP32" s="701"/>
      <c r="AQ32" s="702"/>
      <c r="AR32" s="702"/>
      <c r="AS32" s="702"/>
      <c r="AT32" s="706"/>
      <c r="AU32" s="230" t="s">
        <v>316</v>
      </c>
      <c r="AV32" s="230"/>
      <c r="AW32" s="230"/>
      <c r="AX32" s="642" t="s">
        <v>317</v>
      </c>
      <c r="AY32" s="643"/>
      <c r="AZ32" s="643"/>
      <c r="BA32" s="643"/>
      <c r="BB32" s="643"/>
      <c r="BC32" s="643"/>
      <c r="BD32" s="643"/>
      <c r="BE32" s="643"/>
      <c r="BF32" s="644"/>
      <c r="BG32" s="714">
        <v>99.5</v>
      </c>
      <c r="BH32" s="682"/>
      <c r="BI32" s="682"/>
      <c r="BJ32" s="682"/>
      <c r="BK32" s="682"/>
      <c r="BL32" s="682"/>
      <c r="BM32" s="651">
        <v>98.1</v>
      </c>
      <c r="BN32" s="711"/>
      <c r="BO32" s="711"/>
      <c r="BP32" s="711"/>
      <c r="BQ32" s="712"/>
      <c r="BR32" s="714">
        <v>99.5</v>
      </c>
      <c r="BS32" s="682"/>
      <c r="BT32" s="682"/>
      <c r="BU32" s="682"/>
      <c r="BV32" s="682"/>
      <c r="BW32" s="682"/>
      <c r="BX32" s="651">
        <v>98.2</v>
      </c>
      <c r="BY32" s="711"/>
      <c r="BZ32" s="711"/>
      <c r="CA32" s="711"/>
      <c r="CB32" s="712"/>
      <c r="CD32" s="689"/>
      <c r="CE32" s="690"/>
      <c r="CF32" s="660" t="s">
        <v>318</v>
      </c>
      <c r="CG32" s="661"/>
      <c r="CH32" s="661"/>
      <c r="CI32" s="661"/>
      <c r="CJ32" s="661"/>
      <c r="CK32" s="661"/>
      <c r="CL32" s="661"/>
      <c r="CM32" s="661"/>
      <c r="CN32" s="661"/>
      <c r="CO32" s="661"/>
      <c r="CP32" s="661"/>
      <c r="CQ32" s="662"/>
      <c r="CR32" s="645">
        <v>595</v>
      </c>
      <c r="CS32" s="646"/>
      <c r="CT32" s="646"/>
      <c r="CU32" s="646"/>
      <c r="CV32" s="646"/>
      <c r="CW32" s="646"/>
      <c r="CX32" s="646"/>
      <c r="CY32" s="647"/>
      <c r="CZ32" s="650">
        <v>0</v>
      </c>
      <c r="DA32" s="680"/>
      <c r="DB32" s="680"/>
      <c r="DC32" s="684"/>
      <c r="DD32" s="654">
        <v>595</v>
      </c>
      <c r="DE32" s="646"/>
      <c r="DF32" s="646"/>
      <c r="DG32" s="646"/>
      <c r="DH32" s="646"/>
      <c r="DI32" s="646"/>
      <c r="DJ32" s="646"/>
      <c r="DK32" s="647"/>
      <c r="DL32" s="654">
        <v>595</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319</v>
      </c>
      <c r="C33" s="643"/>
      <c r="D33" s="643"/>
      <c r="E33" s="643"/>
      <c r="F33" s="643"/>
      <c r="G33" s="643"/>
      <c r="H33" s="643"/>
      <c r="I33" s="643"/>
      <c r="J33" s="643"/>
      <c r="K33" s="643"/>
      <c r="L33" s="643"/>
      <c r="M33" s="643"/>
      <c r="N33" s="643"/>
      <c r="O33" s="643"/>
      <c r="P33" s="643"/>
      <c r="Q33" s="644"/>
      <c r="R33" s="645">
        <v>1133952</v>
      </c>
      <c r="S33" s="646"/>
      <c r="T33" s="646"/>
      <c r="U33" s="646"/>
      <c r="V33" s="646"/>
      <c r="W33" s="646"/>
      <c r="X33" s="646"/>
      <c r="Y33" s="647"/>
      <c r="Z33" s="648">
        <v>5.4</v>
      </c>
      <c r="AA33" s="648"/>
      <c r="AB33" s="648"/>
      <c r="AC33" s="648"/>
      <c r="AD33" s="649" t="s">
        <v>128</v>
      </c>
      <c r="AE33" s="649"/>
      <c r="AF33" s="649"/>
      <c r="AG33" s="649"/>
      <c r="AH33" s="649"/>
      <c r="AI33" s="649"/>
      <c r="AJ33" s="649"/>
      <c r="AK33" s="649"/>
      <c r="AL33" s="650" t="s">
        <v>128</v>
      </c>
      <c r="AM33" s="651"/>
      <c r="AN33" s="651"/>
      <c r="AO33" s="652"/>
      <c r="AP33" s="703"/>
      <c r="AQ33" s="704"/>
      <c r="AR33" s="704"/>
      <c r="AS33" s="704"/>
      <c r="AT33" s="707"/>
      <c r="AU33" s="232"/>
      <c r="AV33" s="232"/>
      <c r="AW33" s="232"/>
      <c r="AX33" s="694" t="s">
        <v>320</v>
      </c>
      <c r="AY33" s="695"/>
      <c r="AZ33" s="695"/>
      <c r="BA33" s="695"/>
      <c r="BB33" s="695"/>
      <c r="BC33" s="695"/>
      <c r="BD33" s="695"/>
      <c r="BE33" s="695"/>
      <c r="BF33" s="696"/>
      <c r="BG33" s="715">
        <v>99.5</v>
      </c>
      <c r="BH33" s="716"/>
      <c r="BI33" s="716"/>
      <c r="BJ33" s="716"/>
      <c r="BK33" s="716"/>
      <c r="BL33" s="716"/>
      <c r="BM33" s="717">
        <v>98.1</v>
      </c>
      <c r="BN33" s="716"/>
      <c r="BO33" s="716"/>
      <c r="BP33" s="716"/>
      <c r="BQ33" s="718"/>
      <c r="BR33" s="715">
        <v>99.6</v>
      </c>
      <c r="BS33" s="716"/>
      <c r="BT33" s="716"/>
      <c r="BU33" s="716"/>
      <c r="BV33" s="716"/>
      <c r="BW33" s="716"/>
      <c r="BX33" s="717">
        <v>98</v>
      </c>
      <c r="BY33" s="716"/>
      <c r="BZ33" s="716"/>
      <c r="CA33" s="716"/>
      <c r="CB33" s="718"/>
      <c r="CD33" s="660" t="s">
        <v>321</v>
      </c>
      <c r="CE33" s="661"/>
      <c r="CF33" s="661"/>
      <c r="CG33" s="661"/>
      <c r="CH33" s="661"/>
      <c r="CI33" s="661"/>
      <c r="CJ33" s="661"/>
      <c r="CK33" s="661"/>
      <c r="CL33" s="661"/>
      <c r="CM33" s="661"/>
      <c r="CN33" s="661"/>
      <c r="CO33" s="661"/>
      <c r="CP33" s="661"/>
      <c r="CQ33" s="662"/>
      <c r="CR33" s="645">
        <v>8994604</v>
      </c>
      <c r="CS33" s="682"/>
      <c r="CT33" s="682"/>
      <c r="CU33" s="682"/>
      <c r="CV33" s="682"/>
      <c r="CW33" s="682"/>
      <c r="CX33" s="682"/>
      <c r="CY33" s="683"/>
      <c r="CZ33" s="650">
        <v>44.7</v>
      </c>
      <c r="DA33" s="680"/>
      <c r="DB33" s="680"/>
      <c r="DC33" s="684"/>
      <c r="DD33" s="654">
        <v>7396644</v>
      </c>
      <c r="DE33" s="682"/>
      <c r="DF33" s="682"/>
      <c r="DG33" s="682"/>
      <c r="DH33" s="682"/>
      <c r="DI33" s="682"/>
      <c r="DJ33" s="682"/>
      <c r="DK33" s="683"/>
      <c r="DL33" s="654">
        <v>6088953</v>
      </c>
      <c r="DM33" s="682"/>
      <c r="DN33" s="682"/>
      <c r="DO33" s="682"/>
      <c r="DP33" s="682"/>
      <c r="DQ33" s="682"/>
      <c r="DR33" s="682"/>
      <c r="DS33" s="682"/>
      <c r="DT33" s="682"/>
      <c r="DU33" s="682"/>
      <c r="DV33" s="683"/>
      <c r="DW33" s="650">
        <v>45.3</v>
      </c>
      <c r="DX33" s="680"/>
      <c r="DY33" s="680"/>
      <c r="DZ33" s="680"/>
      <c r="EA33" s="680"/>
      <c r="EB33" s="680"/>
      <c r="EC33" s="681"/>
    </row>
    <row r="34" spans="2:133" ht="11.25" customHeight="1" x14ac:dyDescent="0.15">
      <c r="B34" s="642" t="s">
        <v>322</v>
      </c>
      <c r="C34" s="643"/>
      <c r="D34" s="643"/>
      <c r="E34" s="643"/>
      <c r="F34" s="643"/>
      <c r="G34" s="643"/>
      <c r="H34" s="643"/>
      <c r="I34" s="643"/>
      <c r="J34" s="643"/>
      <c r="K34" s="643"/>
      <c r="L34" s="643"/>
      <c r="M34" s="643"/>
      <c r="N34" s="643"/>
      <c r="O34" s="643"/>
      <c r="P34" s="643"/>
      <c r="Q34" s="644"/>
      <c r="R34" s="645">
        <v>11319</v>
      </c>
      <c r="S34" s="646"/>
      <c r="T34" s="646"/>
      <c r="U34" s="646"/>
      <c r="V34" s="646"/>
      <c r="W34" s="646"/>
      <c r="X34" s="646"/>
      <c r="Y34" s="647"/>
      <c r="Z34" s="648">
        <v>0.1</v>
      </c>
      <c r="AA34" s="648"/>
      <c r="AB34" s="648"/>
      <c r="AC34" s="648"/>
      <c r="AD34" s="649">
        <v>6217</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2554866</v>
      </c>
      <c r="CS34" s="646"/>
      <c r="CT34" s="646"/>
      <c r="CU34" s="646"/>
      <c r="CV34" s="646"/>
      <c r="CW34" s="646"/>
      <c r="CX34" s="646"/>
      <c r="CY34" s="647"/>
      <c r="CZ34" s="650">
        <v>12.7</v>
      </c>
      <c r="DA34" s="680"/>
      <c r="DB34" s="680"/>
      <c r="DC34" s="684"/>
      <c r="DD34" s="654">
        <v>2106574</v>
      </c>
      <c r="DE34" s="646"/>
      <c r="DF34" s="646"/>
      <c r="DG34" s="646"/>
      <c r="DH34" s="646"/>
      <c r="DI34" s="646"/>
      <c r="DJ34" s="646"/>
      <c r="DK34" s="647"/>
      <c r="DL34" s="654">
        <v>1889737</v>
      </c>
      <c r="DM34" s="646"/>
      <c r="DN34" s="646"/>
      <c r="DO34" s="646"/>
      <c r="DP34" s="646"/>
      <c r="DQ34" s="646"/>
      <c r="DR34" s="646"/>
      <c r="DS34" s="646"/>
      <c r="DT34" s="646"/>
      <c r="DU34" s="646"/>
      <c r="DV34" s="647"/>
      <c r="DW34" s="650">
        <v>14</v>
      </c>
      <c r="DX34" s="680"/>
      <c r="DY34" s="680"/>
      <c r="DZ34" s="680"/>
      <c r="EA34" s="680"/>
      <c r="EB34" s="680"/>
      <c r="EC34" s="681"/>
    </row>
    <row r="35" spans="2:133" ht="11.25" customHeight="1" x14ac:dyDescent="0.15">
      <c r="B35" s="642" t="s">
        <v>324</v>
      </c>
      <c r="C35" s="643"/>
      <c r="D35" s="643"/>
      <c r="E35" s="643"/>
      <c r="F35" s="643"/>
      <c r="G35" s="643"/>
      <c r="H35" s="643"/>
      <c r="I35" s="643"/>
      <c r="J35" s="643"/>
      <c r="K35" s="643"/>
      <c r="L35" s="643"/>
      <c r="M35" s="643"/>
      <c r="N35" s="643"/>
      <c r="O35" s="643"/>
      <c r="P35" s="643"/>
      <c r="Q35" s="644"/>
      <c r="R35" s="645">
        <v>52150</v>
      </c>
      <c r="S35" s="646"/>
      <c r="T35" s="646"/>
      <c r="U35" s="646"/>
      <c r="V35" s="646"/>
      <c r="W35" s="646"/>
      <c r="X35" s="646"/>
      <c r="Y35" s="647"/>
      <c r="Z35" s="648">
        <v>0.2</v>
      </c>
      <c r="AA35" s="648"/>
      <c r="AB35" s="648"/>
      <c r="AC35" s="648"/>
      <c r="AD35" s="649" t="s">
        <v>128</v>
      </c>
      <c r="AE35" s="649"/>
      <c r="AF35" s="649"/>
      <c r="AG35" s="649"/>
      <c r="AH35" s="649"/>
      <c r="AI35" s="649"/>
      <c r="AJ35" s="649"/>
      <c r="AK35" s="649"/>
      <c r="AL35" s="650" t="s">
        <v>245</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258338</v>
      </c>
      <c r="CS35" s="682"/>
      <c r="CT35" s="682"/>
      <c r="CU35" s="682"/>
      <c r="CV35" s="682"/>
      <c r="CW35" s="682"/>
      <c r="CX35" s="682"/>
      <c r="CY35" s="683"/>
      <c r="CZ35" s="650">
        <v>1.3</v>
      </c>
      <c r="DA35" s="680"/>
      <c r="DB35" s="680"/>
      <c r="DC35" s="684"/>
      <c r="DD35" s="654">
        <v>214602</v>
      </c>
      <c r="DE35" s="682"/>
      <c r="DF35" s="682"/>
      <c r="DG35" s="682"/>
      <c r="DH35" s="682"/>
      <c r="DI35" s="682"/>
      <c r="DJ35" s="682"/>
      <c r="DK35" s="683"/>
      <c r="DL35" s="654">
        <v>200381</v>
      </c>
      <c r="DM35" s="682"/>
      <c r="DN35" s="682"/>
      <c r="DO35" s="682"/>
      <c r="DP35" s="682"/>
      <c r="DQ35" s="682"/>
      <c r="DR35" s="682"/>
      <c r="DS35" s="682"/>
      <c r="DT35" s="682"/>
      <c r="DU35" s="682"/>
      <c r="DV35" s="683"/>
      <c r="DW35" s="650">
        <v>1.5</v>
      </c>
      <c r="DX35" s="680"/>
      <c r="DY35" s="680"/>
      <c r="DZ35" s="680"/>
      <c r="EA35" s="680"/>
      <c r="EB35" s="680"/>
      <c r="EC35" s="681"/>
    </row>
    <row r="36" spans="2:133" ht="11.25" customHeight="1" x14ac:dyDescent="0.15">
      <c r="B36" s="642" t="s">
        <v>328</v>
      </c>
      <c r="C36" s="643"/>
      <c r="D36" s="643"/>
      <c r="E36" s="643"/>
      <c r="F36" s="643"/>
      <c r="G36" s="643"/>
      <c r="H36" s="643"/>
      <c r="I36" s="643"/>
      <c r="J36" s="643"/>
      <c r="K36" s="643"/>
      <c r="L36" s="643"/>
      <c r="M36" s="643"/>
      <c r="N36" s="643"/>
      <c r="O36" s="643"/>
      <c r="P36" s="643"/>
      <c r="Q36" s="644"/>
      <c r="R36" s="645">
        <v>526388</v>
      </c>
      <c r="S36" s="646"/>
      <c r="T36" s="646"/>
      <c r="U36" s="646"/>
      <c r="V36" s="646"/>
      <c r="W36" s="646"/>
      <c r="X36" s="646"/>
      <c r="Y36" s="647"/>
      <c r="Z36" s="648">
        <v>2.5</v>
      </c>
      <c r="AA36" s="648"/>
      <c r="AB36" s="648"/>
      <c r="AC36" s="648"/>
      <c r="AD36" s="649" t="s">
        <v>128</v>
      </c>
      <c r="AE36" s="649"/>
      <c r="AF36" s="649"/>
      <c r="AG36" s="649"/>
      <c r="AH36" s="649"/>
      <c r="AI36" s="649"/>
      <c r="AJ36" s="649"/>
      <c r="AK36" s="649"/>
      <c r="AL36" s="650" t="s">
        <v>245</v>
      </c>
      <c r="AM36" s="651"/>
      <c r="AN36" s="651"/>
      <c r="AO36" s="652"/>
      <c r="AP36" s="235"/>
      <c r="AQ36" s="719" t="s">
        <v>329</v>
      </c>
      <c r="AR36" s="720"/>
      <c r="AS36" s="720"/>
      <c r="AT36" s="720"/>
      <c r="AU36" s="720"/>
      <c r="AV36" s="720"/>
      <c r="AW36" s="720"/>
      <c r="AX36" s="720"/>
      <c r="AY36" s="721"/>
      <c r="AZ36" s="634">
        <v>3236502</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95307</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3840502</v>
      </c>
      <c r="CS36" s="646"/>
      <c r="CT36" s="646"/>
      <c r="CU36" s="646"/>
      <c r="CV36" s="646"/>
      <c r="CW36" s="646"/>
      <c r="CX36" s="646"/>
      <c r="CY36" s="647"/>
      <c r="CZ36" s="650">
        <v>19.100000000000001</v>
      </c>
      <c r="DA36" s="680"/>
      <c r="DB36" s="680"/>
      <c r="DC36" s="684"/>
      <c r="DD36" s="654">
        <v>3360347</v>
      </c>
      <c r="DE36" s="646"/>
      <c r="DF36" s="646"/>
      <c r="DG36" s="646"/>
      <c r="DH36" s="646"/>
      <c r="DI36" s="646"/>
      <c r="DJ36" s="646"/>
      <c r="DK36" s="647"/>
      <c r="DL36" s="654">
        <v>2862822</v>
      </c>
      <c r="DM36" s="646"/>
      <c r="DN36" s="646"/>
      <c r="DO36" s="646"/>
      <c r="DP36" s="646"/>
      <c r="DQ36" s="646"/>
      <c r="DR36" s="646"/>
      <c r="DS36" s="646"/>
      <c r="DT36" s="646"/>
      <c r="DU36" s="646"/>
      <c r="DV36" s="647"/>
      <c r="DW36" s="650">
        <v>21.3</v>
      </c>
      <c r="DX36" s="680"/>
      <c r="DY36" s="680"/>
      <c r="DZ36" s="680"/>
      <c r="EA36" s="680"/>
      <c r="EB36" s="680"/>
      <c r="EC36" s="681"/>
    </row>
    <row r="37" spans="2:133" ht="11.25" customHeight="1" x14ac:dyDescent="0.15">
      <c r="B37" s="642" t="s">
        <v>332</v>
      </c>
      <c r="C37" s="643"/>
      <c r="D37" s="643"/>
      <c r="E37" s="643"/>
      <c r="F37" s="643"/>
      <c r="G37" s="643"/>
      <c r="H37" s="643"/>
      <c r="I37" s="643"/>
      <c r="J37" s="643"/>
      <c r="K37" s="643"/>
      <c r="L37" s="643"/>
      <c r="M37" s="643"/>
      <c r="N37" s="643"/>
      <c r="O37" s="643"/>
      <c r="P37" s="643"/>
      <c r="Q37" s="644"/>
      <c r="R37" s="645">
        <v>765328</v>
      </c>
      <c r="S37" s="646"/>
      <c r="T37" s="646"/>
      <c r="U37" s="646"/>
      <c r="V37" s="646"/>
      <c r="W37" s="646"/>
      <c r="X37" s="646"/>
      <c r="Y37" s="647"/>
      <c r="Z37" s="648">
        <v>3.6</v>
      </c>
      <c r="AA37" s="648"/>
      <c r="AB37" s="648"/>
      <c r="AC37" s="648"/>
      <c r="AD37" s="649" t="s">
        <v>128</v>
      </c>
      <c r="AE37" s="649"/>
      <c r="AF37" s="649"/>
      <c r="AG37" s="649"/>
      <c r="AH37" s="649"/>
      <c r="AI37" s="649"/>
      <c r="AJ37" s="649"/>
      <c r="AK37" s="649"/>
      <c r="AL37" s="650" t="s">
        <v>128</v>
      </c>
      <c r="AM37" s="651"/>
      <c r="AN37" s="651"/>
      <c r="AO37" s="652"/>
      <c r="AQ37" s="723" t="s">
        <v>333</v>
      </c>
      <c r="AR37" s="724"/>
      <c r="AS37" s="724"/>
      <c r="AT37" s="724"/>
      <c r="AU37" s="724"/>
      <c r="AV37" s="724"/>
      <c r="AW37" s="724"/>
      <c r="AX37" s="724"/>
      <c r="AY37" s="725"/>
      <c r="AZ37" s="645">
        <v>986156</v>
      </c>
      <c r="BA37" s="646"/>
      <c r="BB37" s="646"/>
      <c r="BC37" s="646"/>
      <c r="BD37" s="682"/>
      <c r="BE37" s="682"/>
      <c r="BF37" s="712"/>
      <c r="BG37" s="660" t="s">
        <v>334</v>
      </c>
      <c r="BH37" s="661"/>
      <c r="BI37" s="661"/>
      <c r="BJ37" s="661"/>
      <c r="BK37" s="661"/>
      <c r="BL37" s="661"/>
      <c r="BM37" s="661"/>
      <c r="BN37" s="661"/>
      <c r="BO37" s="661"/>
      <c r="BP37" s="661"/>
      <c r="BQ37" s="661"/>
      <c r="BR37" s="661"/>
      <c r="BS37" s="661"/>
      <c r="BT37" s="661"/>
      <c r="BU37" s="662"/>
      <c r="BV37" s="645">
        <v>73081</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1062496</v>
      </c>
      <c r="CS37" s="682"/>
      <c r="CT37" s="682"/>
      <c r="CU37" s="682"/>
      <c r="CV37" s="682"/>
      <c r="CW37" s="682"/>
      <c r="CX37" s="682"/>
      <c r="CY37" s="683"/>
      <c r="CZ37" s="650">
        <v>5.3</v>
      </c>
      <c r="DA37" s="680"/>
      <c r="DB37" s="680"/>
      <c r="DC37" s="684"/>
      <c r="DD37" s="654">
        <v>1047107</v>
      </c>
      <c r="DE37" s="682"/>
      <c r="DF37" s="682"/>
      <c r="DG37" s="682"/>
      <c r="DH37" s="682"/>
      <c r="DI37" s="682"/>
      <c r="DJ37" s="682"/>
      <c r="DK37" s="683"/>
      <c r="DL37" s="654">
        <v>1020647</v>
      </c>
      <c r="DM37" s="682"/>
      <c r="DN37" s="682"/>
      <c r="DO37" s="682"/>
      <c r="DP37" s="682"/>
      <c r="DQ37" s="682"/>
      <c r="DR37" s="682"/>
      <c r="DS37" s="682"/>
      <c r="DT37" s="682"/>
      <c r="DU37" s="682"/>
      <c r="DV37" s="683"/>
      <c r="DW37" s="650">
        <v>7.6</v>
      </c>
      <c r="DX37" s="680"/>
      <c r="DY37" s="680"/>
      <c r="DZ37" s="680"/>
      <c r="EA37" s="680"/>
      <c r="EB37" s="680"/>
      <c r="EC37" s="681"/>
    </row>
    <row r="38" spans="2:133" ht="11.25" customHeight="1" x14ac:dyDescent="0.15">
      <c r="B38" s="642" t="s">
        <v>336</v>
      </c>
      <c r="C38" s="643"/>
      <c r="D38" s="643"/>
      <c r="E38" s="643"/>
      <c r="F38" s="643"/>
      <c r="G38" s="643"/>
      <c r="H38" s="643"/>
      <c r="I38" s="643"/>
      <c r="J38" s="643"/>
      <c r="K38" s="643"/>
      <c r="L38" s="643"/>
      <c r="M38" s="643"/>
      <c r="N38" s="643"/>
      <c r="O38" s="643"/>
      <c r="P38" s="643"/>
      <c r="Q38" s="644"/>
      <c r="R38" s="645">
        <v>775826</v>
      </c>
      <c r="S38" s="646"/>
      <c r="T38" s="646"/>
      <c r="U38" s="646"/>
      <c r="V38" s="646"/>
      <c r="W38" s="646"/>
      <c r="X38" s="646"/>
      <c r="Y38" s="647"/>
      <c r="Z38" s="648">
        <v>3.7</v>
      </c>
      <c r="AA38" s="648"/>
      <c r="AB38" s="648"/>
      <c r="AC38" s="648"/>
      <c r="AD38" s="649">
        <v>41</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673273</v>
      </c>
      <c r="BA38" s="646"/>
      <c r="BB38" s="646"/>
      <c r="BC38" s="646"/>
      <c r="BD38" s="682"/>
      <c r="BE38" s="682"/>
      <c r="BF38" s="712"/>
      <c r="BG38" s="660" t="s">
        <v>338</v>
      </c>
      <c r="BH38" s="661"/>
      <c r="BI38" s="661"/>
      <c r="BJ38" s="661"/>
      <c r="BK38" s="661"/>
      <c r="BL38" s="661"/>
      <c r="BM38" s="661"/>
      <c r="BN38" s="661"/>
      <c r="BO38" s="661"/>
      <c r="BP38" s="661"/>
      <c r="BQ38" s="661"/>
      <c r="BR38" s="661"/>
      <c r="BS38" s="661"/>
      <c r="BT38" s="661"/>
      <c r="BU38" s="662"/>
      <c r="BV38" s="645">
        <v>4697</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1444364</v>
      </c>
      <c r="CS38" s="646"/>
      <c r="CT38" s="646"/>
      <c r="CU38" s="646"/>
      <c r="CV38" s="646"/>
      <c r="CW38" s="646"/>
      <c r="CX38" s="646"/>
      <c r="CY38" s="647"/>
      <c r="CZ38" s="650">
        <v>7.2</v>
      </c>
      <c r="DA38" s="680"/>
      <c r="DB38" s="680"/>
      <c r="DC38" s="684"/>
      <c r="DD38" s="654">
        <v>1230815</v>
      </c>
      <c r="DE38" s="646"/>
      <c r="DF38" s="646"/>
      <c r="DG38" s="646"/>
      <c r="DH38" s="646"/>
      <c r="DI38" s="646"/>
      <c r="DJ38" s="646"/>
      <c r="DK38" s="647"/>
      <c r="DL38" s="654">
        <v>1122542</v>
      </c>
      <c r="DM38" s="646"/>
      <c r="DN38" s="646"/>
      <c r="DO38" s="646"/>
      <c r="DP38" s="646"/>
      <c r="DQ38" s="646"/>
      <c r="DR38" s="646"/>
      <c r="DS38" s="646"/>
      <c r="DT38" s="646"/>
      <c r="DU38" s="646"/>
      <c r="DV38" s="647"/>
      <c r="DW38" s="650">
        <v>8.3000000000000007</v>
      </c>
      <c r="DX38" s="680"/>
      <c r="DY38" s="680"/>
      <c r="DZ38" s="680"/>
      <c r="EA38" s="680"/>
      <c r="EB38" s="680"/>
      <c r="EC38" s="681"/>
    </row>
    <row r="39" spans="2:133" ht="11.25" customHeight="1" x14ac:dyDescent="0.15">
      <c r="B39" s="642" t="s">
        <v>340</v>
      </c>
      <c r="C39" s="643"/>
      <c r="D39" s="643"/>
      <c r="E39" s="643"/>
      <c r="F39" s="643"/>
      <c r="G39" s="643"/>
      <c r="H39" s="643"/>
      <c r="I39" s="643"/>
      <c r="J39" s="643"/>
      <c r="K39" s="643"/>
      <c r="L39" s="643"/>
      <c r="M39" s="643"/>
      <c r="N39" s="643"/>
      <c r="O39" s="643"/>
      <c r="P39" s="643"/>
      <c r="Q39" s="644"/>
      <c r="R39" s="645">
        <v>1904326</v>
      </c>
      <c r="S39" s="646"/>
      <c r="T39" s="646"/>
      <c r="U39" s="646"/>
      <c r="V39" s="646"/>
      <c r="W39" s="646"/>
      <c r="X39" s="646"/>
      <c r="Y39" s="647"/>
      <c r="Z39" s="648">
        <v>9.1</v>
      </c>
      <c r="AA39" s="648"/>
      <c r="AB39" s="648"/>
      <c r="AC39" s="648"/>
      <c r="AD39" s="649" t="s">
        <v>128</v>
      </c>
      <c r="AE39" s="649"/>
      <c r="AF39" s="649"/>
      <c r="AG39" s="649"/>
      <c r="AH39" s="649"/>
      <c r="AI39" s="649"/>
      <c r="AJ39" s="649"/>
      <c r="AK39" s="649"/>
      <c r="AL39" s="650" t="s">
        <v>128</v>
      </c>
      <c r="AM39" s="651"/>
      <c r="AN39" s="651"/>
      <c r="AO39" s="652"/>
      <c r="AQ39" s="723" t="s">
        <v>341</v>
      </c>
      <c r="AR39" s="724"/>
      <c r="AS39" s="724"/>
      <c r="AT39" s="724"/>
      <c r="AU39" s="724"/>
      <c r="AV39" s="724"/>
      <c r="AW39" s="724"/>
      <c r="AX39" s="724"/>
      <c r="AY39" s="725"/>
      <c r="AZ39" s="645">
        <v>132709</v>
      </c>
      <c r="BA39" s="646"/>
      <c r="BB39" s="646"/>
      <c r="BC39" s="646"/>
      <c r="BD39" s="682"/>
      <c r="BE39" s="682"/>
      <c r="BF39" s="712"/>
      <c r="BG39" s="660" t="s">
        <v>342</v>
      </c>
      <c r="BH39" s="661"/>
      <c r="BI39" s="661"/>
      <c r="BJ39" s="661"/>
      <c r="BK39" s="661"/>
      <c r="BL39" s="661"/>
      <c r="BM39" s="661"/>
      <c r="BN39" s="661"/>
      <c r="BO39" s="661"/>
      <c r="BP39" s="661"/>
      <c r="BQ39" s="661"/>
      <c r="BR39" s="661"/>
      <c r="BS39" s="661"/>
      <c r="BT39" s="661"/>
      <c r="BU39" s="662"/>
      <c r="BV39" s="645">
        <v>7084</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63697</v>
      </c>
      <c r="CS39" s="682"/>
      <c r="CT39" s="682"/>
      <c r="CU39" s="682"/>
      <c r="CV39" s="682"/>
      <c r="CW39" s="682"/>
      <c r="CX39" s="682"/>
      <c r="CY39" s="683"/>
      <c r="CZ39" s="650">
        <v>0.3</v>
      </c>
      <c r="DA39" s="680"/>
      <c r="DB39" s="680"/>
      <c r="DC39" s="684"/>
      <c r="DD39" s="654">
        <v>8485</v>
      </c>
      <c r="DE39" s="682"/>
      <c r="DF39" s="682"/>
      <c r="DG39" s="682"/>
      <c r="DH39" s="682"/>
      <c r="DI39" s="682"/>
      <c r="DJ39" s="682"/>
      <c r="DK39" s="683"/>
      <c r="DL39" s="654" t="s">
        <v>128</v>
      </c>
      <c r="DM39" s="682"/>
      <c r="DN39" s="682"/>
      <c r="DO39" s="682"/>
      <c r="DP39" s="682"/>
      <c r="DQ39" s="682"/>
      <c r="DR39" s="682"/>
      <c r="DS39" s="682"/>
      <c r="DT39" s="682"/>
      <c r="DU39" s="682"/>
      <c r="DV39" s="683"/>
      <c r="DW39" s="650" t="s">
        <v>245</v>
      </c>
      <c r="DX39" s="680"/>
      <c r="DY39" s="680"/>
      <c r="DZ39" s="680"/>
      <c r="EA39" s="680"/>
      <c r="EB39" s="680"/>
      <c r="EC39" s="681"/>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245</v>
      </c>
      <c r="AA40" s="648"/>
      <c r="AB40" s="648"/>
      <c r="AC40" s="648"/>
      <c r="AD40" s="649" t="s">
        <v>245</v>
      </c>
      <c r="AE40" s="649"/>
      <c r="AF40" s="649"/>
      <c r="AG40" s="649"/>
      <c r="AH40" s="649"/>
      <c r="AI40" s="649"/>
      <c r="AJ40" s="649"/>
      <c r="AK40" s="649"/>
      <c r="AL40" s="650" t="s">
        <v>245</v>
      </c>
      <c r="AM40" s="651"/>
      <c r="AN40" s="651"/>
      <c r="AO40" s="652"/>
      <c r="AQ40" s="723" t="s">
        <v>345</v>
      </c>
      <c r="AR40" s="724"/>
      <c r="AS40" s="724"/>
      <c r="AT40" s="724"/>
      <c r="AU40" s="724"/>
      <c r="AV40" s="724"/>
      <c r="AW40" s="724"/>
      <c r="AX40" s="724"/>
      <c r="AY40" s="725"/>
      <c r="AZ40" s="645">
        <v>109535</v>
      </c>
      <c r="BA40" s="646"/>
      <c r="BB40" s="646"/>
      <c r="BC40" s="646"/>
      <c r="BD40" s="682"/>
      <c r="BE40" s="682"/>
      <c r="BF40" s="712"/>
      <c r="BG40" s="726" t="s">
        <v>346</v>
      </c>
      <c r="BH40" s="727"/>
      <c r="BI40" s="727"/>
      <c r="BJ40" s="727"/>
      <c r="BK40" s="727"/>
      <c r="BL40" s="236"/>
      <c r="BM40" s="661" t="s">
        <v>347</v>
      </c>
      <c r="BN40" s="661"/>
      <c r="BO40" s="661"/>
      <c r="BP40" s="661"/>
      <c r="BQ40" s="661"/>
      <c r="BR40" s="661"/>
      <c r="BS40" s="661"/>
      <c r="BT40" s="661"/>
      <c r="BU40" s="662"/>
      <c r="BV40" s="645">
        <v>103</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832837</v>
      </c>
      <c r="CS40" s="646"/>
      <c r="CT40" s="646"/>
      <c r="CU40" s="646"/>
      <c r="CV40" s="646"/>
      <c r="CW40" s="646"/>
      <c r="CX40" s="646"/>
      <c r="CY40" s="647"/>
      <c r="CZ40" s="650">
        <v>4.0999999999999996</v>
      </c>
      <c r="DA40" s="680"/>
      <c r="DB40" s="680"/>
      <c r="DC40" s="684"/>
      <c r="DD40" s="654">
        <v>475821</v>
      </c>
      <c r="DE40" s="646"/>
      <c r="DF40" s="646"/>
      <c r="DG40" s="646"/>
      <c r="DH40" s="646"/>
      <c r="DI40" s="646"/>
      <c r="DJ40" s="646"/>
      <c r="DK40" s="647"/>
      <c r="DL40" s="654">
        <v>13471</v>
      </c>
      <c r="DM40" s="646"/>
      <c r="DN40" s="646"/>
      <c r="DO40" s="646"/>
      <c r="DP40" s="646"/>
      <c r="DQ40" s="646"/>
      <c r="DR40" s="646"/>
      <c r="DS40" s="646"/>
      <c r="DT40" s="646"/>
      <c r="DU40" s="646"/>
      <c r="DV40" s="647"/>
      <c r="DW40" s="650">
        <v>0.1</v>
      </c>
      <c r="DX40" s="680"/>
      <c r="DY40" s="680"/>
      <c r="DZ40" s="680"/>
      <c r="EA40" s="680"/>
      <c r="EB40" s="680"/>
      <c r="EC40" s="681"/>
    </row>
    <row r="41" spans="2:133" ht="11.25" customHeight="1" x14ac:dyDescent="0.15">
      <c r="B41" s="642" t="s">
        <v>349</v>
      </c>
      <c r="C41" s="643"/>
      <c r="D41" s="643"/>
      <c r="E41" s="643"/>
      <c r="F41" s="643"/>
      <c r="G41" s="643"/>
      <c r="H41" s="643"/>
      <c r="I41" s="643"/>
      <c r="J41" s="643"/>
      <c r="K41" s="643"/>
      <c r="L41" s="643"/>
      <c r="M41" s="643"/>
      <c r="N41" s="643"/>
      <c r="O41" s="643"/>
      <c r="P41" s="643"/>
      <c r="Q41" s="644"/>
      <c r="R41" s="645">
        <v>713126</v>
      </c>
      <c r="S41" s="646"/>
      <c r="T41" s="646"/>
      <c r="U41" s="646"/>
      <c r="V41" s="646"/>
      <c r="W41" s="646"/>
      <c r="X41" s="646"/>
      <c r="Y41" s="647"/>
      <c r="Z41" s="648">
        <v>3.4</v>
      </c>
      <c r="AA41" s="648"/>
      <c r="AB41" s="648"/>
      <c r="AC41" s="648"/>
      <c r="AD41" s="649" t="s">
        <v>128</v>
      </c>
      <c r="AE41" s="649"/>
      <c r="AF41" s="649"/>
      <c r="AG41" s="649"/>
      <c r="AH41" s="649"/>
      <c r="AI41" s="649"/>
      <c r="AJ41" s="649"/>
      <c r="AK41" s="649"/>
      <c r="AL41" s="650" t="s">
        <v>128</v>
      </c>
      <c r="AM41" s="651"/>
      <c r="AN41" s="651"/>
      <c r="AO41" s="652"/>
      <c r="AQ41" s="723" t="s">
        <v>350</v>
      </c>
      <c r="AR41" s="724"/>
      <c r="AS41" s="724"/>
      <c r="AT41" s="724"/>
      <c r="AU41" s="724"/>
      <c r="AV41" s="724"/>
      <c r="AW41" s="724"/>
      <c r="AX41" s="724"/>
      <c r="AY41" s="725"/>
      <c r="AZ41" s="645">
        <v>197925</v>
      </c>
      <c r="BA41" s="646"/>
      <c r="BB41" s="646"/>
      <c r="BC41" s="646"/>
      <c r="BD41" s="682"/>
      <c r="BE41" s="682"/>
      <c r="BF41" s="712"/>
      <c r="BG41" s="726"/>
      <c r="BH41" s="727"/>
      <c r="BI41" s="727"/>
      <c r="BJ41" s="727"/>
      <c r="BK41" s="727"/>
      <c r="BL41" s="236"/>
      <c r="BM41" s="661" t="s">
        <v>351</v>
      </c>
      <c r="BN41" s="661"/>
      <c r="BO41" s="661"/>
      <c r="BP41" s="661"/>
      <c r="BQ41" s="661"/>
      <c r="BR41" s="661"/>
      <c r="BS41" s="661"/>
      <c r="BT41" s="661"/>
      <c r="BU41" s="662"/>
      <c r="BV41" s="645" t="s">
        <v>128</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245</v>
      </c>
      <c r="CS41" s="682"/>
      <c r="CT41" s="682"/>
      <c r="CU41" s="682"/>
      <c r="CV41" s="682"/>
      <c r="CW41" s="682"/>
      <c r="CX41" s="682"/>
      <c r="CY41" s="683"/>
      <c r="CZ41" s="650" t="s">
        <v>128</v>
      </c>
      <c r="DA41" s="680"/>
      <c r="DB41" s="680"/>
      <c r="DC41" s="684"/>
      <c r="DD41" s="654" t="s">
        <v>128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353</v>
      </c>
      <c r="C42" s="695"/>
      <c r="D42" s="695"/>
      <c r="E42" s="695"/>
      <c r="F42" s="695"/>
      <c r="G42" s="695"/>
      <c r="H42" s="695"/>
      <c r="I42" s="695"/>
      <c r="J42" s="695"/>
      <c r="K42" s="695"/>
      <c r="L42" s="695"/>
      <c r="M42" s="695"/>
      <c r="N42" s="695"/>
      <c r="O42" s="695"/>
      <c r="P42" s="695"/>
      <c r="Q42" s="696"/>
      <c r="R42" s="730">
        <v>21004135</v>
      </c>
      <c r="S42" s="731"/>
      <c r="T42" s="731"/>
      <c r="U42" s="731"/>
      <c r="V42" s="731"/>
      <c r="W42" s="731"/>
      <c r="X42" s="731"/>
      <c r="Y42" s="739"/>
      <c r="Z42" s="740">
        <v>100</v>
      </c>
      <c r="AA42" s="740"/>
      <c r="AB42" s="740"/>
      <c r="AC42" s="740"/>
      <c r="AD42" s="741">
        <v>12740576</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1136904</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369</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3088812</v>
      </c>
      <c r="CS42" s="646"/>
      <c r="CT42" s="646"/>
      <c r="CU42" s="646"/>
      <c r="CV42" s="646"/>
      <c r="CW42" s="646"/>
      <c r="CX42" s="646"/>
      <c r="CY42" s="647"/>
      <c r="CZ42" s="650">
        <v>15.4</v>
      </c>
      <c r="DA42" s="651"/>
      <c r="DB42" s="651"/>
      <c r="DC42" s="663"/>
      <c r="DD42" s="654">
        <v>741484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117775</v>
      </c>
      <c r="CS43" s="682"/>
      <c r="CT43" s="682"/>
      <c r="CU43" s="682"/>
      <c r="CV43" s="682"/>
      <c r="CW43" s="682"/>
      <c r="CX43" s="682"/>
      <c r="CY43" s="683"/>
      <c r="CZ43" s="650">
        <v>0.6</v>
      </c>
      <c r="DA43" s="680"/>
      <c r="DB43" s="680"/>
      <c r="DC43" s="684"/>
      <c r="DD43" s="654">
        <v>117775</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3052773</v>
      </c>
      <c r="CS44" s="646"/>
      <c r="CT44" s="646"/>
      <c r="CU44" s="646"/>
      <c r="CV44" s="646"/>
      <c r="CW44" s="646"/>
      <c r="CX44" s="646"/>
      <c r="CY44" s="647"/>
      <c r="CZ44" s="650">
        <v>15.2</v>
      </c>
      <c r="DA44" s="651"/>
      <c r="DB44" s="651"/>
      <c r="DC44" s="663"/>
      <c r="DD44" s="654">
        <v>734225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1367132</v>
      </c>
      <c r="CS45" s="682"/>
      <c r="CT45" s="682"/>
      <c r="CU45" s="682"/>
      <c r="CV45" s="682"/>
      <c r="CW45" s="682"/>
      <c r="CX45" s="682"/>
      <c r="CY45" s="683"/>
      <c r="CZ45" s="650">
        <v>6.8</v>
      </c>
      <c r="DA45" s="680"/>
      <c r="DB45" s="680"/>
      <c r="DC45" s="684"/>
      <c r="DD45" s="654">
        <v>56134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1455697</v>
      </c>
      <c r="CS46" s="646"/>
      <c r="CT46" s="646"/>
      <c r="CU46" s="646"/>
      <c r="CV46" s="646"/>
      <c r="CW46" s="646"/>
      <c r="CX46" s="646"/>
      <c r="CY46" s="647"/>
      <c r="CZ46" s="650">
        <v>7.2</v>
      </c>
      <c r="DA46" s="651"/>
      <c r="DB46" s="651"/>
      <c r="DC46" s="663"/>
      <c r="DD46" s="654">
        <v>644495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36039</v>
      </c>
      <c r="CS47" s="682"/>
      <c r="CT47" s="682"/>
      <c r="CU47" s="682"/>
      <c r="CV47" s="682"/>
      <c r="CW47" s="682"/>
      <c r="CX47" s="682"/>
      <c r="CY47" s="683"/>
      <c r="CZ47" s="650">
        <v>0.2</v>
      </c>
      <c r="DA47" s="680"/>
      <c r="DB47" s="680"/>
      <c r="DC47" s="684"/>
      <c r="DD47" s="654">
        <v>7259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245</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366</v>
      </c>
      <c r="CE49" s="695"/>
      <c r="CF49" s="695"/>
      <c r="CG49" s="695"/>
      <c r="CH49" s="695"/>
      <c r="CI49" s="695"/>
      <c r="CJ49" s="695"/>
      <c r="CK49" s="695"/>
      <c r="CL49" s="695"/>
      <c r="CM49" s="695"/>
      <c r="CN49" s="695"/>
      <c r="CO49" s="695"/>
      <c r="CP49" s="695"/>
      <c r="CQ49" s="696"/>
      <c r="CR49" s="730">
        <v>20119597</v>
      </c>
      <c r="CS49" s="716"/>
      <c r="CT49" s="716"/>
      <c r="CU49" s="716"/>
      <c r="CV49" s="716"/>
      <c r="CW49" s="716"/>
      <c r="CX49" s="716"/>
      <c r="CY49" s="747"/>
      <c r="CZ49" s="742">
        <v>100</v>
      </c>
      <c r="DA49" s="748"/>
      <c r="DB49" s="748"/>
      <c r="DC49" s="749"/>
      <c r="DD49" s="750">
        <v>14024228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feipDRMAxAL4YBj9XtSERAqo6xKpVQZ8bjAmQWzqNujhAC5wyuPprCdOGE5UuCqpYW4Kj4Z3EFLVgThURJRsg==" saltValue="udewMZ5oTYxKQFieWs2k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21013</v>
      </c>
      <c r="R7" s="781"/>
      <c r="S7" s="781"/>
      <c r="T7" s="781"/>
      <c r="U7" s="781"/>
      <c r="V7" s="781">
        <v>20129</v>
      </c>
      <c r="W7" s="781"/>
      <c r="X7" s="781"/>
      <c r="Y7" s="781"/>
      <c r="Z7" s="781"/>
      <c r="AA7" s="781">
        <v>884</v>
      </c>
      <c r="AB7" s="781"/>
      <c r="AC7" s="781"/>
      <c r="AD7" s="781"/>
      <c r="AE7" s="782"/>
      <c r="AF7" s="783">
        <v>574</v>
      </c>
      <c r="AG7" s="784"/>
      <c r="AH7" s="784"/>
      <c r="AI7" s="784"/>
      <c r="AJ7" s="785"/>
      <c r="AK7" s="820">
        <v>83</v>
      </c>
      <c r="AL7" s="821"/>
      <c r="AM7" s="821"/>
      <c r="AN7" s="821"/>
      <c r="AO7" s="821"/>
      <c r="AP7" s="821">
        <v>30514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617</v>
      </c>
      <c r="BT7" s="825"/>
      <c r="BU7" s="825"/>
      <c r="BV7" s="825"/>
      <c r="BW7" s="825"/>
      <c r="BX7" s="825"/>
      <c r="BY7" s="825"/>
      <c r="BZ7" s="825"/>
      <c r="CA7" s="825"/>
      <c r="CB7" s="825"/>
      <c r="CC7" s="825"/>
      <c r="CD7" s="825"/>
      <c r="CE7" s="825"/>
      <c r="CF7" s="825"/>
      <c r="CG7" s="826"/>
      <c r="CH7" s="817">
        <v>-3</v>
      </c>
      <c r="CI7" s="818"/>
      <c r="CJ7" s="818"/>
      <c r="CK7" s="818"/>
      <c r="CL7" s="819"/>
      <c r="CM7" s="817">
        <v>107</v>
      </c>
      <c r="CN7" s="818"/>
      <c r="CO7" s="818"/>
      <c r="CP7" s="818"/>
      <c r="CQ7" s="819"/>
      <c r="CR7" s="817">
        <v>97</v>
      </c>
      <c r="CS7" s="818"/>
      <c r="CT7" s="818"/>
      <c r="CU7" s="818"/>
      <c r="CV7" s="819"/>
      <c r="CW7" s="817">
        <v>90</v>
      </c>
      <c r="CX7" s="818"/>
      <c r="CY7" s="818"/>
      <c r="CZ7" s="818"/>
      <c r="DA7" s="819"/>
      <c r="DB7" s="817" t="s">
        <v>618</v>
      </c>
      <c r="DC7" s="818"/>
      <c r="DD7" s="818"/>
      <c r="DE7" s="818"/>
      <c r="DF7" s="819"/>
      <c r="DG7" s="817" t="s">
        <v>549</v>
      </c>
      <c r="DH7" s="818"/>
      <c r="DI7" s="818"/>
      <c r="DJ7" s="818"/>
      <c r="DK7" s="819"/>
      <c r="DL7" s="817" t="s">
        <v>549</v>
      </c>
      <c r="DM7" s="818"/>
      <c r="DN7" s="818"/>
      <c r="DO7" s="818"/>
      <c r="DP7" s="819"/>
      <c r="DQ7" s="817" t="s">
        <v>549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619</v>
      </c>
      <c r="BT8" s="815"/>
      <c r="BU8" s="815"/>
      <c r="BV8" s="815"/>
      <c r="BW8" s="815"/>
      <c r="BX8" s="815"/>
      <c r="BY8" s="815"/>
      <c r="BZ8" s="815"/>
      <c r="CA8" s="815"/>
      <c r="CB8" s="815"/>
      <c r="CC8" s="815"/>
      <c r="CD8" s="815"/>
      <c r="CE8" s="815"/>
      <c r="CF8" s="815"/>
      <c r="CG8" s="816"/>
      <c r="CH8" s="827">
        <v>7</v>
      </c>
      <c r="CI8" s="828"/>
      <c r="CJ8" s="828"/>
      <c r="CK8" s="828"/>
      <c r="CL8" s="829"/>
      <c r="CM8" s="827">
        <v>114</v>
      </c>
      <c r="CN8" s="828"/>
      <c r="CO8" s="828"/>
      <c r="CP8" s="828"/>
      <c r="CQ8" s="829"/>
      <c r="CR8" s="827">
        <v>90</v>
      </c>
      <c r="CS8" s="828"/>
      <c r="CT8" s="828"/>
      <c r="CU8" s="828"/>
      <c r="CV8" s="829"/>
      <c r="CW8" s="827">
        <v>80</v>
      </c>
      <c r="CX8" s="828"/>
      <c r="CY8" s="828"/>
      <c r="CZ8" s="828"/>
      <c r="DA8" s="829"/>
      <c r="DB8" s="827" t="s">
        <v>604</v>
      </c>
      <c r="DC8" s="828"/>
      <c r="DD8" s="828"/>
      <c r="DE8" s="828"/>
      <c r="DF8" s="829"/>
      <c r="DG8" s="827" t="s">
        <v>549</v>
      </c>
      <c r="DH8" s="828"/>
      <c r="DI8" s="828"/>
      <c r="DJ8" s="828"/>
      <c r="DK8" s="829"/>
      <c r="DL8" s="827" t="s">
        <v>549</v>
      </c>
      <c r="DM8" s="828"/>
      <c r="DN8" s="828"/>
      <c r="DO8" s="828"/>
      <c r="DP8" s="829"/>
      <c r="DQ8" s="827" t="s">
        <v>549</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620</v>
      </c>
      <c r="BT9" s="815"/>
      <c r="BU9" s="815"/>
      <c r="BV9" s="815"/>
      <c r="BW9" s="815"/>
      <c r="BX9" s="815"/>
      <c r="BY9" s="815"/>
      <c r="BZ9" s="815"/>
      <c r="CA9" s="815"/>
      <c r="CB9" s="815"/>
      <c r="CC9" s="815"/>
      <c r="CD9" s="815"/>
      <c r="CE9" s="815"/>
      <c r="CF9" s="815"/>
      <c r="CG9" s="816"/>
      <c r="CH9" s="827">
        <v>-8.9999999999999993E-3</v>
      </c>
      <c r="CI9" s="828"/>
      <c r="CJ9" s="828"/>
      <c r="CK9" s="828"/>
      <c r="CL9" s="829"/>
      <c r="CM9" s="827">
        <v>145</v>
      </c>
      <c r="CN9" s="828"/>
      <c r="CO9" s="828"/>
      <c r="CP9" s="828"/>
      <c r="CQ9" s="829"/>
      <c r="CR9" s="827">
        <v>134</v>
      </c>
      <c r="CS9" s="828"/>
      <c r="CT9" s="828"/>
      <c r="CU9" s="828"/>
      <c r="CV9" s="829"/>
      <c r="CW9" s="827">
        <v>29</v>
      </c>
      <c r="CX9" s="828"/>
      <c r="CY9" s="828"/>
      <c r="CZ9" s="828"/>
      <c r="DA9" s="829"/>
      <c r="DB9" s="827" t="s">
        <v>604</v>
      </c>
      <c r="DC9" s="828"/>
      <c r="DD9" s="828"/>
      <c r="DE9" s="828"/>
      <c r="DF9" s="829"/>
      <c r="DG9" s="827" t="s">
        <v>549</v>
      </c>
      <c r="DH9" s="828"/>
      <c r="DI9" s="828"/>
      <c r="DJ9" s="828"/>
      <c r="DK9" s="829"/>
      <c r="DL9" s="827" t="s">
        <v>549</v>
      </c>
      <c r="DM9" s="828"/>
      <c r="DN9" s="828"/>
      <c r="DO9" s="828"/>
      <c r="DP9" s="829"/>
      <c r="DQ9" s="827" t="s">
        <v>549</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621</v>
      </c>
      <c r="BT10" s="815"/>
      <c r="BU10" s="815"/>
      <c r="BV10" s="815"/>
      <c r="BW10" s="815"/>
      <c r="BX10" s="815"/>
      <c r="BY10" s="815"/>
      <c r="BZ10" s="815"/>
      <c r="CA10" s="815"/>
      <c r="CB10" s="815"/>
      <c r="CC10" s="815"/>
      <c r="CD10" s="815"/>
      <c r="CE10" s="815"/>
      <c r="CF10" s="815"/>
      <c r="CG10" s="816"/>
      <c r="CH10" s="827">
        <v>1</v>
      </c>
      <c r="CI10" s="828"/>
      <c r="CJ10" s="828"/>
      <c r="CK10" s="828"/>
      <c r="CL10" s="829"/>
      <c r="CM10" s="827">
        <v>33</v>
      </c>
      <c r="CN10" s="828"/>
      <c r="CO10" s="828"/>
      <c r="CP10" s="828"/>
      <c r="CQ10" s="829"/>
      <c r="CR10" s="827">
        <v>30</v>
      </c>
      <c r="CS10" s="828"/>
      <c r="CT10" s="828"/>
      <c r="CU10" s="828"/>
      <c r="CV10" s="829"/>
      <c r="CW10" s="827">
        <v>46</v>
      </c>
      <c r="CX10" s="828"/>
      <c r="CY10" s="828"/>
      <c r="CZ10" s="828"/>
      <c r="DA10" s="829"/>
      <c r="DB10" s="827" t="s">
        <v>604</v>
      </c>
      <c r="DC10" s="828"/>
      <c r="DD10" s="828"/>
      <c r="DE10" s="828"/>
      <c r="DF10" s="829"/>
      <c r="DG10" s="827" t="s">
        <v>549</v>
      </c>
      <c r="DH10" s="828"/>
      <c r="DI10" s="828"/>
      <c r="DJ10" s="828"/>
      <c r="DK10" s="829"/>
      <c r="DL10" s="827" t="s">
        <v>549</v>
      </c>
      <c r="DM10" s="828"/>
      <c r="DN10" s="828"/>
      <c r="DO10" s="828"/>
      <c r="DP10" s="829"/>
      <c r="DQ10" s="827" t="s">
        <v>549</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622</v>
      </c>
      <c r="BT11" s="815"/>
      <c r="BU11" s="815"/>
      <c r="BV11" s="815"/>
      <c r="BW11" s="815"/>
      <c r="BX11" s="815"/>
      <c r="BY11" s="815"/>
      <c r="BZ11" s="815"/>
      <c r="CA11" s="815"/>
      <c r="CB11" s="815"/>
      <c r="CC11" s="815"/>
      <c r="CD11" s="815"/>
      <c r="CE11" s="815"/>
      <c r="CF11" s="815"/>
      <c r="CG11" s="816"/>
      <c r="CH11" s="827">
        <v>0</v>
      </c>
      <c r="CI11" s="828"/>
      <c r="CJ11" s="828"/>
      <c r="CK11" s="828"/>
      <c r="CL11" s="829"/>
      <c r="CM11" s="827">
        <v>51</v>
      </c>
      <c r="CN11" s="828"/>
      <c r="CO11" s="828"/>
      <c r="CP11" s="828"/>
      <c r="CQ11" s="829"/>
      <c r="CR11" s="827">
        <v>20</v>
      </c>
      <c r="CS11" s="828"/>
      <c r="CT11" s="828"/>
      <c r="CU11" s="828"/>
      <c r="CV11" s="829"/>
      <c r="CW11" s="827" t="s">
        <v>604</v>
      </c>
      <c r="CX11" s="828"/>
      <c r="CY11" s="828"/>
      <c r="CZ11" s="828"/>
      <c r="DA11" s="829"/>
      <c r="DB11" s="827" t="s">
        <v>604</v>
      </c>
      <c r="DC11" s="828"/>
      <c r="DD11" s="828"/>
      <c r="DE11" s="828"/>
      <c r="DF11" s="829"/>
      <c r="DG11" s="827" t="s">
        <v>549</v>
      </c>
      <c r="DH11" s="828"/>
      <c r="DI11" s="828"/>
      <c r="DJ11" s="828"/>
      <c r="DK11" s="829"/>
      <c r="DL11" s="827" t="s">
        <v>549</v>
      </c>
      <c r="DM11" s="828"/>
      <c r="DN11" s="828"/>
      <c r="DO11" s="828"/>
      <c r="DP11" s="829"/>
      <c r="DQ11" s="827" t="s">
        <v>549</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t="s">
        <v>624</v>
      </c>
      <c r="BS12" s="814" t="s">
        <v>623</v>
      </c>
      <c r="BT12" s="815"/>
      <c r="BU12" s="815"/>
      <c r="BV12" s="815"/>
      <c r="BW12" s="815"/>
      <c r="BX12" s="815"/>
      <c r="BY12" s="815"/>
      <c r="BZ12" s="815"/>
      <c r="CA12" s="815"/>
      <c r="CB12" s="815"/>
      <c r="CC12" s="815"/>
      <c r="CD12" s="815"/>
      <c r="CE12" s="815"/>
      <c r="CF12" s="815"/>
      <c r="CG12" s="816"/>
      <c r="CH12" s="827">
        <v>0</v>
      </c>
      <c r="CI12" s="828"/>
      <c r="CJ12" s="828"/>
      <c r="CK12" s="828"/>
      <c r="CL12" s="829"/>
      <c r="CM12" s="827">
        <v>-18</v>
      </c>
      <c r="CN12" s="828"/>
      <c r="CO12" s="828"/>
      <c r="CP12" s="828"/>
      <c r="CQ12" s="829"/>
      <c r="CR12" s="827">
        <v>41</v>
      </c>
      <c r="CS12" s="828"/>
      <c r="CT12" s="828"/>
      <c r="CU12" s="828"/>
      <c r="CV12" s="829"/>
      <c r="CW12" s="827">
        <v>3</v>
      </c>
      <c r="CX12" s="828"/>
      <c r="CY12" s="828"/>
      <c r="CZ12" s="828"/>
      <c r="DA12" s="829"/>
      <c r="DB12" s="827">
        <v>53</v>
      </c>
      <c r="DC12" s="828"/>
      <c r="DD12" s="828"/>
      <c r="DE12" s="828"/>
      <c r="DF12" s="829"/>
      <c r="DG12" s="827" t="s">
        <v>549</v>
      </c>
      <c r="DH12" s="828"/>
      <c r="DI12" s="828"/>
      <c r="DJ12" s="828"/>
      <c r="DK12" s="829"/>
      <c r="DL12" s="827" t="s">
        <v>549</v>
      </c>
      <c r="DM12" s="828"/>
      <c r="DN12" s="828"/>
      <c r="DO12" s="828"/>
      <c r="DP12" s="829"/>
      <c r="DQ12" s="827" t="s">
        <v>549</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21013</v>
      </c>
      <c r="R23" s="840"/>
      <c r="S23" s="840"/>
      <c r="T23" s="840"/>
      <c r="U23" s="840"/>
      <c r="V23" s="840">
        <v>20129</v>
      </c>
      <c r="W23" s="840"/>
      <c r="X23" s="840"/>
      <c r="Y23" s="840"/>
      <c r="Z23" s="840"/>
      <c r="AA23" s="840">
        <v>884</v>
      </c>
      <c r="AB23" s="840"/>
      <c r="AC23" s="840"/>
      <c r="AD23" s="840"/>
      <c r="AE23" s="841"/>
      <c r="AF23" s="842">
        <v>574</v>
      </c>
      <c r="AG23" s="840"/>
      <c r="AH23" s="840"/>
      <c r="AI23" s="840"/>
      <c r="AJ23" s="843"/>
      <c r="AK23" s="844"/>
      <c r="AL23" s="845"/>
      <c r="AM23" s="845"/>
      <c r="AN23" s="845"/>
      <c r="AO23" s="845"/>
      <c r="AP23" s="840">
        <v>30514</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3747</v>
      </c>
      <c r="R28" s="869"/>
      <c r="S28" s="869"/>
      <c r="T28" s="869"/>
      <c r="U28" s="869"/>
      <c r="V28" s="869">
        <v>3652</v>
      </c>
      <c r="W28" s="869"/>
      <c r="X28" s="869"/>
      <c r="Y28" s="869"/>
      <c r="Z28" s="869"/>
      <c r="AA28" s="869">
        <v>95</v>
      </c>
      <c r="AB28" s="869"/>
      <c r="AC28" s="869"/>
      <c r="AD28" s="869"/>
      <c r="AE28" s="870"/>
      <c r="AF28" s="871">
        <v>95</v>
      </c>
      <c r="AG28" s="869"/>
      <c r="AH28" s="869"/>
      <c r="AI28" s="869"/>
      <c r="AJ28" s="872"/>
      <c r="AK28" s="873">
        <v>198</v>
      </c>
      <c r="AL28" s="864"/>
      <c r="AM28" s="864"/>
      <c r="AN28" s="864"/>
      <c r="AO28" s="864"/>
      <c r="AP28" s="864" t="s">
        <v>549</v>
      </c>
      <c r="AQ28" s="864"/>
      <c r="AR28" s="864"/>
      <c r="AS28" s="864"/>
      <c r="AT28" s="864"/>
      <c r="AU28" s="864" t="s">
        <v>549</v>
      </c>
      <c r="AV28" s="864"/>
      <c r="AW28" s="864"/>
      <c r="AX28" s="864"/>
      <c r="AY28" s="864"/>
      <c r="AZ28" s="865" t="s">
        <v>549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1075</v>
      </c>
      <c r="R29" s="805"/>
      <c r="S29" s="805"/>
      <c r="T29" s="805"/>
      <c r="U29" s="805"/>
      <c r="V29" s="805">
        <v>1075</v>
      </c>
      <c r="W29" s="805"/>
      <c r="X29" s="805"/>
      <c r="Y29" s="805"/>
      <c r="Z29" s="805"/>
      <c r="AA29" s="805">
        <v>0</v>
      </c>
      <c r="AB29" s="805"/>
      <c r="AC29" s="805"/>
      <c r="AD29" s="805"/>
      <c r="AE29" s="806"/>
      <c r="AF29" s="807">
        <v>0</v>
      </c>
      <c r="AG29" s="808"/>
      <c r="AH29" s="808"/>
      <c r="AI29" s="808"/>
      <c r="AJ29" s="809"/>
      <c r="AK29" s="876">
        <v>89</v>
      </c>
      <c r="AL29" s="877"/>
      <c r="AM29" s="877"/>
      <c r="AN29" s="877"/>
      <c r="AO29" s="877"/>
      <c r="AP29" s="877" t="s">
        <v>549</v>
      </c>
      <c r="AQ29" s="877"/>
      <c r="AR29" s="877"/>
      <c r="AS29" s="877"/>
      <c r="AT29" s="877"/>
      <c r="AU29" s="877" t="s">
        <v>549</v>
      </c>
      <c r="AV29" s="877"/>
      <c r="AW29" s="877"/>
      <c r="AX29" s="877"/>
      <c r="AY29" s="877"/>
      <c r="AZ29" s="878" t="s">
        <v>549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11616</v>
      </c>
      <c r="R30" s="805"/>
      <c r="S30" s="805"/>
      <c r="T30" s="805"/>
      <c r="U30" s="805"/>
      <c r="V30" s="805">
        <v>11792</v>
      </c>
      <c r="W30" s="805"/>
      <c r="X30" s="805"/>
      <c r="Y30" s="805"/>
      <c r="Z30" s="805"/>
      <c r="AA30" s="805">
        <v>-176</v>
      </c>
      <c r="AB30" s="805"/>
      <c r="AC30" s="805"/>
      <c r="AD30" s="805"/>
      <c r="AE30" s="806"/>
      <c r="AF30" s="807">
        <v>2278</v>
      </c>
      <c r="AG30" s="808"/>
      <c r="AH30" s="808"/>
      <c r="AI30" s="808"/>
      <c r="AJ30" s="809"/>
      <c r="AK30" s="876">
        <v>418</v>
      </c>
      <c r="AL30" s="877"/>
      <c r="AM30" s="877"/>
      <c r="AN30" s="877"/>
      <c r="AO30" s="877"/>
      <c r="AP30" s="877">
        <v>9752</v>
      </c>
      <c r="AQ30" s="877"/>
      <c r="AR30" s="877"/>
      <c r="AS30" s="877"/>
      <c r="AT30" s="877"/>
      <c r="AU30" s="877">
        <v>5490</v>
      </c>
      <c r="AV30" s="877"/>
      <c r="AW30" s="877"/>
      <c r="AX30" s="877"/>
      <c r="AY30" s="877"/>
      <c r="AZ30" s="878" t="s">
        <v>549</v>
      </c>
      <c r="BA30" s="878"/>
      <c r="BB30" s="878"/>
      <c r="BC30" s="878"/>
      <c r="BD30" s="878"/>
      <c r="BE30" s="874" t="s">
        <v>407</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341</v>
      </c>
      <c r="R31" s="805"/>
      <c r="S31" s="805"/>
      <c r="T31" s="805"/>
      <c r="U31" s="805"/>
      <c r="V31" s="805">
        <v>335</v>
      </c>
      <c r="W31" s="805"/>
      <c r="X31" s="805"/>
      <c r="Y31" s="805"/>
      <c r="Z31" s="805"/>
      <c r="AA31" s="805">
        <v>6</v>
      </c>
      <c r="AB31" s="805"/>
      <c r="AC31" s="805"/>
      <c r="AD31" s="805"/>
      <c r="AE31" s="806"/>
      <c r="AF31" s="807">
        <v>326</v>
      </c>
      <c r="AG31" s="808"/>
      <c r="AH31" s="808"/>
      <c r="AI31" s="808"/>
      <c r="AJ31" s="809"/>
      <c r="AK31" s="876">
        <v>64</v>
      </c>
      <c r="AL31" s="877"/>
      <c r="AM31" s="877"/>
      <c r="AN31" s="877"/>
      <c r="AO31" s="877"/>
      <c r="AP31" s="877">
        <v>2433</v>
      </c>
      <c r="AQ31" s="877"/>
      <c r="AR31" s="877"/>
      <c r="AS31" s="877"/>
      <c r="AT31" s="877"/>
      <c r="AU31" s="877">
        <v>445</v>
      </c>
      <c r="AV31" s="877"/>
      <c r="AW31" s="877"/>
      <c r="AX31" s="877"/>
      <c r="AY31" s="877"/>
      <c r="AZ31" s="878" t="s">
        <v>549</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1775</v>
      </c>
      <c r="R32" s="805"/>
      <c r="S32" s="805"/>
      <c r="T32" s="805"/>
      <c r="U32" s="805"/>
      <c r="V32" s="805">
        <v>1741</v>
      </c>
      <c r="W32" s="805"/>
      <c r="X32" s="805"/>
      <c r="Y32" s="805"/>
      <c r="Z32" s="805"/>
      <c r="AA32" s="805">
        <v>34</v>
      </c>
      <c r="AB32" s="805"/>
      <c r="AC32" s="805"/>
      <c r="AD32" s="805"/>
      <c r="AE32" s="806"/>
      <c r="AF32" s="807">
        <v>292</v>
      </c>
      <c r="AG32" s="808"/>
      <c r="AH32" s="808"/>
      <c r="AI32" s="808"/>
      <c r="AJ32" s="809"/>
      <c r="AK32" s="876">
        <v>613</v>
      </c>
      <c r="AL32" s="877"/>
      <c r="AM32" s="877"/>
      <c r="AN32" s="877"/>
      <c r="AO32" s="877"/>
      <c r="AP32" s="877">
        <v>12749</v>
      </c>
      <c r="AQ32" s="877"/>
      <c r="AR32" s="877"/>
      <c r="AS32" s="877"/>
      <c r="AT32" s="877"/>
      <c r="AU32" s="877">
        <v>5852</v>
      </c>
      <c r="AV32" s="877"/>
      <c r="AW32" s="877"/>
      <c r="AX32" s="877"/>
      <c r="AY32" s="877"/>
      <c r="AZ32" s="878" t="s">
        <v>549</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190</v>
      </c>
      <c r="R33" s="805"/>
      <c r="S33" s="805"/>
      <c r="T33" s="805"/>
      <c r="U33" s="805"/>
      <c r="V33" s="805">
        <v>190</v>
      </c>
      <c r="W33" s="805"/>
      <c r="X33" s="805"/>
      <c r="Y33" s="805"/>
      <c r="Z33" s="805"/>
      <c r="AA33" s="805">
        <v>0</v>
      </c>
      <c r="AB33" s="805"/>
      <c r="AC33" s="805"/>
      <c r="AD33" s="805"/>
      <c r="AE33" s="806"/>
      <c r="AF33" s="807" t="s">
        <v>413</v>
      </c>
      <c r="AG33" s="808"/>
      <c r="AH33" s="808"/>
      <c r="AI33" s="808"/>
      <c r="AJ33" s="809"/>
      <c r="AK33" s="876" t="s">
        <v>605</v>
      </c>
      <c r="AL33" s="877"/>
      <c r="AM33" s="877"/>
      <c r="AN33" s="877"/>
      <c r="AO33" s="877"/>
      <c r="AP33" s="877">
        <v>485</v>
      </c>
      <c r="AQ33" s="877"/>
      <c r="AR33" s="877"/>
      <c r="AS33" s="877"/>
      <c r="AT33" s="877"/>
      <c r="AU33" s="877" t="s">
        <v>604</v>
      </c>
      <c r="AV33" s="877"/>
      <c r="AW33" s="877"/>
      <c r="AX33" s="877"/>
      <c r="AY33" s="877"/>
      <c r="AZ33" s="878" t="s">
        <v>549</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250</v>
      </c>
      <c r="R34" s="805"/>
      <c r="S34" s="805"/>
      <c r="T34" s="805"/>
      <c r="U34" s="805"/>
      <c r="V34" s="805">
        <v>235</v>
      </c>
      <c r="W34" s="805"/>
      <c r="X34" s="805"/>
      <c r="Y34" s="805"/>
      <c r="Z34" s="805"/>
      <c r="AA34" s="805">
        <v>15</v>
      </c>
      <c r="AB34" s="805"/>
      <c r="AC34" s="805"/>
      <c r="AD34" s="805"/>
      <c r="AE34" s="806"/>
      <c r="AF34" s="807">
        <v>15</v>
      </c>
      <c r="AG34" s="808"/>
      <c r="AH34" s="808"/>
      <c r="AI34" s="808"/>
      <c r="AJ34" s="809"/>
      <c r="AK34" s="876">
        <v>13</v>
      </c>
      <c r="AL34" s="877"/>
      <c r="AM34" s="877"/>
      <c r="AN34" s="877"/>
      <c r="AO34" s="877"/>
      <c r="AP34" s="877">
        <v>679</v>
      </c>
      <c r="AQ34" s="877"/>
      <c r="AR34" s="877"/>
      <c r="AS34" s="877"/>
      <c r="AT34" s="877"/>
      <c r="AU34" s="877">
        <v>246</v>
      </c>
      <c r="AV34" s="877"/>
      <c r="AW34" s="877"/>
      <c r="AX34" s="877"/>
      <c r="AY34" s="877"/>
      <c r="AZ34" s="878" t="s">
        <v>549</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417</v>
      </c>
      <c r="C35" s="802"/>
      <c r="D35" s="802"/>
      <c r="E35" s="802"/>
      <c r="F35" s="802"/>
      <c r="G35" s="802"/>
      <c r="H35" s="802"/>
      <c r="I35" s="802"/>
      <c r="J35" s="802"/>
      <c r="K35" s="802"/>
      <c r="L35" s="802"/>
      <c r="M35" s="802"/>
      <c r="N35" s="802"/>
      <c r="O35" s="802"/>
      <c r="P35" s="803"/>
      <c r="Q35" s="804">
        <v>304</v>
      </c>
      <c r="R35" s="805"/>
      <c r="S35" s="805"/>
      <c r="T35" s="805"/>
      <c r="U35" s="805"/>
      <c r="V35" s="805">
        <v>304</v>
      </c>
      <c r="W35" s="805"/>
      <c r="X35" s="805"/>
      <c r="Y35" s="805"/>
      <c r="Z35" s="805"/>
      <c r="AA35" s="805">
        <v>0</v>
      </c>
      <c r="AB35" s="805"/>
      <c r="AC35" s="805"/>
      <c r="AD35" s="805"/>
      <c r="AE35" s="806"/>
      <c r="AF35" s="807" t="s">
        <v>418</v>
      </c>
      <c r="AG35" s="808"/>
      <c r="AH35" s="808"/>
      <c r="AI35" s="808"/>
      <c r="AJ35" s="809"/>
      <c r="AK35" s="876">
        <v>101</v>
      </c>
      <c r="AL35" s="877"/>
      <c r="AM35" s="877"/>
      <c r="AN35" s="877"/>
      <c r="AO35" s="877"/>
      <c r="AP35" s="877">
        <v>285</v>
      </c>
      <c r="AQ35" s="877"/>
      <c r="AR35" s="877"/>
      <c r="AS35" s="877"/>
      <c r="AT35" s="877"/>
      <c r="AU35" s="877">
        <v>73</v>
      </c>
      <c r="AV35" s="877"/>
      <c r="AW35" s="877"/>
      <c r="AX35" s="877"/>
      <c r="AY35" s="877"/>
      <c r="AZ35" s="878" t="s">
        <v>549</v>
      </c>
      <c r="BA35" s="878"/>
      <c r="BB35" s="878"/>
      <c r="BC35" s="878"/>
      <c r="BD35" s="878"/>
      <c r="BE35" s="874" t="s">
        <v>416</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419</v>
      </c>
      <c r="C36" s="802"/>
      <c r="D36" s="802"/>
      <c r="E36" s="802"/>
      <c r="F36" s="802"/>
      <c r="G36" s="802"/>
      <c r="H36" s="802"/>
      <c r="I36" s="802"/>
      <c r="J36" s="802"/>
      <c r="K36" s="802"/>
      <c r="L36" s="802"/>
      <c r="M36" s="802"/>
      <c r="N36" s="802"/>
      <c r="O36" s="802"/>
      <c r="P36" s="803"/>
      <c r="Q36" s="804">
        <v>13</v>
      </c>
      <c r="R36" s="805"/>
      <c r="S36" s="805"/>
      <c r="T36" s="805"/>
      <c r="U36" s="805"/>
      <c r="V36" s="805">
        <v>13</v>
      </c>
      <c r="W36" s="805"/>
      <c r="X36" s="805"/>
      <c r="Y36" s="805"/>
      <c r="Z36" s="805"/>
      <c r="AA36" s="805">
        <v>0</v>
      </c>
      <c r="AB36" s="805"/>
      <c r="AC36" s="805"/>
      <c r="AD36" s="805"/>
      <c r="AE36" s="806"/>
      <c r="AF36" s="807" t="s">
        <v>418</v>
      </c>
      <c r="AG36" s="808"/>
      <c r="AH36" s="808"/>
      <c r="AI36" s="808"/>
      <c r="AJ36" s="809"/>
      <c r="AK36" s="876">
        <v>9</v>
      </c>
      <c r="AL36" s="877"/>
      <c r="AM36" s="877"/>
      <c r="AN36" s="877"/>
      <c r="AO36" s="877"/>
      <c r="AP36" s="877">
        <v>144</v>
      </c>
      <c r="AQ36" s="877"/>
      <c r="AR36" s="877"/>
      <c r="AS36" s="877"/>
      <c r="AT36" s="877"/>
      <c r="AU36" s="877">
        <v>32</v>
      </c>
      <c r="AV36" s="877"/>
      <c r="AW36" s="877"/>
      <c r="AX36" s="877"/>
      <c r="AY36" s="877"/>
      <c r="AZ36" s="878" t="s">
        <v>549</v>
      </c>
      <c r="BA36" s="878"/>
      <c r="BB36" s="878"/>
      <c r="BC36" s="878"/>
      <c r="BD36" s="878"/>
      <c r="BE36" s="874" t="s">
        <v>420</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421</v>
      </c>
      <c r="C37" s="802"/>
      <c r="D37" s="802"/>
      <c r="E37" s="802"/>
      <c r="F37" s="802"/>
      <c r="G37" s="802"/>
      <c r="H37" s="802"/>
      <c r="I37" s="802"/>
      <c r="J37" s="802"/>
      <c r="K37" s="802"/>
      <c r="L37" s="802"/>
      <c r="M37" s="802"/>
      <c r="N37" s="802"/>
      <c r="O37" s="802"/>
      <c r="P37" s="803"/>
      <c r="Q37" s="804">
        <v>9</v>
      </c>
      <c r="R37" s="805"/>
      <c r="S37" s="805"/>
      <c r="T37" s="805"/>
      <c r="U37" s="805"/>
      <c r="V37" s="805">
        <v>9</v>
      </c>
      <c r="W37" s="805"/>
      <c r="X37" s="805"/>
      <c r="Y37" s="805"/>
      <c r="Z37" s="805"/>
      <c r="AA37" s="805">
        <v>0</v>
      </c>
      <c r="AB37" s="805"/>
      <c r="AC37" s="805"/>
      <c r="AD37" s="805"/>
      <c r="AE37" s="806"/>
      <c r="AF37" s="807" t="s">
        <v>422</v>
      </c>
      <c r="AG37" s="808"/>
      <c r="AH37" s="808"/>
      <c r="AI37" s="808"/>
      <c r="AJ37" s="809"/>
      <c r="AK37" s="876">
        <v>2</v>
      </c>
      <c r="AL37" s="877"/>
      <c r="AM37" s="877"/>
      <c r="AN37" s="877"/>
      <c r="AO37" s="877"/>
      <c r="AP37" s="877">
        <v>759</v>
      </c>
      <c r="AQ37" s="877"/>
      <c r="AR37" s="877"/>
      <c r="AS37" s="877"/>
      <c r="AT37" s="877"/>
      <c r="AU37" s="877" t="s">
        <v>604</v>
      </c>
      <c r="AV37" s="877"/>
      <c r="AW37" s="877"/>
      <c r="AX37" s="877"/>
      <c r="AY37" s="877"/>
      <c r="AZ37" s="878" t="s">
        <v>549</v>
      </c>
      <c r="BA37" s="878"/>
      <c r="BB37" s="878"/>
      <c r="BC37" s="878"/>
      <c r="BD37" s="878"/>
      <c r="BE37" s="874" t="s">
        <v>416</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424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3007</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426</v>
      </c>
      <c r="B66" s="787"/>
      <c r="C66" s="787"/>
      <c r="D66" s="787"/>
      <c r="E66" s="787"/>
      <c r="F66" s="787"/>
      <c r="G66" s="787"/>
      <c r="H66" s="787"/>
      <c r="I66" s="787"/>
      <c r="J66" s="787"/>
      <c r="K66" s="787"/>
      <c r="L66" s="787"/>
      <c r="M66" s="787"/>
      <c r="N66" s="787"/>
      <c r="O66" s="787"/>
      <c r="P66" s="788"/>
      <c r="Q66" s="763" t="s">
        <v>427</v>
      </c>
      <c r="R66" s="764"/>
      <c r="S66" s="764"/>
      <c r="T66" s="764"/>
      <c r="U66" s="765"/>
      <c r="V66" s="763" t="s">
        <v>428</v>
      </c>
      <c r="W66" s="764"/>
      <c r="X66" s="764"/>
      <c r="Y66" s="764"/>
      <c r="Z66" s="765"/>
      <c r="AA66" s="763" t="s">
        <v>429</v>
      </c>
      <c r="AB66" s="764"/>
      <c r="AC66" s="764"/>
      <c r="AD66" s="764"/>
      <c r="AE66" s="765"/>
      <c r="AF66" s="898" t="s">
        <v>430</v>
      </c>
      <c r="AG66" s="859"/>
      <c r="AH66" s="859"/>
      <c r="AI66" s="859"/>
      <c r="AJ66" s="899"/>
      <c r="AK66" s="763" t="s">
        <v>431</v>
      </c>
      <c r="AL66" s="787"/>
      <c r="AM66" s="787"/>
      <c r="AN66" s="787"/>
      <c r="AO66" s="788"/>
      <c r="AP66" s="763" t="s">
        <v>432</v>
      </c>
      <c r="AQ66" s="764"/>
      <c r="AR66" s="764"/>
      <c r="AS66" s="764"/>
      <c r="AT66" s="765"/>
      <c r="AU66" s="763" t="s">
        <v>433</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606</v>
      </c>
      <c r="C68" s="916"/>
      <c r="D68" s="916"/>
      <c r="E68" s="916"/>
      <c r="F68" s="916"/>
      <c r="G68" s="916"/>
      <c r="H68" s="916"/>
      <c r="I68" s="916"/>
      <c r="J68" s="916"/>
      <c r="K68" s="916"/>
      <c r="L68" s="916"/>
      <c r="M68" s="916"/>
      <c r="N68" s="916"/>
      <c r="O68" s="916"/>
      <c r="P68" s="917"/>
      <c r="Q68" s="918">
        <v>1542</v>
      </c>
      <c r="R68" s="912"/>
      <c r="S68" s="912"/>
      <c r="T68" s="912"/>
      <c r="U68" s="912"/>
      <c r="V68" s="912">
        <v>1493</v>
      </c>
      <c r="W68" s="912"/>
      <c r="X68" s="912"/>
      <c r="Y68" s="912"/>
      <c r="Z68" s="912"/>
      <c r="AA68" s="912">
        <v>49</v>
      </c>
      <c r="AB68" s="912"/>
      <c r="AC68" s="912"/>
      <c r="AD68" s="912"/>
      <c r="AE68" s="912"/>
      <c r="AF68" s="912" t="s">
        <v>549</v>
      </c>
      <c r="AG68" s="912"/>
      <c r="AH68" s="912"/>
      <c r="AI68" s="912"/>
      <c r="AJ68" s="912"/>
      <c r="AK68" s="912" t="s">
        <v>549</v>
      </c>
      <c r="AL68" s="912"/>
      <c r="AM68" s="912"/>
      <c r="AN68" s="912"/>
      <c r="AO68" s="912"/>
      <c r="AP68" s="912">
        <v>2313</v>
      </c>
      <c r="AQ68" s="912"/>
      <c r="AR68" s="912"/>
      <c r="AS68" s="912"/>
      <c r="AT68" s="912"/>
      <c r="AU68" s="912">
        <v>746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607</v>
      </c>
      <c r="C69" s="920"/>
      <c r="D69" s="920"/>
      <c r="E69" s="920"/>
      <c r="F69" s="920"/>
      <c r="G69" s="920"/>
      <c r="H69" s="920"/>
      <c r="I69" s="920"/>
      <c r="J69" s="920"/>
      <c r="K69" s="920"/>
      <c r="L69" s="920"/>
      <c r="M69" s="920"/>
      <c r="N69" s="920"/>
      <c r="O69" s="920"/>
      <c r="P69" s="921"/>
      <c r="Q69" s="922">
        <v>1314</v>
      </c>
      <c r="R69" s="877"/>
      <c r="S69" s="877"/>
      <c r="T69" s="877"/>
      <c r="U69" s="877"/>
      <c r="V69" s="877">
        <v>1294</v>
      </c>
      <c r="W69" s="877"/>
      <c r="X69" s="877"/>
      <c r="Y69" s="877"/>
      <c r="Z69" s="877"/>
      <c r="AA69" s="877">
        <v>20</v>
      </c>
      <c r="AB69" s="877"/>
      <c r="AC69" s="877"/>
      <c r="AD69" s="877"/>
      <c r="AE69" s="877"/>
      <c r="AF69" s="877" t="s">
        <v>549</v>
      </c>
      <c r="AG69" s="877"/>
      <c r="AH69" s="877"/>
      <c r="AI69" s="877"/>
      <c r="AJ69" s="877"/>
      <c r="AK69" s="877" t="s">
        <v>549</v>
      </c>
      <c r="AL69" s="877"/>
      <c r="AM69" s="877"/>
      <c r="AN69" s="877"/>
      <c r="AO69" s="877"/>
      <c r="AP69" s="877">
        <v>432</v>
      </c>
      <c r="AQ69" s="877"/>
      <c r="AR69" s="877"/>
      <c r="AS69" s="877"/>
      <c r="AT69" s="877"/>
      <c r="AU69" s="877">
        <v>271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608</v>
      </c>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609</v>
      </c>
      <c r="C71" s="920"/>
      <c r="D71" s="920"/>
      <c r="E71" s="920"/>
      <c r="F71" s="920"/>
      <c r="G71" s="920"/>
      <c r="H71" s="920"/>
      <c r="I71" s="920"/>
      <c r="J71" s="920"/>
      <c r="K71" s="920"/>
      <c r="L71" s="920"/>
      <c r="M71" s="920"/>
      <c r="N71" s="920"/>
      <c r="O71" s="920"/>
      <c r="P71" s="921"/>
      <c r="Q71" s="922">
        <v>253</v>
      </c>
      <c r="R71" s="877"/>
      <c r="S71" s="877"/>
      <c r="T71" s="877"/>
      <c r="U71" s="877"/>
      <c r="V71" s="877">
        <v>227</v>
      </c>
      <c r="W71" s="877"/>
      <c r="X71" s="877"/>
      <c r="Y71" s="877"/>
      <c r="Z71" s="877"/>
      <c r="AA71" s="877">
        <v>26</v>
      </c>
      <c r="AB71" s="877"/>
      <c r="AC71" s="877"/>
      <c r="AD71" s="877"/>
      <c r="AE71" s="877"/>
      <c r="AF71" s="877" t="s">
        <v>549</v>
      </c>
      <c r="AG71" s="877"/>
      <c r="AH71" s="877"/>
      <c r="AI71" s="877"/>
      <c r="AJ71" s="877"/>
      <c r="AK71" s="877" t="s">
        <v>549</v>
      </c>
      <c r="AL71" s="877"/>
      <c r="AM71" s="877"/>
      <c r="AN71" s="877"/>
      <c r="AO71" s="877"/>
      <c r="AP71" s="877" t="s">
        <v>549</v>
      </c>
      <c r="AQ71" s="877"/>
      <c r="AR71" s="877"/>
      <c r="AS71" s="877"/>
      <c r="AT71" s="877"/>
      <c r="AU71" s="877" t="s">
        <v>549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610</v>
      </c>
      <c r="C72" s="920"/>
      <c r="D72" s="920"/>
      <c r="E72" s="920"/>
      <c r="F72" s="920"/>
      <c r="G72" s="920"/>
      <c r="H72" s="920"/>
      <c r="I72" s="920"/>
      <c r="J72" s="920"/>
      <c r="K72" s="920"/>
      <c r="L72" s="920"/>
      <c r="M72" s="920"/>
      <c r="N72" s="920"/>
      <c r="O72" s="920"/>
      <c r="P72" s="921"/>
      <c r="Q72" s="922">
        <v>8914</v>
      </c>
      <c r="R72" s="877"/>
      <c r="S72" s="877"/>
      <c r="T72" s="877"/>
      <c r="U72" s="877"/>
      <c r="V72" s="877">
        <v>7989</v>
      </c>
      <c r="W72" s="877"/>
      <c r="X72" s="877"/>
      <c r="Y72" s="877"/>
      <c r="Z72" s="877"/>
      <c r="AA72" s="877">
        <v>925</v>
      </c>
      <c r="AB72" s="877"/>
      <c r="AC72" s="877"/>
      <c r="AD72" s="877"/>
      <c r="AE72" s="877"/>
      <c r="AF72" s="877" t="s">
        <v>549</v>
      </c>
      <c r="AG72" s="877"/>
      <c r="AH72" s="877"/>
      <c r="AI72" s="877"/>
      <c r="AJ72" s="877"/>
      <c r="AK72" s="877" t="s">
        <v>549</v>
      </c>
      <c r="AL72" s="877"/>
      <c r="AM72" s="877"/>
      <c r="AN72" s="877"/>
      <c r="AO72" s="877"/>
      <c r="AP72" s="877" t="s">
        <v>549</v>
      </c>
      <c r="AQ72" s="877"/>
      <c r="AR72" s="877"/>
      <c r="AS72" s="877"/>
      <c r="AT72" s="877"/>
      <c r="AU72" s="877" t="s">
        <v>549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611</v>
      </c>
      <c r="C73" s="920"/>
      <c r="D73" s="920"/>
      <c r="E73" s="920"/>
      <c r="F73" s="920"/>
      <c r="G73" s="920"/>
      <c r="H73" s="920"/>
      <c r="I73" s="920"/>
      <c r="J73" s="920"/>
      <c r="K73" s="920"/>
      <c r="L73" s="920"/>
      <c r="M73" s="920"/>
      <c r="N73" s="920"/>
      <c r="O73" s="920"/>
      <c r="P73" s="921"/>
      <c r="Q73" s="922">
        <v>580</v>
      </c>
      <c r="R73" s="877"/>
      <c r="S73" s="877"/>
      <c r="T73" s="877"/>
      <c r="U73" s="877"/>
      <c r="V73" s="877">
        <v>523</v>
      </c>
      <c r="W73" s="877"/>
      <c r="X73" s="877"/>
      <c r="Y73" s="877"/>
      <c r="Z73" s="877"/>
      <c r="AA73" s="877">
        <v>57</v>
      </c>
      <c r="AB73" s="877"/>
      <c r="AC73" s="877"/>
      <c r="AD73" s="877"/>
      <c r="AE73" s="877"/>
      <c r="AF73" s="877" t="s">
        <v>549</v>
      </c>
      <c r="AG73" s="877"/>
      <c r="AH73" s="877"/>
      <c r="AI73" s="877"/>
      <c r="AJ73" s="877"/>
      <c r="AK73" s="877" t="s">
        <v>549</v>
      </c>
      <c r="AL73" s="877"/>
      <c r="AM73" s="877"/>
      <c r="AN73" s="877"/>
      <c r="AO73" s="877"/>
      <c r="AP73" s="877" t="s">
        <v>549</v>
      </c>
      <c r="AQ73" s="877"/>
      <c r="AR73" s="877"/>
      <c r="AS73" s="877"/>
      <c r="AT73" s="877"/>
      <c r="AU73" s="877" t="s">
        <v>549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612</v>
      </c>
      <c r="C74" s="920"/>
      <c r="D74" s="920"/>
      <c r="E74" s="920"/>
      <c r="F74" s="920"/>
      <c r="G74" s="920"/>
      <c r="H74" s="920"/>
      <c r="I74" s="920"/>
      <c r="J74" s="920"/>
      <c r="K74" s="920"/>
      <c r="L74" s="920"/>
      <c r="M74" s="920"/>
      <c r="N74" s="920"/>
      <c r="O74" s="920"/>
      <c r="P74" s="921"/>
      <c r="Q74" s="922">
        <v>6996</v>
      </c>
      <c r="R74" s="877"/>
      <c r="S74" s="877"/>
      <c r="T74" s="877"/>
      <c r="U74" s="877"/>
      <c r="V74" s="877">
        <v>6436</v>
      </c>
      <c r="W74" s="877"/>
      <c r="X74" s="877"/>
      <c r="Y74" s="877"/>
      <c r="Z74" s="877"/>
      <c r="AA74" s="877">
        <v>560</v>
      </c>
      <c r="AB74" s="877"/>
      <c r="AC74" s="877"/>
      <c r="AD74" s="877"/>
      <c r="AE74" s="877"/>
      <c r="AF74" s="877" t="s">
        <v>549</v>
      </c>
      <c r="AG74" s="877"/>
      <c r="AH74" s="877"/>
      <c r="AI74" s="877"/>
      <c r="AJ74" s="877"/>
      <c r="AK74" s="877" t="s">
        <v>549</v>
      </c>
      <c r="AL74" s="877"/>
      <c r="AM74" s="877"/>
      <c r="AN74" s="877"/>
      <c r="AO74" s="877"/>
      <c r="AP74" s="877" t="s">
        <v>549</v>
      </c>
      <c r="AQ74" s="877"/>
      <c r="AR74" s="877"/>
      <c r="AS74" s="877"/>
      <c r="AT74" s="877"/>
      <c r="AU74" s="877" t="s">
        <v>549</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613</v>
      </c>
      <c r="C75" s="920"/>
      <c r="D75" s="920"/>
      <c r="E75" s="920"/>
      <c r="F75" s="920"/>
      <c r="G75" s="920"/>
      <c r="H75" s="920"/>
      <c r="I75" s="920"/>
      <c r="J75" s="920"/>
      <c r="K75" s="920"/>
      <c r="L75" s="920"/>
      <c r="M75" s="920"/>
      <c r="N75" s="920"/>
      <c r="O75" s="920"/>
      <c r="P75" s="921"/>
      <c r="Q75" s="925">
        <v>214</v>
      </c>
      <c r="R75" s="926"/>
      <c r="S75" s="926"/>
      <c r="T75" s="926"/>
      <c r="U75" s="876"/>
      <c r="V75" s="927">
        <v>183</v>
      </c>
      <c r="W75" s="926"/>
      <c r="X75" s="926"/>
      <c r="Y75" s="926"/>
      <c r="Z75" s="876"/>
      <c r="AA75" s="927">
        <v>31</v>
      </c>
      <c r="AB75" s="926"/>
      <c r="AC75" s="926"/>
      <c r="AD75" s="926"/>
      <c r="AE75" s="876"/>
      <c r="AF75" s="927" t="s">
        <v>549</v>
      </c>
      <c r="AG75" s="926"/>
      <c r="AH75" s="926"/>
      <c r="AI75" s="926"/>
      <c r="AJ75" s="876"/>
      <c r="AK75" s="927" t="s">
        <v>549</v>
      </c>
      <c r="AL75" s="926"/>
      <c r="AM75" s="926"/>
      <c r="AN75" s="926"/>
      <c r="AO75" s="876"/>
      <c r="AP75" s="927" t="s">
        <v>549</v>
      </c>
      <c r="AQ75" s="926"/>
      <c r="AR75" s="926"/>
      <c r="AS75" s="926"/>
      <c r="AT75" s="876"/>
      <c r="AU75" s="927" t="s">
        <v>549</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614</v>
      </c>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609</v>
      </c>
      <c r="C77" s="920"/>
      <c r="D77" s="920"/>
      <c r="E77" s="920"/>
      <c r="F77" s="920"/>
      <c r="G77" s="920"/>
      <c r="H77" s="920"/>
      <c r="I77" s="920"/>
      <c r="J77" s="920"/>
      <c r="K77" s="920"/>
      <c r="L77" s="920"/>
      <c r="M77" s="920"/>
      <c r="N77" s="920"/>
      <c r="O77" s="920"/>
      <c r="P77" s="921"/>
      <c r="Q77" s="925">
        <v>151</v>
      </c>
      <c r="R77" s="926"/>
      <c r="S77" s="926"/>
      <c r="T77" s="926"/>
      <c r="U77" s="876"/>
      <c r="V77" s="927">
        <v>144</v>
      </c>
      <c r="W77" s="926"/>
      <c r="X77" s="926"/>
      <c r="Y77" s="926"/>
      <c r="Z77" s="876"/>
      <c r="AA77" s="927">
        <v>7</v>
      </c>
      <c r="AB77" s="926"/>
      <c r="AC77" s="926"/>
      <c r="AD77" s="926"/>
      <c r="AE77" s="876"/>
      <c r="AF77" s="927" t="s">
        <v>549</v>
      </c>
      <c r="AG77" s="926"/>
      <c r="AH77" s="926"/>
      <c r="AI77" s="926"/>
      <c r="AJ77" s="876"/>
      <c r="AK77" s="927" t="s">
        <v>549</v>
      </c>
      <c r="AL77" s="926"/>
      <c r="AM77" s="926"/>
      <c r="AN77" s="926"/>
      <c r="AO77" s="876"/>
      <c r="AP77" s="927" t="s">
        <v>549</v>
      </c>
      <c r="AQ77" s="926"/>
      <c r="AR77" s="926"/>
      <c r="AS77" s="926"/>
      <c r="AT77" s="876"/>
      <c r="AU77" s="927" t="s">
        <v>549</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615</v>
      </c>
      <c r="C78" s="920"/>
      <c r="D78" s="920"/>
      <c r="E78" s="920"/>
      <c r="F78" s="920"/>
      <c r="G78" s="920"/>
      <c r="H78" s="920"/>
      <c r="I78" s="920"/>
      <c r="J78" s="920"/>
      <c r="K78" s="920"/>
      <c r="L78" s="920"/>
      <c r="M78" s="920"/>
      <c r="N78" s="920"/>
      <c r="O78" s="920"/>
      <c r="P78" s="921"/>
      <c r="Q78" s="922">
        <v>159098</v>
      </c>
      <c r="R78" s="877"/>
      <c r="S78" s="877"/>
      <c r="T78" s="877"/>
      <c r="U78" s="877"/>
      <c r="V78" s="877">
        <v>159098</v>
      </c>
      <c r="W78" s="877"/>
      <c r="X78" s="877"/>
      <c r="Y78" s="877"/>
      <c r="Z78" s="877"/>
      <c r="AA78" s="877" t="s">
        <v>616</v>
      </c>
      <c r="AB78" s="877"/>
      <c r="AC78" s="877"/>
      <c r="AD78" s="877"/>
      <c r="AE78" s="877"/>
      <c r="AF78" s="877" t="s">
        <v>549</v>
      </c>
      <c r="AG78" s="877"/>
      <c r="AH78" s="877"/>
      <c r="AI78" s="877"/>
      <c r="AJ78" s="877"/>
      <c r="AK78" s="877" t="s">
        <v>549</v>
      </c>
      <c r="AL78" s="877"/>
      <c r="AM78" s="877"/>
      <c r="AN78" s="877"/>
      <c r="AO78" s="877"/>
      <c r="AP78" s="877" t="s">
        <v>549</v>
      </c>
      <c r="AQ78" s="877"/>
      <c r="AR78" s="877"/>
      <c r="AS78" s="877"/>
      <c r="AT78" s="877"/>
      <c r="AU78" s="877" t="s">
        <v>549</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434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435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443</v>
      </c>
      <c r="AB109" s="941"/>
      <c r="AC109" s="941"/>
      <c r="AD109" s="941"/>
      <c r="AE109" s="942"/>
      <c r="AF109" s="940" t="s">
        <v>309</v>
      </c>
      <c r="AG109" s="941"/>
      <c r="AH109" s="941"/>
      <c r="AI109" s="941"/>
      <c r="AJ109" s="942"/>
      <c r="AK109" s="940" t="s">
        <v>308</v>
      </c>
      <c r="AL109" s="941"/>
      <c r="AM109" s="941"/>
      <c r="AN109" s="941"/>
      <c r="AO109" s="942"/>
      <c r="AP109" s="940" t="s">
        <v>444</v>
      </c>
      <c r="AQ109" s="941"/>
      <c r="AR109" s="941"/>
      <c r="AS109" s="941"/>
      <c r="AT109" s="943"/>
      <c r="AU109" s="960" t="s">
        <v>442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443</v>
      </c>
      <c r="BR109" s="941"/>
      <c r="BS109" s="941"/>
      <c r="BT109" s="941"/>
      <c r="BU109" s="942"/>
      <c r="BV109" s="940" t="s">
        <v>309</v>
      </c>
      <c r="BW109" s="941"/>
      <c r="BX109" s="941"/>
      <c r="BY109" s="941"/>
      <c r="BZ109" s="942"/>
      <c r="CA109" s="940" t="s">
        <v>308</v>
      </c>
      <c r="CB109" s="941"/>
      <c r="CC109" s="941"/>
      <c r="CD109" s="941"/>
      <c r="CE109" s="942"/>
      <c r="CF109" s="961" t="s">
        <v>444</v>
      </c>
      <c r="CG109" s="961"/>
      <c r="CH109" s="961"/>
      <c r="CI109" s="961"/>
      <c r="CJ109" s="961"/>
      <c r="CK109" s="940" t="s">
        <v>445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443</v>
      </c>
      <c r="DH109" s="941"/>
      <c r="DI109" s="941"/>
      <c r="DJ109" s="941"/>
      <c r="DK109" s="942"/>
      <c r="DL109" s="940" t="s">
        <v>309</v>
      </c>
      <c r="DM109" s="941"/>
      <c r="DN109" s="941"/>
      <c r="DO109" s="941"/>
      <c r="DP109" s="942"/>
      <c r="DQ109" s="940" t="s">
        <v>308</v>
      </c>
      <c r="DR109" s="941"/>
      <c r="DS109" s="941"/>
      <c r="DT109" s="941"/>
      <c r="DU109" s="942"/>
      <c r="DV109" s="940" t="s">
        <v>444</v>
      </c>
      <c r="DW109" s="941"/>
      <c r="DX109" s="941"/>
      <c r="DY109" s="941"/>
      <c r="DZ109" s="943"/>
    </row>
    <row r="110" spans="1:131" s="247" customFormat="1" ht="26.25" customHeight="1" x14ac:dyDescent="0.15">
      <c r="A110" s="944" t="s">
        <v>446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2283054</v>
      </c>
      <c r="AB110" s="948"/>
      <c r="AC110" s="948"/>
      <c r="AD110" s="948"/>
      <c r="AE110" s="949"/>
      <c r="AF110" s="950">
        <v>2289413</v>
      </c>
      <c r="AG110" s="948"/>
      <c r="AH110" s="948"/>
      <c r="AI110" s="948"/>
      <c r="AJ110" s="949"/>
      <c r="AK110" s="950">
        <v>2378576</v>
      </c>
      <c r="AL110" s="948"/>
      <c r="AM110" s="948"/>
      <c r="AN110" s="948"/>
      <c r="AO110" s="949"/>
      <c r="AP110" s="951">
        <v>23.7</v>
      </c>
      <c r="AQ110" s="952"/>
      <c r="AR110" s="952"/>
      <c r="AS110" s="952"/>
      <c r="AT110" s="953"/>
      <c r="AU110" s="954" t="s">
        <v>72</v>
      </c>
      <c r="AV110" s="955"/>
      <c r="AW110" s="955"/>
      <c r="AX110" s="955"/>
      <c r="AY110" s="955"/>
      <c r="AZ110" s="996" t="s">
        <v>447</v>
      </c>
      <c r="BA110" s="945"/>
      <c r="BB110" s="945"/>
      <c r="BC110" s="945"/>
      <c r="BD110" s="945"/>
      <c r="BE110" s="945"/>
      <c r="BF110" s="945"/>
      <c r="BG110" s="945"/>
      <c r="BH110" s="945"/>
      <c r="BI110" s="945"/>
      <c r="BJ110" s="945"/>
      <c r="BK110" s="945"/>
      <c r="BL110" s="945"/>
      <c r="BM110" s="945"/>
      <c r="BN110" s="945"/>
      <c r="BO110" s="945"/>
      <c r="BP110" s="946"/>
      <c r="BQ110" s="982">
        <v>30438317</v>
      </c>
      <c r="BR110" s="983"/>
      <c r="BS110" s="983"/>
      <c r="BT110" s="983"/>
      <c r="BU110" s="983"/>
      <c r="BV110" s="983">
        <v>30851792</v>
      </c>
      <c r="BW110" s="983"/>
      <c r="BX110" s="983"/>
      <c r="BY110" s="983"/>
      <c r="BZ110" s="983"/>
      <c r="CA110" s="983">
        <v>30513657</v>
      </c>
      <c r="CB110" s="983"/>
      <c r="CC110" s="983"/>
      <c r="CD110" s="983"/>
      <c r="CE110" s="983"/>
      <c r="CF110" s="997">
        <v>304.39999999999998</v>
      </c>
      <c r="CG110" s="998"/>
      <c r="CH110" s="998"/>
      <c r="CI110" s="998"/>
      <c r="CJ110" s="998"/>
      <c r="CK110" s="999" t="s">
        <v>448</v>
      </c>
      <c r="CL110" s="1000"/>
      <c r="CM110" s="979" t="s">
        <v>449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413</v>
      </c>
      <c r="DH110" s="983"/>
      <c r="DI110" s="983"/>
      <c r="DJ110" s="983"/>
      <c r="DK110" s="983"/>
      <c r="DL110" s="983" t="s">
        <v>450</v>
      </c>
      <c r="DM110" s="983"/>
      <c r="DN110" s="983"/>
      <c r="DO110" s="983"/>
      <c r="DP110" s="983"/>
      <c r="DQ110" s="983" t="s">
        <v>413</v>
      </c>
      <c r="DR110" s="983"/>
      <c r="DS110" s="983"/>
      <c r="DT110" s="983"/>
      <c r="DU110" s="983"/>
      <c r="DV110" s="984" t="s">
        <v>413</v>
      </c>
      <c r="DW110" s="984"/>
      <c r="DX110" s="984"/>
      <c r="DY110" s="984"/>
      <c r="DZ110" s="985"/>
    </row>
    <row r="111" spans="1:131" s="247" customFormat="1" ht="26.25" customHeight="1" x14ac:dyDescent="0.15">
      <c r="A111" s="986" t="s">
        <v>451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452</v>
      </c>
      <c r="AB111" s="990"/>
      <c r="AC111" s="990"/>
      <c r="AD111" s="990"/>
      <c r="AE111" s="991"/>
      <c r="AF111" s="992" t="s">
        <v>453</v>
      </c>
      <c r="AG111" s="990"/>
      <c r="AH111" s="990"/>
      <c r="AI111" s="990"/>
      <c r="AJ111" s="991"/>
      <c r="AK111" s="992" t="s">
        <v>453</v>
      </c>
      <c r="AL111" s="990"/>
      <c r="AM111" s="990"/>
      <c r="AN111" s="990"/>
      <c r="AO111" s="991"/>
      <c r="AP111" s="993" t="s">
        <v>413</v>
      </c>
      <c r="AQ111" s="994"/>
      <c r="AR111" s="994"/>
      <c r="AS111" s="994"/>
      <c r="AT111" s="995"/>
      <c r="AU111" s="956"/>
      <c r="AV111" s="957"/>
      <c r="AW111" s="957"/>
      <c r="AX111" s="957"/>
      <c r="AY111" s="957"/>
      <c r="AZ111" s="1005" t="s">
        <v>454</v>
      </c>
      <c r="BA111" s="1006"/>
      <c r="BB111" s="1006"/>
      <c r="BC111" s="1006"/>
      <c r="BD111" s="1006"/>
      <c r="BE111" s="1006"/>
      <c r="BF111" s="1006"/>
      <c r="BG111" s="1006"/>
      <c r="BH111" s="1006"/>
      <c r="BI111" s="1006"/>
      <c r="BJ111" s="1006"/>
      <c r="BK111" s="1006"/>
      <c r="BL111" s="1006"/>
      <c r="BM111" s="1006"/>
      <c r="BN111" s="1006"/>
      <c r="BO111" s="1006"/>
      <c r="BP111" s="1007"/>
      <c r="BQ111" s="975">
        <v>826378</v>
      </c>
      <c r="BR111" s="976"/>
      <c r="BS111" s="976"/>
      <c r="BT111" s="976"/>
      <c r="BU111" s="976"/>
      <c r="BV111" s="976">
        <v>659151</v>
      </c>
      <c r="BW111" s="976"/>
      <c r="BX111" s="976"/>
      <c r="BY111" s="976"/>
      <c r="BZ111" s="976"/>
      <c r="CA111" s="976">
        <v>773514</v>
      </c>
      <c r="CB111" s="976"/>
      <c r="CC111" s="976"/>
      <c r="CD111" s="976"/>
      <c r="CE111" s="976"/>
      <c r="CF111" s="970">
        <v>7.7</v>
      </c>
      <c r="CG111" s="971"/>
      <c r="CH111" s="971"/>
      <c r="CI111" s="971"/>
      <c r="CJ111" s="971"/>
      <c r="CK111" s="1001"/>
      <c r="CL111" s="1002"/>
      <c r="CM111" s="972" t="s">
        <v>455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453</v>
      </c>
      <c r="DH111" s="976"/>
      <c r="DI111" s="976"/>
      <c r="DJ111" s="976"/>
      <c r="DK111" s="976"/>
      <c r="DL111" s="976" t="s">
        <v>452</v>
      </c>
      <c r="DM111" s="976"/>
      <c r="DN111" s="976"/>
      <c r="DO111" s="976"/>
      <c r="DP111" s="976"/>
      <c r="DQ111" s="976" t="s">
        <v>452</v>
      </c>
      <c r="DR111" s="976"/>
      <c r="DS111" s="976"/>
      <c r="DT111" s="976"/>
      <c r="DU111" s="976"/>
      <c r="DV111" s="977" t="s">
        <v>452</v>
      </c>
      <c r="DW111" s="977"/>
      <c r="DX111" s="977"/>
      <c r="DY111" s="977"/>
      <c r="DZ111" s="978"/>
    </row>
    <row r="112" spans="1:131" s="247" customFormat="1" ht="26.25" customHeight="1" x14ac:dyDescent="0.15">
      <c r="A112" s="1008" t="s">
        <v>456</v>
      </c>
      <c r="B112" s="1009"/>
      <c r="C112" s="1006" t="s">
        <v>457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458</v>
      </c>
      <c r="AB112" s="1015"/>
      <c r="AC112" s="1015"/>
      <c r="AD112" s="1015"/>
      <c r="AE112" s="1016"/>
      <c r="AF112" s="1017" t="s">
        <v>458</v>
      </c>
      <c r="AG112" s="1015"/>
      <c r="AH112" s="1015"/>
      <c r="AI112" s="1015"/>
      <c r="AJ112" s="1016"/>
      <c r="AK112" s="1017" t="s">
        <v>458</v>
      </c>
      <c r="AL112" s="1015"/>
      <c r="AM112" s="1015"/>
      <c r="AN112" s="1015"/>
      <c r="AO112" s="1016"/>
      <c r="AP112" s="1018" t="s">
        <v>458</v>
      </c>
      <c r="AQ112" s="1019"/>
      <c r="AR112" s="1019"/>
      <c r="AS112" s="1019"/>
      <c r="AT112" s="1020"/>
      <c r="AU112" s="956"/>
      <c r="AV112" s="957"/>
      <c r="AW112" s="957"/>
      <c r="AX112" s="957"/>
      <c r="AY112" s="957"/>
      <c r="AZ112" s="1005" t="s">
        <v>459</v>
      </c>
      <c r="BA112" s="1006"/>
      <c r="BB112" s="1006"/>
      <c r="BC112" s="1006"/>
      <c r="BD112" s="1006"/>
      <c r="BE112" s="1006"/>
      <c r="BF112" s="1006"/>
      <c r="BG112" s="1006"/>
      <c r="BH112" s="1006"/>
      <c r="BI112" s="1006"/>
      <c r="BJ112" s="1006"/>
      <c r="BK112" s="1006"/>
      <c r="BL112" s="1006"/>
      <c r="BM112" s="1006"/>
      <c r="BN112" s="1006"/>
      <c r="BO112" s="1006"/>
      <c r="BP112" s="1007"/>
      <c r="BQ112" s="975">
        <v>13874792</v>
      </c>
      <c r="BR112" s="976"/>
      <c r="BS112" s="976"/>
      <c r="BT112" s="976"/>
      <c r="BU112" s="976"/>
      <c r="BV112" s="976">
        <v>12700401</v>
      </c>
      <c r="BW112" s="976"/>
      <c r="BX112" s="976"/>
      <c r="BY112" s="976"/>
      <c r="BZ112" s="976"/>
      <c r="CA112" s="976">
        <v>12138121</v>
      </c>
      <c r="CB112" s="976"/>
      <c r="CC112" s="976"/>
      <c r="CD112" s="976"/>
      <c r="CE112" s="976"/>
      <c r="CF112" s="970">
        <v>121.1</v>
      </c>
      <c r="CG112" s="971"/>
      <c r="CH112" s="971"/>
      <c r="CI112" s="971"/>
      <c r="CJ112" s="971"/>
      <c r="CK112" s="1001"/>
      <c r="CL112" s="1002"/>
      <c r="CM112" s="972" t="s">
        <v>460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458</v>
      </c>
      <c r="DH112" s="976"/>
      <c r="DI112" s="976"/>
      <c r="DJ112" s="976"/>
      <c r="DK112" s="976"/>
      <c r="DL112" s="976" t="s">
        <v>458</v>
      </c>
      <c r="DM112" s="976"/>
      <c r="DN112" s="976"/>
      <c r="DO112" s="976"/>
      <c r="DP112" s="976"/>
      <c r="DQ112" s="976" t="s">
        <v>458</v>
      </c>
      <c r="DR112" s="976"/>
      <c r="DS112" s="976"/>
      <c r="DT112" s="976"/>
      <c r="DU112" s="976"/>
      <c r="DV112" s="977" t="s">
        <v>458</v>
      </c>
      <c r="DW112" s="977"/>
      <c r="DX112" s="977"/>
      <c r="DY112" s="977"/>
      <c r="DZ112" s="978"/>
    </row>
    <row r="113" spans="1:130" s="247" customFormat="1" ht="26.25" customHeight="1" x14ac:dyDescent="0.15">
      <c r="A113" s="1010"/>
      <c r="B113" s="1011"/>
      <c r="C113" s="1006" t="s">
        <v>461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1021984</v>
      </c>
      <c r="AB113" s="990"/>
      <c r="AC113" s="990"/>
      <c r="AD113" s="990"/>
      <c r="AE113" s="991"/>
      <c r="AF113" s="992">
        <v>1006589</v>
      </c>
      <c r="AG113" s="990"/>
      <c r="AH113" s="990"/>
      <c r="AI113" s="990"/>
      <c r="AJ113" s="991"/>
      <c r="AK113" s="992">
        <v>1099143</v>
      </c>
      <c r="AL113" s="990"/>
      <c r="AM113" s="990"/>
      <c r="AN113" s="990"/>
      <c r="AO113" s="991"/>
      <c r="AP113" s="993">
        <v>11</v>
      </c>
      <c r="AQ113" s="994"/>
      <c r="AR113" s="994"/>
      <c r="AS113" s="994"/>
      <c r="AT113" s="995"/>
      <c r="AU113" s="956"/>
      <c r="AV113" s="957"/>
      <c r="AW113" s="957"/>
      <c r="AX113" s="957"/>
      <c r="AY113" s="957"/>
      <c r="AZ113" s="1005" t="s">
        <v>462</v>
      </c>
      <c r="BA113" s="1006"/>
      <c r="BB113" s="1006"/>
      <c r="BC113" s="1006"/>
      <c r="BD113" s="1006"/>
      <c r="BE113" s="1006"/>
      <c r="BF113" s="1006"/>
      <c r="BG113" s="1006"/>
      <c r="BH113" s="1006"/>
      <c r="BI113" s="1006"/>
      <c r="BJ113" s="1006"/>
      <c r="BK113" s="1006"/>
      <c r="BL113" s="1006"/>
      <c r="BM113" s="1006"/>
      <c r="BN113" s="1006"/>
      <c r="BO113" s="1006"/>
      <c r="BP113" s="1007"/>
      <c r="BQ113" s="975">
        <v>1222114</v>
      </c>
      <c r="BR113" s="976"/>
      <c r="BS113" s="976"/>
      <c r="BT113" s="976"/>
      <c r="BU113" s="976"/>
      <c r="BV113" s="976">
        <v>1160151</v>
      </c>
      <c r="BW113" s="976"/>
      <c r="BX113" s="976"/>
      <c r="BY113" s="976"/>
      <c r="BZ113" s="976"/>
      <c r="CA113" s="976">
        <v>1017360</v>
      </c>
      <c r="CB113" s="976"/>
      <c r="CC113" s="976"/>
      <c r="CD113" s="976"/>
      <c r="CE113" s="976"/>
      <c r="CF113" s="970">
        <v>10.1</v>
      </c>
      <c r="CG113" s="971"/>
      <c r="CH113" s="971"/>
      <c r="CI113" s="971"/>
      <c r="CJ113" s="971"/>
      <c r="CK113" s="1001"/>
      <c r="CL113" s="1002"/>
      <c r="CM113" s="972" t="s">
        <v>463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10093</v>
      </c>
      <c r="DH113" s="1015"/>
      <c r="DI113" s="1015"/>
      <c r="DJ113" s="1015"/>
      <c r="DK113" s="1016"/>
      <c r="DL113" s="1017">
        <v>8129</v>
      </c>
      <c r="DM113" s="1015"/>
      <c r="DN113" s="1015"/>
      <c r="DO113" s="1015"/>
      <c r="DP113" s="1016"/>
      <c r="DQ113" s="1017">
        <v>6526</v>
      </c>
      <c r="DR113" s="1015"/>
      <c r="DS113" s="1015"/>
      <c r="DT113" s="1015"/>
      <c r="DU113" s="1016"/>
      <c r="DV113" s="1018">
        <v>0.1</v>
      </c>
      <c r="DW113" s="1019"/>
      <c r="DX113" s="1019"/>
      <c r="DY113" s="1019"/>
      <c r="DZ113" s="1020"/>
    </row>
    <row r="114" spans="1:130" s="247" customFormat="1" ht="26.25" customHeight="1" x14ac:dyDescent="0.15">
      <c r="A114" s="1010"/>
      <c r="B114" s="1011"/>
      <c r="C114" s="1006" t="s">
        <v>464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131829</v>
      </c>
      <c r="AB114" s="1015"/>
      <c r="AC114" s="1015"/>
      <c r="AD114" s="1015"/>
      <c r="AE114" s="1016"/>
      <c r="AF114" s="1017">
        <v>163684</v>
      </c>
      <c r="AG114" s="1015"/>
      <c r="AH114" s="1015"/>
      <c r="AI114" s="1015"/>
      <c r="AJ114" s="1016"/>
      <c r="AK114" s="1017">
        <v>151319</v>
      </c>
      <c r="AL114" s="1015"/>
      <c r="AM114" s="1015"/>
      <c r="AN114" s="1015"/>
      <c r="AO114" s="1016"/>
      <c r="AP114" s="1018">
        <v>1.5</v>
      </c>
      <c r="AQ114" s="1019"/>
      <c r="AR114" s="1019"/>
      <c r="AS114" s="1019"/>
      <c r="AT114" s="1020"/>
      <c r="AU114" s="956"/>
      <c r="AV114" s="957"/>
      <c r="AW114" s="957"/>
      <c r="AX114" s="957"/>
      <c r="AY114" s="957"/>
      <c r="AZ114" s="1005" t="s">
        <v>465</v>
      </c>
      <c r="BA114" s="1006"/>
      <c r="BB114" s="1006"/>
      <c r="BC114" s="1006"/>
      <c r="BD114" s="1006"/>
      <c r="BE114" s="1006"/>
      <c r="BF114" s="1006"/>
      <c r="BG114" s="1006"/>
      <c r="BH114" s="1006"/>
      <c r="BI114" s="1006"/>
      <c r="BJ114" s="1006"/>
      <c r="BK114" s="1006"/>
      <c r="BL114" s="1006"/>
      <c r="BM114" s="1006"/>
      <c r="BN114" s="1006"/>
      <c r="BO114" s="1006"/>
      <c r="BP114" s="1007"/>
      <c r="BQ114" s="975">
        <v>638323</v>
      </c>
      <c r="BR114" s="976"/>
      <c r="BS114" s="976"/>
      <c r="BT114" s="976"/>
      <c r="BU114" s="976"/>
      <c r="BV114" s="976">
        <v>647805</v>
      </c>
      <c r="BW114" s="976"/>
      <c r="BX114" s="976"/>
      <c r="BY114" s="976"/>
      <c r="BZ114" s="976"/>
      <c r="CA114" s="976">
        <v>660472</v>
      </c>
      <c r="CB114" s="976"/>
      <c r="CC114" s="976"/>
      <c r="CD114" s="976"/>
      <c r="CE114" s="976"/>
      <c r="CF114" s="970">
        <v>6.6</v>
      </c>
      <c r="CG114" s="971"/>
      <c r="CH114" s="971"/>
      <c r="CI114" s="971"/>
      <c r="CJ114" s="971"/>
      <c r="CK114" s="1001"/>
      <c r="CL114" s="1002"/>
      <c r="CM114" s="972" t="s">
        <v>466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458</v>
      </c>
      <c r="DH114" s="1015"/>
      <c r="DI114" s="1015"/>
      <c r="DJ114" s="1015"/>
      <c r="DK114" s="1016"/>
      <c r="DL114" s="1017" t="s">
        <v>458</v>
      </c>
      <c r="DM114" s="1015"/>
      <c r="DN114" s="1015"/>
      <c r="DO114" s="1015"/>
      <c r="DP114" s="1016"/>
      <c r="DQ114" s="1017" t="s">
        <v>458</v>
      </c>
      <c r="DR114" s="1015"/>
      <c r="DS114" s="1015"/>
      <c r="DT114" s="1015"/>
      <c r="DU114" s="1016"/>
      <c r="DV114" s="1018" t="s">
        <v>458</v>
      </c>
      <c r="DW114" s="1019"/>
      <c r="DX114" s="1019"/>
      <c r="DY114" s="1019"/>
      <c r="DZ114" s="1020"/>
    </row>
    <row r="115" spans="1:130" s="247" customFormat="1" ht="26.25" customHeight="1" x14ac:dyDescent="0.15">
      <c r="A115" s="1010"/>
      <c r="B115" s="1011"/>
      <c r="C115" s="1006" t="s">
        <v>467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97586</v>
      </c>
      <c r="AB115" s="990"/>
      <c r="AC115" s="990"/>
      <c r="AD115" s="990"/>
      <c r="AE115" s="991"/>
      <c r="AF115" s="992">
        <v>96022</v>
      </c>
      <c r="AG115" s="990"/>
      <c r="AH115" s="990"/>
      <c r="AI115" s="990"/>
      <c r="AJ115" s="991"/>
      <c r="AK115" s="992">
        <v>88331</v>
      </c>
      <c r="AL115" s="990"/>
      <c r="AM115" s="990"/>
      <c r="AN115" s="990"/>
      <c r="AO115" s="991"/>
      <c r="AP115" s="993">
        <v>0.9</v>
      </c>
      <c r="AQ115" s="994"/>
      <c r="AR115" s="994"/>
      <c r="AS115" s="994"/>
      <c r="AT115" s="995"/>
      <c r="AU115" s="956"/>
      <c r="AV115" s="957"/>
      <c r="AW115" s="957"/>
      <c r="AX115" s="957"/>
      <c r="AY115" s="957"/>
      <c r="AZ115" s="1005" t="s">
        <v>468</v>
      </c>
      <c r="BA115" s="1006"/>
      <c r="BB115" s="1006"/>
      <c r="BC115" s="1006"/>
      <c r="BD115" s="1006"/>
      <c r="BE115" s="1006"/>
      <c r="BF115" s="1006"/>
      <c r="BG115" s="1006"/>
      <c r="BH115" s="1006"/>
      <c r="BI115" s="1006"/>
      <c r="BJ115" s="1006"/>
      <c r="BK115" s="1006"/>
      <c r="BL115" s="1006"/>
      <c r="BM115" s="1006"/>
      <c r="BN115" s="1006"/>
      <c r="BO115" s="1006"/>
      <c r="BP115" s="1007"/>
      <c r="BQ115" s="975">
        <v>27500</v>
      </c>
      <c r="BR115" s="976"/>
      <c r="BS115" s="976"/>
      <c r="BT115" s="976"/>
      <c r="BU115" s="976"/>
      <c r="BV115" s="976">
        <v>27000</v>
      </c>
      <c r="BW115" s="976"/>
      <c r="BX115" s="976"/>
      <c r="BY115" s="976"/>
      <c r="BZ115" s="976"/>
      <c r="CA115" s="976">
        <v>26500</v>
      </c>
      <c r="CB115" s="976"/>
      <c r="CC115" s="976"/>
      <c r="CD115" s="976"/>
      <c r="CE115" s="976"/>
      <c r="CF115" s="970">
        <v>0.3</v>
      </c>
      <c r="CG115" s="971"/>
      <c r="CH115" s="971"/>
      <c r="CI115" s="971"/>
      <c r="CJ115" s="971"/>
      <c r="CK115" s="1001"/>
      <c r="CL115" s="1002"/>
      <c r="CM115" s="1005" t="s">
        <v>469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458</v>
      </c>
      <c r="DH115" s="1015"/>
      <c r="DI115" s="1015"/>
      <c r="DJ115" s="1015"/>
      <c r="DK115" s="1016"/>
      <c r="DL115" s="1017" t="s">
        <v>458</v>
      </c>
      <c r="DM115" s="1015"/>
      <c r="DN115" s="1015"/>
      <c r="DO115" s="1015"/>
      <c r="DP115" s="1016"/>
      <c r="DQ115" s="1017" t="s">
        <v>458</v>
      </c>
      <c r="DR115" s="1015"/>
      <c r="DS115" s="1015"/>
      <c r="DT115" s="1015"/>
      <c r="DU115" s="1016"/>
      <c r="DV115" s="1018" t="s">
        <v>458</v>
      </c>
      <c r="DW115" s="1019"/>
      <c r="DX115" s="1019"/>
      <c r="DY115" s="1019"/>
      <c r="DZ115" s="1020"/>
    </row>
    <row r="116" spans="1:130" s="247" customFormat="1" ht="26.25" customHeight="1" x14ac:dyDescent="0.15">
      <c r="A116" s="1012"/>
      <c r="B116" s="1013"/>
      <c r="C116" s="1021" t="s">
        <v>470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458</v>
      </c>
      <c r="AB116" s="1015"/>
      <c r="AC116" s="1015"/>
      <c r="AD116" s="1015"/>
      <c r="AE116" s="1016"/>
      <c r="AF116" s="1017" t="s">
        <v>458</v>
      </c>
      <c r="AG116" s="1015"/>
      <c r="AH116" s="1015"/>
      <c r="AI116" s="1015"/>
      <c r="AJ116" s="1016"/>
      <c r="AK116" s="1017" t="s">
        <v>458</v>
      </c>
      <c r="AL116" s="1015"/>
      <c r="AM116" s="1015"/>
      <c r="AN116" s="1015"/>
      <c r="AO116" s="1016"/>
      <c r="AP116" s="1018" t="s">
        <v>458</v>
      </c>
      <c r="AQ116" s="1019"/>
      <c r="AR116" s="1019"/>
      <c r="AS116" s="1019"/>
      <c r="AT116" s="1020"/>
      <c r="AU116" s="956"/>
      <c r="AV116" s="957"/>
      <c r="AW116" s="957"/>
      <c r="AX116" s="957"/>
      <c r="AY116" s="957"/>
      <c r="AZ116" s="1023" t="s">
        <v>471</v>
      </c>
      <c r="BA116" s="1024"/>
      <c r="BB116" s="1024"/>
      <c r="BC116" s="1024"/>
      <c r="BD116" s="1024"/>
      <c r="BE116" s="1024"/>
      <c r="BF116" s="1024"/>
      <c r="BG116" s="1024"/>
      <c r="BH116" s="1024"/>
      <c r="BI116" s="1024"/>
      <c r="BJ116" s="1024"/>
      <c r="BK116" s="1024"/>
      <c r="BL116" s="1024"/>
      <c r="BM116" s="1024"/>
      <c r="BN116" s="1024"/>
      <c r="BO116" s="1024"/>
      <c r="BP116" s="1025"/>
      <c r="BQ116" s="975" t="s">
        <v>458</v>
      </c>
      <c r="BR116" s="976"/>
      <c r="BS116" s="976"/>
      <c r="BT116" s="976"/>
      <c r="BU116" s="976"/>
      <c r="BV116" s="976" t="s">
        <v>458</v>
      </c>
      <c r="BW116" s="976"/>
      <c r="BX116" s="976"/>
      <c r="BY116" s="976"/>
      <c r="BZ116" s="976"/>
      <c r="CA116" s="976" t="s">
        <v>458</v>
      </c>
      <c r="CB116" s="976"/>
      <c r="CC116" s="976"/>
      <c r="CD116" s="976"/>
      <c r="CE116" s="976"/>
      <c r="CF116" s="970" t="s">
        <v>458</v>
      </c>
      <c r="CG116" s="971"/>
      <c r="CH116" s="971"/>
      <c r="CI116" s="971"/>
      <c r="CJ116" s="971"/>
      <c r="CK116" s="1001"/>
      <c r="CL116" s="1002"/>
      <c r="CM116" s="972" t="s">
        <v>472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133247</v>
      </c>
      <c r="DH116" s="1015"/>
      <c r="DI116" s="1015"/>
      <c r="DJ116" s="1015"/>
      <c r="DK116" s="1016"/>
      <c r="DL116" s="1017">
        <v>79118</v>
      </c>
      <c r="DM116" s="1015"/>
      <c r="DN116" s="1015"/>
      <c r="DO116" s="1015"/>
      <c r="DP116" s="1016"/>
      <c r="DQ116" s="1017">
        <v>153076</v>
      </c>
      <c r="DR116" s="1015"/>
      <c r="DS116" s="1015"/>
      <c r="DT116" s="1015"/>
      <c r="DU116" s="1016"/>
      <c r="DV116" s="1018">
        <v>1.5</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473</v>
      </c>
      <c r="Z117" s="942"/>
      <c r="AA117" s="1032">
        <v>3534453</v>
      </c>
      <c r="AB117" s="1033"/>
      <c r="AC117" s="1033"/>
      <c r="AD117" s="1033"/>
      <c r="AE117" s="1034"/>
      <c r="AF117" s="1035">
        <v>3555708</v>
      </c>
      <c r="AG117" s="1033"/>
      <c r="AH117" s="1033"/>
      <c r="AI117" s="1033"/>
      <c r="AJ117" s="1034"/>
      <c r="AK117" s="1035">
        <v>3717369</v>
      </c>
      <c r="AL117" s="1033"/>
      <c r="AM117" s="1033"/>
      <c r="AN117" s="1033"/>
      <c r="AO117" s="1034"/>
      <c r="AP117" s="1036"/>
      <c r="AQ117" s="1037"/>
      <c r="AR117" s="1037"/>
      <c r="AS117" s="1037"/>
      <c r="AT117" s="1038"/>
      <c r="AU117" s="956"/>
      <c r="AV117" s="957"/>
      <c r="AW117" s="957"/>
      <c r="AX117" s="957"/>
      <c r="AY117" s="957"/>
      <c r="AZ117" s="1023" t="s">
        <v>474</v>
      </c>
      <c r="BA117" s="1024"/>
      <c r="BB117" s="1024"/>
      <c r="BC117" s="1024"/>
      <c r="BD117" s="1024"/>
      <c r="BE117" s="1024"/>
      <c r="BF117" s="1024"/>
      <c r="BG117" s="1024"/>
      <c r="BH117" s="1024"/>
      <c r="BI117" s="1024"/>
      <c r="BJ117" s="1024"/>
      <c r="BK117" s="1024"/>
      <c r="BL117" s="1024"/>
      <c r="BM117" s="1024"/>
      <c r="BN117" s="1024"/>
      <c r="BO117" s="1024"/>
      <c r="BP117" s="1025"/>
      <c r="BQ117" s="975" t="s">
        <v>475</v>
      </c>
      <c r="BR117" s="976"/>
      <c r="BS117" s="976"/>
      <c r="BT117" s="976"/>
      <c r="BU117" s="976"/>
      <c r="BV117" s="976" t="s">
        <v>458</v>
      </c>
      <c r="BW117" s="976"/>
      <c r="BX117" s="976"/>
      <c r="BY117" s="976"/>
      <c r="BZ117" s="976"/>
      <c r="CA117" s="976" t="s">
        <v>458</v>
      </c>
      <c r="CB117" s="976"/>
      <c r="CC117" s="976"/>
      <c r="CD117" s="976"/>
      <c r="CE117" s="976"/>
      <c r="CF117" s="970" t="s">
        <v>475</v>
      </c>
      <c r="CG117" s="971"/>
      <c r="CH117" s="971"/>
      <c r="CI117" s="971"/>
      <c r="CJ117" s="971"/>
      <c r="CK117" s="1001"/>
      <c r="CL117" s="1002"/>
      <c r="CM117" s="972" t="s">
        <v>476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475</v>
      </c>
      <c r="DH117" s="1015"/>
      <c r="DI117" s="1015"/>
      <c r="DJ117" s="1015"/>
      <c r="DK117" s="1016"/>
      <c r="DL117" s="1017" t="s">
        <v>475</v>
      </c>
      <c r="DM117" s="1015"/>
      <c r="DN117" s="1015"/>
      <c r="DO117" s="1015"/>
      <c r="DP117" s="1016"/>
      <c r="DQ117" s="1017" t="s">
        <v>458</v>
      </c>
      <c r="DR117" s="1015"/>
      <c r="DS117" s="1015"/>
      <c r="DT117" s="1015"/>
      <c r="DU117" s="1016"/>
      <c r="DV117" s="1018" t="s">
        <v>458</v>
      </c>
      <c r="DW117" s="1019"/>
      <c r="DX117" s="1019"/>
      <c r="DY117" s="1019"/>
      <c r="DZ117" s="1020"/>
    </row>
    <row r="118" spans="1:130" s="247" customFormat="1" ht="26.25" customHeight="1" x14ac:dyDescent="0.15">
      <c r="A118" s="960" t="s">
        <v>445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443</v>
      </c>
      <c r="AB118" s="941"/>
      <c r="AC118" s="941"/>
      <c r="AD118" s="941"/>
      <c r="AE118" s="942"/>
      <c r="AF118" s="940" t="s">
        <v>309</v>
      </c>
      <c r="AG118" s="941"/>
      <c r="AH118" s="941"/>
      <c r="AI118" s="941"/>
      <c r="AJ118" s="942"/>
      <c r="AK118" s="940" t="s">
        <v>308</v>
      </c>
      <c r="AL118" s="941"/>
      <c r="AM118" s="941"/>
      <c r="AN118" s="941"/>
      <c r="AO118" s="942"/>
      <c r="AP118" s="1027" t="s">
        <v>444</v>
      </c>
      <c r="AQ118" s="1028"/>
      <c r="AR118" s="1028"/>
      <c r="AS118" s="1028"/>
      <c r="AT118" s="1029"/>
      <c r="AU118" s="956"/>
      <c r="AV118" s="957"/>
      <c r="AW118" s="957"/>
      <c r="AX118" s="957"/>
      <c r="AY118" s="957"/>
      <c r="AZ118" s="1030" t="s">
        <v>477</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478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4" t="s">
        <v>448</v>
      </c>
      <c r="B119" s="1000"/>
      <c r="C119" s="979" t="s">
        <v>449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479</v>
      </c>
      <c r="BP119" s="1062"/>
      <c r="BQ119" s="1053">
        <v>47027424</v>
      </c>
      <c r="BR119" s="1054"/>
      <c r="BS119" s="1054"/>
      <c r="BT119" s="1054"/>
      <c r="BU119" s="1054"/>
      <c r="BV119" s="1054">
        <v>46046300</v>
      </c>
      <c r="BW119" s="1054"/>
      <c r="BX119" s="1054"/>
      <c r="BY119" s="1054"/>
      <c r="BZ119" s="1054"/>
      <c r="CA119" s="1054">
        <v>45129624</v>
      </c>
      <c r="CB119" s="1054"/>
      <c r="CC119" s="1054"/>
      <c r="CD119" s="1054"/>
      <c r="CE119" s="1054"/>
      <c r="CF119" s="1055"/>
      <c r="CG119" s="1056"/>
      <c r="CH119" s="1056"/>
      <c r="CI119" s="1056"/>
      <c r="CJ119" s="1057"/>
      <c r="CK119" s="1003"/>
      <c r="CL119" s="1004"/>
      <c r="CM119" s="1058" t="s">
        <v>480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683038</v>
      </c>
      <c r="DH119" s="1040"/>
      <c r="DI119" s="1040"/>
      <c r="DJ119" s="1040"/>
      <c r="DK119" s="1041"/>
      <c r="DL119" s="1039">
        <v>571904</v>
      </c>
      <c r="DM119" s="1040"/>
      <c r="DN119" s="1040"/>
      <c r="DO119" s="1040"/>
      <c r="DP119" s="1041"/>
      <c r="DQ119" s="1039">
        <v>613912</v>
      </c>
      <c r="DR119" s="1040"/>
      <c r="DS119" s="1040"/>
      <c r="DT119" s="1040"/>
      <c r="DU119" s="1041"/>
      <c r="DV119" s="1042">
        <v>6.1</v>
      </c>
      <c r="DW119" s="1043"/>
      <c r="DX119" s="1043"/>
      <c r="DY119" s="1043"/>
      <c r="DZ119" s="1044"/>
    </row>
    <row r="120" spans="1:130" s="247" customFormat="1" ht="26.25" customHeight="1" x14ac:dyDescent="0.15">
      <c r="A120" s="1115"/>
      <c r="B120" s="1002"/>
      <c r="C120" s="972" t="s">
        <v>455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481</v>
      </c>
      <c r="AB120" s="1015"/>
      <c r="AC120" s="1015"/>
      <c r="AD120" s="1015"/>
      <c r="AE120" s="1016"/>
      <c r="AF120" s="1017" t="s">
        <v>481</v>
      </c>
      <c r="AG120" s="1015"/>
      <c r="AH120" s="1015"/>
      <c r="AI120" s="1015"/>
      <c r="AJ120" s="1016"/>
      <c r="AK120" s="1017" t="s">
        <v>481</v>
      </c>
      <c r="AL120" s="1015"/>
      <c r="AM120" s="1015"/>
      <c r="AN120" s="1015"/>
      <c r="AO120" s="1016"/>
      <c r="AP120" s="1018" t="s">
        <v>481</v>
      </c>
      <c r="AQ120" s="1019"/>
      <c r="AR120" s="1019"/>
      <c r="AS120" s="1019"/>
      <c r="AT120" s="1020"/>
      <c r="AU120" s="1045" t="s">
        <v>482</v>
      </c>
      <c r="AV120" s="1046"/>
      <c r="AW120" s="1046"/>
      <c r="AX120" s="1046"/>
      <c r="AY120" s="1047"/>
      <c r="AZ120" s="996" t="s">
        <v>483</v>
      </c>
      <c r="BA120" s="945"/>
      <c r="BB120" s="945"/>
      <c r="BC120" s="945"/>
      <c r="BD120" s="945"/>
      <c r="BE120" s="945"/>
      <c r="BF120" s="945"/>
      <c r="BG120" s="945"/>
      <c r="BH120" s="945"/>
      <c r="BI120" s="945"/>
      <c r="BJ120" s="945"/>
      <c r="BK120" s="945"/>
      <c r="BL120" s="945"/>
      <c r="BM120" s="945"/>
      <c r="BN120" s="945"/>
      <c r="BO120" s="945"/>
      <c r="BP120" s="946"/>
      <c r="BQ120" s="982">
        <v>3271586</v>
      </c>
      <c r="BR120" s="983"/>
      <c r="BS120" s="983"/>
      <c r="BT120" s="983"/>
      <c r="BU120" s="983"/>
      <c r="BV120" s="983">
        <v>2985280</v>
      </c>
      <c r="BW120" s="983"/>
      <c r="BX120" s="983"/>
      <c r="BY120" s="983"/>
      <c r="BZ120" s="983"/>
      <c r="CA120" s="983">
        <v>2808166</v>
      </c>
      <c r="CB120" s="983"/>
      <c r="CC120" s="983"/>
      <c r="CD120" s="983"/>
      <c r="CE120" s="983"/>
      <c r="CF120" s="997">
        <v>28</v>
      </c>
      <c r="CG120" s="998"/>
      <c r="CH120" s="998"/>
      <c r="CI120" s="998"/>
      <c r="CJ120" s="998"/>
      <c r="CK120" s="1063" t="s">
        <v>484</v>
      </c>
      <c r="CL120" s="1064"/>
      <c r="CM120" s="1064"/>
      <c r="CN120" s="1064"/>
      <c r="CO120" s="1065"/>
      <c r="CP120" s="1071" t="s">
        <v>485</v>
      </c>
      <c r="CQ120" s="1072"/>
      <c r="CR120" s="1072"/>
      <c r="CS120" s="1072"/>
      <c r="CT120" s="1072"/>
      <c r="CU120" s="1072"/>
      <c r="CV120" s="1072"/>
      <c r="CW120" s="1072"/>
      <c r="CX120" s="1072"/>
      <c r="CY120" s="1072"/>
      <c r="CZ120" s="1072"/>
      <c r="DA120" s="1072"/>
      <c r="DB120" s="1072"/>
      <c r="DC120" s="1072"/>
      <c r="DD120" s="1072"/>
      <c r="DE120" s="1072"/>
      <c r="DF120" s="1073"/>
      <c r="DG120" s="982">
        <v>6769035</v>
      </c>
      <c r="DH120" s="983"/>
      <c r="DI120" s="983"/>
      <c r="DJ120" s="983"/>
      <c r="DK120" s="983"/>
      <c r="DL120" s="983">
        <v>6037745</v>
      </c>
      <c r="DM120" s="983"/>
      <c r="DN120" s="983"/>
      <c r="DO120" s="983"/>
      <c r="DP120" s="983"/>
      <c r="DQ120" s="983">
        <v>5851595</v>
      </c>
      <c r="DR120" s="983"/>
      <c r="DS120" s="983"/>
      <c r="DT120" s="983"/>
      <c r="DU120" s="983"/>
      <c r="DV120" s="984">
        <v>58.4</v>
      </c>
      <c r="DW120" s="984"/>
      <c r="DX120" s="984"/>
      <c r="DY120" s="984"/>
      <c r="DZ120" s="985"/>
    </row>
    <row r="121" spans="1:130" s="247" customFormat="1" ht="26.25" customHeight="1" x14ac:dyDescent="0.15">
      <c r="A121" s="1115"/>
      <c r="B121" s="1002"/>
      <c r="C121" s="1023" t="s">
        <v>486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1796</v>
      </c>
      <c r="AB121" s="1015"/>
      <c r="AC121" s="1015"/>
      <c r="AD121" s="1015"/>
      <c r="AE121" s="1016"/>
      <c r="AF121" s="1017">
        <v>1796</v>
      </c>
      <c r="AG121" s="1015"/>
      <c r="AH121" s="1015"/>
      <c r="AI121" s="1015"/>
      <c r="AJ121" s="1016"/>
      <c r="AK121" s="1017">
        <v>1796</v>
      </c>
      <c r="AL121" s="1015"/>
      <c r="AM121" s="1015"/>
      <c r="AN121" s="1015"/>
      <c r="AO121" s="1016"/>
      <c r="AP121" s="1018">
        <v>0</v>
      </c>
      <c r="AQ121" s="1019"/>
      <c r="AR121" s="1019"/>
      <c r="AS121" s="1019"/>
      <c r="AT121" s="1020"/>
      <c r="AU121" s="1048"/>
      <c r="AV121" s="1049"/>
      <c r="AW121" s="1049"/>
      <c r="AX121" s="1049"/>
      <c r="AY121" s="1050"/>
      <c r="AZ121" s="1005" t="s">
        <v>487</v>
      </c>
      <c r="BA121" s="1006"/>
      <c r="BB121" s="1006"/>
      <c r="BC121" s="1006"/>
      <c r="BD121" s="1006"/>
      <c r="BE121" s="1006"/>
      <c r="BF121" s="1006"/>
      <c r="BG121" s="1006"/>
      <c r="BH121" s="1006"/>
      <c r="BI121" s="1006"/>
      <c r="BJ121" s="1006"/>
      <c r="BK121" s="1006"/>
      <c r="BL121" s="1006"/>
      <c r="BM121" s="1006"/>
      <c r="BN121" s="1006"/>
      <c r="BO121" s="1006"/>
      <c r="BP121" s="1007"/>
      <c r="BQ121" s="975">
        <v>215841</v>
      </c>
      <c r="BR121" s="976"/>
      <c r="BS121" s="976"/>
      <c r="BT121" s="976"/>
      <c r="BU121" s="976"/>
      <c r="BV121" s="976">
        <v>194077</v>
      </c>
      <c r="BW121" s="976"/>
      <c r="BX121" s="976"/>
      <c r="BY121" s="976"/>
      <c r="BZ121" s="976"/>
      <c r="CA121" s="976">
        <v>180445</v>
      </c>
      <c r="CB121" s="976"/>
      <c r="CC121" s="976"/>
      <c r="CD121" s="976"/>
      <c r="CE121" s="976"/>
      <c r="CF121" s="970">
        <v>1.8</v>
      </c>
      <c r="CG121" s="971"/>
      <c r="CH121" s="971"/>
      <c r="CI121" s="971"/>
      <c r="CJ121" s="971"/>
      <c r="CK121" s="1066"/>
      <c r="CL121" s="1067"/>
      <c r="CM121" s="1067"/>
      <c r="CN121" s="1067"/>
      <c r="CO121" s="1068"/>
      <c r="CP121" s="1076" t="s">
        <v>488</v>
      </c>
      <c r="CQ121" s="1077"/>
      <c r="CR121" s="1077"/>
      <c r="CS121" s="1077"/>
      <c r="CT121" s="1077"/>
      <c r="CU121" s="1077"/>
      <c r="CV121" s="1077"/>
      <c r="CW121" s="1077"/>
      <c r="CX121" s="1077"/>
      <c r="CY121" s="1077"/>
      <c r="CZ121" s="1077"/>
      <c r="DA121" s="1077"/>
      <c r="DB121" s="1077"/>
      <c r="DC121" s="1077"/>
      <c r="DD121" s="1077"/>
      <c r="DE121" s="1077"/>
      <c r="DF121" s="1078"/>
      <c r="DG121" s="975">
        <v>6115833</v>
      </c>
      <c r="DH121" s="976"/>
      <c r="DI121" s="976"/>
      <c r="DJ121" s="976"/>
      <c r="DK121" s="976"/>
      <c r="DL121" s="976">
        <v>5785922</v>
      </c>
      <c r="DM121" s="976"/>
      <c r="DN121" s="976"/>
      <c r="DO121" s="976"/>
      <c r="DP121" s="976"/>
      <c r="DQ121" s="976">
        <v>5490423</v>
      </c>
      <c r="DR121" s="976"/>
      <c r="DS121" s="976"/>
      <c r="DT121" s="976"/>
      <c r="DU121" s="976"/>
      <c r="DV121" s="977">
        <v>54.8</v>
      </c>
      <c r="DW121" s="977"/>
      <c r="DX121" s="977"/>
      <c r="DY121" s="977"/>
      <c r="DZ121" s="978"/>
    </row>
    <row r="122" spans="1:130" s="247" customFormat="1" ht="26.25" customHeight="1" x14ac:dyDescent="0.15">
      <c r="A122" s="1115"/>
      <c r="B122" s="1002"/>
      <c r="C122" s="972" t="s">
        <v>466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481</v>
      </c>
      <c r="AB122" s="1015"/>
      <c r="AC122" s="1015"/>
      <c r="AD122" s="1015"/>
      <c r="AE122" s="1016"/>
      <c r="AF122" s="1017" t="s">
        <v>481</v>
      </c>
      <c r="AG122" s="1015"/>
      <c r="AH122" s="1015"/>
      <c r="AI122" s="1015"/>
      <c r="AJ122" s="1016"/>
      <c r="AK122" s="1017" t="s">
        <v>481</v>
      </c>
      <c r="AL122" s="1015"/>
      <c r="AM122" s="1015"/>
      <c r="AN122" s="1015"/>
      <c r="AO122" s="1016"/>
      <c r="AP122" s="1018" t="s">
        <v>481</v>
      </c>
      <c r="AQ122" s="1019"/>
      <c r="AR122" s="1019"/>
      <c r="AS122" s="1019"/>
      <c r="AT122" s="1020"/>
      <c r="AU122" s="1048"/>
      <c r="AV122" s="1049"/>
      <c r="AW122" s="1049"/>
      <c r="AX122" s="1049"/>
      <c r="AY122" s="1050"/>
      <c r="AZ122" s="1030" t="s">
        <v>489</v>
      </c>
      <c r="BA122" s="1021"/>
      <c r="BB122" s="1021"/>
      <c r="BC122" s="1021"/>
      <c r="BD122" s="1021"/>
      <c r="BE122" s="1021"/>
      <c r="BF122" s="1021"/>
      <c r="BG122" s="1021"/>
      <c r="BH122" s="1021"/>
      <c r="BI122" s="1021"/>
      <c r="BJ122" s="1021"/>
      <c r="BK122" s="1021"/>
      <c r="BL122" s="1021"/>
      <c r="BM122" s="1021"/>
      <c r="BN122" s="1021"/>
      <c r="BO122" s="1021"/>
      <c r="BP122" s="1022"/>
      <c r="BQ122" s="1053">
        <v>32258225</v>
      </c>
      <c r="BR122" s="1054"/>
      <c r="BS122" s="1054"/>
      <c r="BT122" s="1054"/>
      <c r="BU122" s="1054"/>
      <c r="BV122" s="1054">
        <v>31723485</v>
      </c>
      <c r="BW122" s="1054"/>
      <c r="BX122" s="1054"/>
      <c r="BY122" s="1054"/>
      <c r="BZ122" s="1054"/>
      <c r="CA122" s="1054">
        <v>30613401</v>
      </c>
      <c r="CB122" s="1054"/>
      <c r="CC122" s="1054"/>
      <c r="CD122" s="1054"/>
      <c r="CE122" s="1054"/>
      <c r="CF122" s="1074">
        <v>305.39999999999998</v>
      </c>
      <c r="CG122" s="1075"/>
      <c r="CH122" s="1075"/>
      <c r="CI122" s="1075"/>
      <c r="CJ122" s="1075"/>
      <c r="CK122" s="1066"/>
      <c r="CL122" s="1067"/>
      <c r="CM122" s="1067"/>
      <c r="CN122" s="1067"/>
      <c r="CO122" s="1068"/>
      <c r="CP122" s="1076" t="s">
        <v>490</v>
      </c>
      <c r="CQ122" s="1077"/>
      <c r="CR122" s="1077"/>
      <c r="CS122" s="1077"/>
      <c r="CT122" s="1077"/>
      <c r="CU122" s="1077"/>
      <c r="CV122" s="1077"/>
      <c r="CW122" s="1077"/>
      <c r="CX122" s="1077"/>
      <c r="CY122" s="1077"/>
      <c r="CZ122" s="1077"/>
      <c r="DA122" s="1077"/>
      <c r="DB122" s="1077"/>
      <c r="DC122" s="1077"/>
      <c r="DD122" s="1077"/>
      <c r="DE122" s="1077"/>
      <c r="DF122" s="1078"/>
      <c r="DG122" s="975">
        <v>534837</v>
      </c>
      <c r="DH122" s="976"/>
      <c r="DI122" s="976"/>
      <c r="DJ122" s="976"/>
      <c r="DK122" s="976"/>
      <c r="DL122" s="976">
        <v>448472</v>
      </c>
      <c r="DM122" s="976"/>
      <c r="DN122" s="976"/>
      <c r="DO122" s="976"/>
      <c r="DP122" s="976"/>
      <c r="DQ122" s="976">
        <v>445296</v>
      </c>
      <c r="DR122" s="976"/>
      <c r="DS122" s="976"/>
      <c r="DT122" s="976"/>
      <c r="DU122" s="976"/>
      <c r="DV122" s="977">
        <v>4.4000000000000004</v>
      </c>
      <c r="DW122" s="977"/>
      <c r="DX122" s="977"/>
      <c r="DY122" s="977"/>
      <c r="DZ122" s="978"/>
    </row>
    <row r="123" spans="1:130" s="247" customFormat="1" ht="26.25" customHeight="1" x14ac:dyDescent="0.15">
      <c r="A123" s="1115"/>
      <c r="B123" s="1002"/>
      <c r="C123" s="972" t="s">
        <v>472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47722</v>
      </c>
      <c r="AB123" s="1015"/>
      <c r="AC123" s="1015"/>
      <c r="AD123" s="1015"/>
      <c r="AE123" s="1016"/>
      <c r="AF123" s="1017">
        <v>48271</v>
      </c>
      <c r="AG123" s="1015"/>
      <c r="AH123" s="1015"/>
      <c r="AI123" s="1015"/>
      <c r="AJ123" s="1016"/>
      <c r="AK123" s="1017">
        <v>37227</v>
      </c>
      <c r="AL123" s="1015"/>
      <c r="AM123" s="1015"/>
      <c r="AN123" s="1015"/>
      <c r="AO123" s="1016"/>
      <c r="AP123" s="1018">
        <v>0.4</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491</v>
      </c>
      <c r="BP123" s="1062"/>
      <c r="BQ123" s="1121">
        <v>35745652</v>
      </c>
      <c r="BR123" s="1122"/>
      <c r="BS123" s="1122"/>
      <c r="BT123" s="1122"/>
      <c r="BU123" s="1122"/>
      <c r="BV123" s="1122">
        <v>34902842</v>
      </c>
      <c r="BW123" s="1122"/>
      <c r="BX123" s="1122"/>
      <c r="BY123" s="1122"/>
      <c r="BZ123" s="1122"/>
      <c r="CA123" s="1122">
        <v>33602012</v>
      </c>
      <c r="CB123" s="1122"/>
      <c r="CC123" s="1122"/>
      <c r="CD123" s="1122"/>
      <c r="CE123" s="1122"/>
      <c r="CF123" s="1055"/>
      <c r="CG123" s="1056"/>
      <c r="CH123" s="1056"/>
      <c r="CI123" s="1056"/>
      <c r="CJ123" s="1057"/>
      <c r="CK123" s="1066"/>
      <c r="CL123" s="1067"/>
      <c r="CM123" s="1067"/>
      <c r="CN123" s="1067"/>
      <c r="CO123" s="1068"/>
      <c r="CP123" s="1076" t="s">
        <v>492</v>
      </c>
      <c r="CQ123" s="1077"/>
      <c r="CR123" s="1077"/>
      <c r="CS123" s="1077"/>
      <c r="CT123" s="1077"/>
      <c r="CU123" s="1077"/>
      <c r="CV123" s="1077"/>
      <c r="CW123" s="1077"/>
      <c r="CX123" s="1077"/>
      <c r="CY123" s="1077"/>
      <c r="CZ123" s="1077"/>
      <c r="DA123" s="1077"/>
      <c r="DB123" s="1077"/>
      <c r="DC123" s="1077"/>
      <c r="DD123" s="1077"/>
      <c r="DE123" s="1077"/>
      <c r="DF123" s="1078"/>
      <c r="DG123" s="1014">
        <v>183782</v>
      </c>
      <c r="DH123" s="1015"/>
      <c r="DI123" s="1015"/>
      <c r="DJ123" s="1015"/>
      <c r="DK123" s="1016"/>
      <c r="DL123" s="1017">
        <v>168778</v>
      </c>
      <c r="DM123" s="1015"/>
      <c r="DN123" s="1015"/>
      <c r="DO123" s="1015"/>
      <c r="DP123" s="1016"/>
      <c r="DQ123" s="1017">
        <v>246339</v>
      </c>
      <c r="DR123" s="1015"/>
      <c r="DS123" s="1015"/>
      <c r="DT123" s="1015"/>
      <c r="DU123" s="1016"/>
      <c r="DV123" s="1018">
        <v>2.5</v>
      </c>
      <c r="DW123" s="1019"/>
      <c r="DX123" s="1019"/>
      <c r="DY123" s="1019"/>
      <c r="DZ123" s="1020"/>
    </row>
    <row r="124" spans="1:130" s="247" customFormat="1" ht="26.25" customHeight="1" thickBot="1" x14ac:dyDescent="0.2">
      <c r="A124" s="1115"/>
      <c r="B124" s="1002"/>
      <c r="C124" s="972" t="s">
        <v>476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493</v>
      </c>
      <c r="AB124" s="1015"/>
      <c r="AC124" s="1015"/>
      <c r="AD124" s="1015"/>
      <c r="AE124" s="1016"/>
      <c r="AF124" s="1017" t="s">
        <v>493</v>
      </c>
      <c r="AG124" s="1015"/>
      <c r="AH124" s="1015"/>
      <c r="AI124" s="1015"/>
      <c r="AJ124" s="1016"/>
      <c r="AK124" s="1017" t="s">
        <v>493</v>
      </c>
      <c r="AL124" s="1015"/>
      <c r="AM124" s="1015"/>
      <c r="AN124" s="1015"/>
      <c r="AO124" s="1016"/>
      <c r="AP124" s="1018" t="s">
        <v>493</v>
      </c>
      <c r="AQ124" s="1019"/>
      <c r="AR124" s="1019"/>
      <c r="AS124" s="1019"/>
      <c r="AT124" s="1020"/>
      <c r="AU124" s="1117" t="s">
        <v>494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111.6</v>
      </c>
      <c r="BR124" s="1084"/>
      <c r="BS124" s="1084"/>
      <c r="BT124" s="1084"/>
      <c r="BU124" s="1084"/>
      <c r="BV124" s="1084">
        <v>111.4</v>
      </c>
      <c r="BW124" s="1084"/>
      <c r="BX124" s="1084"/>
      <c r="BY124" s="1084"/>
      <c r="BZ124" s="1084"/>
      <c r="CA124" s="1084">
        <v>115</v>
      </c>
      <c r="CB124" s="1084"/>
      <c r="CC124" s="1084"/>
      <c r="CD124" s="1084"/>
      <c r="CE124" s="1084"/>
      <c r="CF124" s="1085"/>
      <c r="CG124" s="1086"/>
      <c r="CH124" s="1086"/>
      <c r="CI124" s="1086"/>
      <c r="CJ124" s="1087"/>
      <c r="CK124" s="1069"/>
      <c r="CL124" s="1069"/>
      <c r="CM124" s="1069"/>
      <c r="CN124" s="1069"/>
      <c r="CO124" s="1070"/>
      <c r="CP124" s="1076" t="s">
        <v>495</v>
      </c>
      <c r="CQ124" s="1077"/>
      <c r="CR124" s="1077"/>
      <c r="CS124" s="1077"/>
      <c r="CT124" s="1077"/>
      <c r="CU124" s="1077"/>
      <c r="CV124" s="1077"/>
      <c r="CW124" s="1077"/>
      <c r="CX124" s="1077"/>
      <c r="CY124" s="1077"/>
      <c r="CZ124" s="1077"/>
      <c r="DA124" s="1077"/>
      <c r="DB124" s="1077"/>
      <c r="DC124" s="1077"/>
      <c r="DD124" s="1077"/>
      <c r="DE124" s="1077"/>
      <c r="DF124" s="1078"/>
      <c r="DG124" s="1061">
        <v>271305</v>
      </c>
      <c r="DH124" s="1040"/>
      <c r="DI124" s="1040"/>
      <c r="DJ124" s="1040"/>
      <c r="DK124" s="1041"/>
      <c r="DL124" s="1039">
        <v>259484</v>
      </c>
      <c r="DM124" s="1040"/>
      <c r="DN124" s="1040"/>
      <c r="DO124" s="1040"/>
      <c r="DP124" s="1041"/>
      <c r="DQ124" s="1039">
        <v>104468</v>
      </c>
      <c r="DR124" s="1040"/>
      <c r="DS124" s="1040"/>
      <c r="DT124" s="1040"/>
      <c r="DU124" s="1041"/>
      <c r="DV124" s="1042">
        <v>1</v>
      </c>
      <c r="DW124" s="1043"/>
      <c r="DX124" s="1043"/>
      <c r="DY124" s="1043"/>
      <c r="DZ124" s="1044"/>
    </row>
    <row r="125" spans="1:130" s="247" customFormat="1" ht="26.25" customHeight="1" x14ac:dyDescent="0.15">
      <c r="A125" s="1115"/>
      <c r="B125" s="1002"/>
      <c r="C125" s="972" t="s">
        <v>478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496</v>
      </c>
      <c r="AG125" s="1015"/>
      <c r="AH125" s="1015"/>
      <c r="AI125" s="1015"/>
      <c r="AJ125" s="1016"/>
      <c r="AK125" s="1017" t="s">
        <v>496</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497</v>
      </c>
      <c r="CL125" s="1064"/>
      <c r="CM125" s="1064"/>
      <c r="CN125" s="1064"/>
      <c r="CO125" s="1065"/>
      <c r="CP125" s="996" t="s">
        <v>498</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496</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480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45893</v>
      </c>
      <c r="AB126" s="1015"/>
      <c r="AC126" s="1015"/>
      <c r="AD126" s="1015"/>
      <c r="AE126" s="1016"/>
      <c r="AF126" s="1017">
        <v>43990</v>
      </c>
      <c r="AG126" s="1015"/>
      <c r="AH126" s="1015"/>
      <c r="AI126" s="1015"/>
      <c r="AJ126" s="1016"/>
      <c r="AK126" s="1017">
        <v>47549</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499</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496</v>
      </c>
      <c r="DM126" s="976"/>
      <c r="DN126" s="976"/>
      <c r="DO126" s="976"/>
      <c r="DP126" s="976"/>
      <c r="DQ126" s="976" t="s">
        <v>496</v>
      </c>
      <c r="DR126" s="976"/>
      <c r="DS126" s="976"/>
      <c r="DT126" s="976"/>
      <c r="DU126" s="976"/>
      <c r="DV126" s="977" t="s">
        <v>500</v>
      </c>
      <c r="DW126" s="977"/>
      <c r="DX126" s="977"/>
      <c r="DY126" s="977"/>
      <c r="DZ126" s="978"/>
    </row>
    <row r="127" spans="1:130" s="247" customFormat="1" ht="26.25" customHeight="1" x14ac:dyDescent="0.15">
      <c r="A127" s="1116"/>
      <c r="B127" s="1004"/>
      <c r="C127" s="1058" t="s">
        <v>501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2175</v>
      </c>
      <c r="AB127" s="1015"/>
      <c r="AC127" s="1015"/>
      <c r="AD127" s="1015"/>
      <c r="AE127" s="1016"/>
      <c r="AF127" s="1017">
        <v>1965</v>
      </c>
      <c r="AG127" s="1015"/>
      <c r="AH127" s="1015"/>
      <c r="AI127" s="1015"/>
      <c r="AJ127" s="1016"/>
      <c r="AK127" s="1017">
        <v>1759</v>
      </c>
      <c r="AL127" s="1015"/>
      <c r="AM127" s="1015"/>
      <c r="AN127" s="1015"/>
      <c r="AO127" s="1016"/>
      <c r="AP127" s="1018">
        <v>0</v>
      </c>
      <c r="AQ127" s="1019"/>
      <c r="AR127" s="1019"/>
      <c r="AS127" s="1019"/>
      <c r="AT127" s="1020"/>
      <c r="AU127" s="283"/>
      <c r="AV127" s="283"/>
      <c r="AW127" s="283"/>
      <c r="AX127" s="1088" t="s">
        <v>502</v>
      </c>
      <c r="AY127" s="1089"/>
      <c r="AZ127" s="1089"/>
      <c r="BA127" s="1089"/>
      <c r="BB127" s="1089"/>
      <c r="BC127" s="1089"/>
      <c r="BD127" s="1089"/>
      <c r="BE127" s="1090"/>
      <c r="BF127" s="1091" t="s">
        <v>503</v>
      </c>
      <c r="BG127" s="1089"/>
      <c r="BH127" s="1089"/>
      <c r="BI127" s="1089"/>
      <c r="BJ127" s="1089"/>
      <c r="BK127" s="1089"/>
      <c r="BL127" s="1090"/>
      <c r="BM127" s="1091" t="s">
        <v>504</v>
      </c>
      <c r="BN127" s="1089"/>
      <c r="BO127" s="1089"/>
      <c r="BP127" s="1089"/>
      <c r="BQ127" s="1089"/>
      <c r="BR127" s="1089"/>
      <c r="BS127" s="1090"/>
      <c r="BT127" s="1091" t="s">
        <v>505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506</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496</v>
      </c>
      <c r="DM127" s="976"/>
      <c r="DN127" s="976"/>
      <c r="DO127" s="976"/>
      <c r="DP127" s="976"/>
      <c r="DQ127" s="976" t="s">
        <v>507</v>
      </c>
      <c r="DR127" s="976"/>
      <c r="DS127" s="976"/>
      <c r="DT127" s="976"/>
      <c r="DU127" s="976"/>
      <c r="DV127" s="977" t="s">
        <v>500</v>
      </c>
      <c r="DW127" s="977"/>
      <c r="DX127" s="977"/>
      <c r="DY127" s="977"/>
      <c r="DZ127" s="978"/>
    </row>
    <row r="128" spans="1:130" s="247" customFormat="1" ht="26.25" customHeight="1" thickBot="1" x14ac:dyDescent="0.2">
      <c r="A128" s="1099" t="s">
        <v>508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509</v>
      </c>
      <c r="X128" s="1101"/>
      <c r="Y128" s="1101"/>
      <c r="Z128" s="1102"/>
      <c r="AA128" s="1103">
        <v>37492</v>
      </c>
      <c r="AB128" s="1104"/>
      <c r="AC128" s="1104"/>
      <c r="AD128" s="1104"/>
      <c r="AE128" s="1105"/>
      <c r="AF128" s="1106">
        <v>36346</v>
      </c>
      <c r="AG128" s="1104"/>
      <c r="AH128" s="1104"/>
      <c r="AI128" s="1104"/>
      <c r="AJ128" s="1105"/>
      <c r="AK128" s="1106">
        <v>39468</v>
      </c>
      <c r="AL128" s="1104"/>
      <c r="AM128" s="1104"/>
      <c r="AN128" s="1104"/>
      <c r="AO128" s="1105"/>
      <c r="AP128" s="1107"/>
      <c r="AQ128" s="1108"/>
      <c r="AR128" s="1108"/>
      <c r="AS128" s="1108"/>
      <c r="AT128" s="1109"/>
      <c r="AU128" s="283"/>
      <c r="AV128" s="283"/>
      <c r="AW128" s="283"/>
      <c r="AX128" s="944" t="s">
        <v>510</v>
      </c>
      <c r="AY128" s="945"/>
      <c r="AZ128" s="945"/>
      <c r="BA128" s="945"/>
      <c r="BB128" s="945"/>
      <c r="BC128" s="945"/>
      <c r="BD128" s="945"/>
      <c r="BE128" s="946"/>
      <c r="BF128" s="1110" t="s">
        <v>500</v>
      </c>
      <c r="BG128" s="1111"/>
      <c r="BH128" s="1111"/>
      <c r="BI128" s="1111"/>
      <c r="BJ128" s="1111"/>
      <c r="BK128" s="1111"/>
      <c r="BL128" s="1112"/>
      <c r="BM128" s="1110">
        <v>13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511</v>
      </c>
      <c r="CQ128" s="1093"/>
      <c r="CR128" s="1093"/>
      <c r="CS128" s="1093"/>
      <c r="CT128" s="1093"/>
      <c r="CU128" s="1093"/>
      <c r="CV128" s="1093"/>
      <c r="CW128" s="1093"/>
      <c r="CX128" s="1093"/>
      <c r="CY128" s="1093"/>
      <c r="CZ128" s="1093"/>
      <c r="DA128" s="1093"/>
      <c r="DB128" s="1093"/>
      <c r="DC128" s="1093"/>
      <c r="DD128" s="1093"/>
      <c r="DE128" s="1093"/>
      <c r="DF128" s="1094"/>
      <c r="DG128" s="1095">
        <v>27500</v>
      </c>
      <c r="DH128" s="1096"/>
      <c r="DI128" s="1096"/>
      <c r="DJ128" s="1096"/>
      <c r="DK128" s="1096"/>
      <c r="DL128" s="1096">
        <v>27000</v>
      </c>
      <c r="DM128" s="1096"/>
      <c r="DN128" s="1096"/>
      <c r="DO128" s="1096"/>
      <c r="DP128" s="1096"/>
      <c r="DQ128" s="1096">
        <v>26500</v>
      </c>
      <c r="DR128" s="1096"/>
      <c r="DS128" s="1096"/>
      <c r="DT128" s="1096"/>
      <c r="DU128" s="1096"/>
      <c r="DV128" s="1097">
        <v>0.3</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512</v>
      </c>
      <c r="X129" s="1130"/>
      <c r="Y129" s="1130"/>
      <c r="Z129" s="1131"/>
      <c r="AA129" s="1014">
        <v>12487836</v>
      </c>
      <c r="AB129" s="1015"/>
      <c r="AC129" s="1015"/>
      <c r="AD129" s="1015"/>
      <c r="AE129" s="1016"/>
      <c r="AF129" s="1017">
        <v>12413372</v>
      </c>
      <c r="AG129" s="1015"/>
      <c r="AH129" s="1015"/>
      <c r="AI129" s="1015"/>
      <c r="AJ129" s="1016"/>
      <c r="AK129" s="1017">
        <v>12455028</v>
      </c>
      <c r="AL129" s="1015"/>
      <c r="AM129" s="1015"/>
      <c r="AN129" s="1015"/>
      <c r="AO129" s="1016"/>
      <c r="AP129" s="1132"/>
      <c r="AQ129" s="1133"/>
      <c r="AR129" s="1133"/>
      <c r="AS129" s="1133"/>
      <c r="AT129" s="1134"/>
      <c r="AU129" s="285"/>
      <c r="AV129" s="285"/>
      <c r="AW129" s="285"/>
      <c r="AX129" s="1123" t="s">
        <v>513</v>
      </c>
      <c r="AY129" s="1006"/>
      <c r="AZ129" s="1006"/>
      <c r="BA129" s="1006"/>
      <c r="BB129" s="1006"/>
      <c r="BC129" s="1006"/>
      <c r="BD129" s="1006"/>
      <c r="BE129" s="1007"/>
      <c r="BF129" s="1124" t="s">
        <v>128</v>
      </c>
      <c r="BG129" s="1125"/>
      <c r="BH129" s="1125"/>
      <c r="BI129" s="1125"/>
      <c r="BJ129" s="1125"/>
      <c r="BK129" s="1125"/>
      <c r="BL129" s="1126"/>
      <c r="BM129" s="1124">
        <v>18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515</v>
      </c>
      <c r="X130" s="1130"/>
      <c r="Y130" s="1130"/>
      <c r="Z130" s="1131"/>
      <c r="AA130" s="1014">
        <v>2379441</v>
      </c>
      <c r="AB130" s="1015"/>
      <c r="AC130" s="1015"/>
      <c r="AD130" s="1015"/>
      <c r="AE130" s="1016"/>
      <c r="AF130" s="1017">
        <v>2418919</v>
      </c>
      <c r="AG130" s="1015"/>
      <c r="AH130" s="1015"/>
      <c r="AI130" s="1015"/>
      <c r="AJ130" s="1016"/>
      <c r="AK130" s="1017">
        <v>2431339</v>
      </c>
      <c r="AL130" s="1015"/>
      <c r="AM130" s="1015"/>
      <c r="AN130" s="1015"/>
      <c r="AO130" s="1016"/>
      <c r="AP130" s="1132"/>
      <c r="AQ130" s="1133"/>
      <c r="AR130" s="1133"/>
      <c r="AS130" s="1133"/>
      <c r="AT130" s="1134"/>
      <c r="AU130" s="285"/>
      <c r="AV130" s="285"/>
      <c r="AW130" s="285"/>
      <c r="AX130" s="1123" t="s">
        <v>516</v>
      </c>
      <c r="AY130" s="1006"/>
      <c r="AZ130" s="1006"/>
      <c r="BA130" s="1006"/>
      <c r="BB130" s="1006"/>
      <c r="BC130" s="1006"/>
      <c r="BD130" s="1006"/>
      <c r="BE130" s="1007"/>
      <c r="BF130" s="1160">
        <v>11.5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517</v>
      </c>
      <c r="X131" s="1168"/>
      <c r="Y131" s="1168"/>
      <c r="Z131" s="1169"/>
      <c r="AA131" s="1061">
        <v>10108395</v>
      </c>
      <c r="AB131" s="1040"/>
      <c r="AC131" s="1040"/>
      <c r="AD131" s="1040"/>
      <c r="AE131" s="1041"/>
      <c r="AF131" s="1039">
        <v>9994453</v>
      </c>
      <c r="AG131" s="1040"/>
      <c r="AH131" s="1040"/>
      <c r="AI131" s="1040"/>
      <c r="AJ131" s="1041"/>
      <c r="AK131" s="1039">
        <v>10023689</v>
      </c>
      <c r="AL131" s="1040"/>
      <c r="AM131" s="1040"/>
      <c r="AN131" s="1040"/>
      <c r="AO131" s="1041"/>
      <c r="AP131" s="1170"/>
      <c r="AQ131" s="1171"/>
      <c r="AR131" s="1171"/>
      <c r="AS131" s="1171"/>
      <c r="AT131" s="1172"/>
      <c r="AU131" s="285"/>
      <c r="AV131" s="285"/>
      <c r="AW131" s="285"/>
      <c r="AX131" s="1142" t="s">
        <v>518</v>
      </c>
      <c r="AY131" s="1093"/>
      <c r="AZ131" s="1093"/>
      <c r="BA131" s="1093"/>
      <c r="BB131" s="1093"/>
      <c r="BC131" s="1093"/>
      <c r="BD131" s="1093"/>
      <c r="BE131" s="1094"/>
      <c r="BF131" s="1143">
        <v>115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520</v>
      </c>
      <c r="W132" s="1153"/>
      <c r="X132" s="1153"/>
      <c r="Y132" s="1153"/>
      <c r="Z132" s="1154"/>
      <c r="AA132" s="1155">
        <v>11.055365370000001</v>
      </c>
      <c r="AB132" s="1156"/>
      <c r="AC132" s="1156"/>
      <c r="AD132" s="1156"/>
      <c r="AE132" s="1157"/>
      <c r="AF132" s="1158">
        <v>11.01053755</v>
      </c>
      <c r="AG132" s="1156"/>
      <c r="AH132" s="1156"/>
      <c r="AI132" s="1156"/>
      <c r="AJ132" s="1157"/>
      <c r="AK132" s="1158">
        <v>12.436159979999999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521</v>
      </c>
      <c r="W133" s="1136"/>
      <c r="X133" s="1136"/>
      <c r="Y133" s="1136"/>
      <c r="Z133" s="1137"/>
      <c r="AA133" s="1138">
        <v>12</v>
      </c>
      <c r="AB133" s="1139"/>
      <c r="AC133" s="1139"/>
      <c r="AD133" s="1139"/>
      <c r="AE133" s="1140"/>
      <c r="AF133" s="1138">
        <v>11.3</v>
      </c>
      <c r="AG133" s="1139"/>
      <c r="AH133" s="1139"/>
      <c r="AI133" s="1139"/>
      <c r="AJ133" s="1140"/>
      <c r="AK133" s="1138">
        <v>11.5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LRFR8/IiYx6CcxVEyanDkxB79Rkp6mmcvz6cQnul/jR5qSXs6UpqEp5mm95ohTr0WKrXIvr2LKR9k6WSr2abg==" saltValue="Lxf43Afp3Lgy0ntjpMXb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GR5BJJ5IR1YtaODsNSujN0hkH7maUiLwVSh0onsOudK7tTJNBla8uXKWI0qKL8jBzgnnwWm/03eSyVEqR1pfA==" saltValue="13XUxL1UfkQj9IwFd/+8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JQI9wILfqKxBjaGwxuEBUPJ444Ch844+74syYtzSTq3lxTpViCOyDNr7pGkrQcmIdRfdHRIRbdEBH92mOvAQ==" saltValue="EWQRtrOv1nhJ0h2656vs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525</v>
      </c>
      <c r="AP7" s="304"/>
      <c r="AQ7" s="305" t="s">
        <v>526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527</v>
      </c>
      <c r="AQ8" s="311" t="s">
        <v>528</v>
      </c>
      <c r="AR8" s="312" t="s">
        <v>529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530</v>
      </c>
      <c r="AL9" s="1179"/>
      <c r="AM9" s="1179"/>
      <c r="AN9" s="1180"/>
      <c r="AO9" s="313">
        <v>2672195</v>
      </c>
      <c r="AP9" s="313">
        <v>64992</v>
      </c>
      <c r="AQ9" s="314">
        <v>70630</v>
      </c>
      <c r="AR9" s="315">
        <v>-8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531</v>
      </c>
      <c r="AL10" s="1179"/>
      <c r="AM10" s="1179"/>
      <c r="AN10" s="1180"/>
      <c r="AO10" s="316">
        <v>297112</v>
      </c>
      <c r="AP10" s="316">
        <v>7226</v>
      </c>
      <c r="AQ10" s="317">
        <v>8333</v>
      </c>
      <c r="AR10" s="318">
        <v>-13.3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532</v>
      </c>
      <c r="AL11" s="1179"/>
      <c r="AM11" s="1179"/>
      <c r="AN11" s="1180"/>
      <c r="AO11" s="316">
        <v>578028</v>
      </c>
      <c r="AP11" s="316">
        <v>14058</v>
      </c>
      <c r="AQ11" s="317">
        <v>8447</v>
      </c>
      <c r="AR11" s="318">
        <v>66.400000000000006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533</v>
      </c>
      <c r="AL12" s="1179"/>
      <c r="AM12" s="1179"/>
      <c r="AN12" s="1180"/>
      <c r="AO12" s="316">
        <v>56487</v>
      </c>
      <c r="AP12" s="316">
        <v>1374</v>
      </c>
      <c r="AQ12" s="317">
        <v>1002</v>
      </c>
      <c r="AR12" s="318">
        <v>37.1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534</v>
      </c>
      <c r="AL13" s="1179"/>
      <c r="AM13" s="1179"/>
      <c r="AN13" s="1180"/>
      <c r="AO13" s="316">
        <v>19397</v>
      </c>
      <c r="AP13" s="316">
        <v>472</v>
      </c>
      <c r="AQ13" s="317">
        <v>12</v>
      </c>
      <c r="AR13" s="318">
        <v>3833.3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535</v>
      </c>
      <c r="AL14" s="1179"/>
      <c r="AM14" s="1179"/>
      <c r="AN14" s="1180"/>
      <c r="AO14" s="316">
        <v>75414</v>
      </c>
      <c r="AP14" s="316">
        <v>1834</v>
      </c>
      <c r="AQ14" s="317">
        <v>2952</v>
      </c>
      <c r="AR14" s="318">
        <v>-37.9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536</v>
      </c>
      <c r="AL15" s="1179"/>
      <c r="AM15" s="1179"/>
      <c r="AN15" s="1180"/>
      <c r="AO15" s="316">
        <v>117775</v>
      </c>
      <c r="AP15" s="316">
        <v>2864</v>
      </c>
      <c r="AQ15" s="317">
        <v>1842</v>
      </c>
      <c r="AR15" s="318">
        <v>55.5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537</v>
      </c>
      <c r="AL16" s="1182"/>
      <c r="AM16" s="1182"/>
      <c r="AN16" s="1183"/>
      <c r="AO16" s="316">
        <v>-258544</v>
      </c>
      <c r="AP16" s="316">
        <v>-6288</v>
      </c>
      <c r="AQ16" s="317">
        <v>-6186</v>
      </c>
      <c r="AR16" s="318">
        <v>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3557864</v>
      </c>
      <c r="AP17" s="316">
        <v>86532</v>
      </c>
      <c r="AQ17" s="317">
        <v>87031</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542</v>
      </c>
      <c r="AL21" s="1174"/>
      <c r="AM21" s="1174"/>
      <c r="AN21" s="1175"/>
      <c r="AO21" s="328">
        <v>8.2200000000000006</v>
      </c>
      <c r="AP21" s="329">
        <v>8.3000000000000007</v>
      </c>
      <c r="AQ21" s="330">
        <v>-0.08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543</v>
      </c>
      <c r="AL22" s="1174"/>
      <c r="AM22" s="1174"/>
      <c r="AN22" s="1175"/>
      <c r="AO22" s="333">
        <v>99.2</v>
      </c>
      <c r="AP22" s="334">
        <v>97.7</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525</v>
      </c>
      <c r="AP30" s="304"/>
      <c r="AQ30" s="305" t="s">
        <v>526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527</v>
      </c>
      <c r="AQ31" s="311" t="s">
        <v>528</v>
      </c>
      <c r="AR31" s="312" t="s">
        <v>529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547</v>
      </c>
      <c r="AL32" s="1190"/>
      <c r="AM32" s="1190"/>
      <c r="AN32" s="1191"/>
      <c r="AO32" s="343">
        <v>2378576</v>
      </c>
      <c r="AP32" s="343">
        <v>57850</v>
      </c>
      <c r="AQ32" s="344">
        <v>50496</v>
      </c>
      <c r="AR32" s="345">
        <v>14.6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548</v>
      </c>
      <c r="AL33" s="1190"/>
      <c r="AM33" s="1190"/>
      <c r="AN33" s="1191"/>
      <c r="AO33" s="343" t="s">
        <v>549</v>
      </c>
      <c r="AP33" s="343" t="s">
        <v>549</v>
      </c>
      <c r="AQ33" s="344" t="s">
        <v>549</v>
      </c>
      <c r="AR33" s="345" t="s">
        <v>549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550</v>
      </c>
      <c r="AL34" s="1190"/>
      <c r="AM34" s="1190"/>
      <c r="AN34" s="1191"/>
      <c r="AO34" s="343" t="s">
        <v>549</v>
      </c>
      <c r="AP34" s="343" t="s">
        <v>549</v>
      </c>
      <c r="AQ34" s="344">
        <v>40</v>
      </c>
      <c r="AR34" s="345" t="s">
        <v>549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551</v>
      </c>
      <c r="AL35" s="1190"/>
      <c r="AM35" s="1190"/>
      <c r="AN35" s="1191"/>
      <c r="AO35" s="343">
        <v>1099143</v>
      </c>
      <c r="AP35" s="343">
        <v>26733</v>
      </c>
      <c r="AQ35" s="344">
        <v>19688</v>
      </c>
      <c r="AR35" s="345">
        <v>35.799999999999997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552</v>
      </c>
      <c r="AL36" s="1190"/>
      <c r="AM36" s="1190"/>
      <c r="AN36" s="1191"/>
      <c r="AO36" s="343">
        <v>151319</v>
      </c>
      <c r="AP36" s="343">
        <v>3680</v>
      </c>
      <c r="AQ36" s="344">
        <v>2838</v>
      </c>
      <c r="AR36" s="345">
        <v>29.7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553</v>
      </c>
      <c r="AL37" s="1190"/>
      <c r="AM37" s="1190"/>
      <c r="AN37" s="1191"/>
      <c r="AO37" s="343">
        <v>88331</v>
      </c>
      <c r="AP37" s="343">
        <v>2148</v>
      </c>
      <c r="AQ37" s="344">
        <v>486</v>
      </c>
      <c r="AR37" s="345">
        <v>342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554</v>
      </c>
      <c r="AL38" s="1193"/>
      <c r="AM38" s="1193"/>
      <c r="AN38" s="1194"/>
      <c r="AO38" s="346" t="s">
        <v>549</v>
      </c>
      <c r="AP38" s="346" t="s">
        <v>549</v>
      </c>
      <c r="AQ38" s="347">
        <v>3</v>
      </c>
      <c r="AR38" s="335" t="s">
        <v>549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555</v>
      </c>
      <c r="AL39" s="1193"/>
      <c r="AM39" s="1193"/>
      <c r="AN39" s="1194"/>
      <c r="AO39" s="343">
        <v>-39468</v>
      </c>
      <c r="AP39" s="343">
        <v>-960</v>
      </c>
      <c r="AQ39" s="344">
        <v>-4320</v>
      </c>
      <c r="AR39" s="345">
        <v>-77.8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556</v>
      </c>
      <c r="AL40" s="1190"/>
      <c r="AM40" s="1190"/>
      <c r="AN40" s="1191"/>
      <c r="AO40" s="343">
        <v>-2431339</v>
      </c>
      <c r="AP40" s="343">
        <v>-59134</v>
      </c>
      <c r="AQ40" s="344">
        <v>-47973</v>
      </c>
      <c r="AR40" s="345">
        <v>23.3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1246562</v>
      </c>
      <c r="AP41" s="343">
        <v>30318</v>
      </c>
      <c r="AQ41" s="344">
        <v>21258</v>
      </c>
      <c r="AR41" s="345">
        <v>42.6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525</v>
      </c>
      <c r="AN49" s="1186" t="s">
        <v>560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561</v>
      </c>
      <c r="AO50" s="360" t="s">
        <v>562</v>
      </c>
      <c r="AP50" s="361" t="s">
        <v>563</v>
      </c>
      <c r="AQ50" s="362" t="s">
        <v>564</v>
      </c>
      <c r="AR50" s="363" t="s">
        <v>565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6210407</v>
      </c>
      <c r="AN51" s="365">
        <v>148064</v>
      </c>
      <c r="AO51" s="366">
        <v>-6.8</v>
      </c>
      <c r="AP51" s="367">
        <v>81768</v>
      </c>
      <c r="AQ51" s="368">
        <v>0.6</v>
      </c>
      <c r="AR51" s="369">
        <v>-7.4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3415692</v>
      </c>
      <c r="AN52" s="373">
        <v>81435</v>
      </c>
      <c r="AO52" s="374">
        <v>7.1</v>
      </c>
      <c r="AP52" s="375">
        <v>37917</v>
      </c>
      <c r="AQ52" s="376">
        <v>-22.2</v>
      </c>
      <c r="AR52" s="377">
        <v>29.3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3258324</v>
      </c>
      <c r="AN53" s="365">
        <v>77947</v>
      </c>
      <c r="AO53" s="366">
        <v>-47.4</v>
      </c>
      <c r="AP53" s="367">
        <v>65876</v>
      </c>
      <c r="AQ53" s="368">
        <v>-19.399999999999999</v>
      </c>
      <c r="AR53" s="369">
        <v>-28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1186039</v>
      </c>
      <c r="AN54" s="373">
        <v>28373</v>
      </c>
      <c r="AO54" s="374">
        <v>-65.2</v>
      </c>
      <c r="AP54" s="375">
        <v>36484</v>
      </c>
      <c r="AQ54" s="376">
        <v>-3.8</v>
      </c>
      <c r="AR54" s="377">
        <v>-61.4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4109167</v>
      </c>
      <c r="AN55" s="365">
        <v>98588</v>
      </c>
      <c r="AO55" s="366">
        <v>26.5</v>
      </c>
      <c r="AP55" s="367">
        <v>68468</v>
      </c>
      <c r="AQ55" s="368">
        <v>3.9</v>
      </c>
      <c r="AR55" s="369">
        <v>22.6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2042282</v>
      </c>
      <c r="AN56" s="373">
        <v>48999</v>
      </c>
      <c r="AO56" s="374">
        <v>72.7</v>
      </c>
      <c r="AP56" s="375">
        <v>34140</v>
      </c>
      <c r="AQ56" s="376">
        <v>-6.4</v>
      </c>
      <c r="AR56" s="377">
        <v>79.099999999999994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4017632</v>
      </c>
      <c r="AN57" s="365">
        <v>96997</v>
      </c>
      <c r="AO57" s="366">
        <v>-1.6</v>
      </c>
      <c r="AP57" s="367">
        <v>69729</v>
      </c>
      <c r="AQ57" s="368">
        <v>1.8</v>
      </c>
      <c r="AR57" s="369">
        <v>-3.4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2284827</v>
      </c>
      <c r="AN58" s="373">
        <v>55162</v>
      </c>
      <c r="AO58" s="374">
        <v>12.6</v>
      </c>
      <c r="AP58" s="375">
        <v>38908</v>
      </c>
      <c r="AQ58" s="376">
        <v>14</v>
      </c>
      <c r="AR58" s="377">
        <v>-1.4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3052773</v>
      </c>
      <c r="AN59" s="365">
        <v>74248</v>
      </c>
      <c r="AO59" s="366">
        <v>-23.5</v>
      </c>
      <c r="AP59" s="367">
        <v>74581</v>
      </c>
      <c r="AQ59" s="368">
        <v>7</v>
      </c>
      <c r="AR59" s="369">
        <v>-30.5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1455697</v>
      </c>
      <c r="AN60" s="373">
        <v>35405</v>
      </c>
      <c r="AO60" s="374">
        <v>-35.799999999999997</v>
      </c>
      <c r="AP60" s="375">
        <v>41563</v>
      </c>
      <c r="AQ60" s="376">
        <v>6.8</v>
      </c>
      <c r="AR60" s="377">
        <v>-42.6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4129661</v>
      </c>
      <c r="AN61" s="380">
        <v>99169</v>
      </c>
      <c r="AO61" s="381">
        <v>-10.6</v>
      </c>
      <c r="AP61" s="382">
        <v>72084</v>
      </c>
      <c r="AQ61" s="383">
        <v>-1.2</v>
      </c>
      <c r="AR61" s="369">
        <v>-9.4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2076907</v>
      </c>
      <c r="AN62" s="373">
        <v>49875</v>
      </c>
      <c r="AO62" s="374">
        <v>-1.7</v>
      </c>
      <c r="AP62" s="375">
        <v>37802</v>
      </c>
      <c r="AQ62" s="376">
        <v>-2.2999999999999998</v>
      </c>
      <c r="AR62" s="377">
        <v>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utIZ+1BHwD8LrvQcm4q/9J//m17Bv+lgXVGxXpIeQkm9tksp/sGttduod4NcDP5HYStoLkDam2T4iVUswafZQ==" saltValue="u4KF9PgjS5jcGjRDhEuu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20" spans="125:125" ht="13.5" hidden="1" customHeight="1" x14ac:dyDescent="0.15"/>
    <row r="121" spans="125:125" ht="13.5" hidden="1" customHeight="1" x14ac:dyDescent="0.15">
      <c r="DU121" s="291"/>
    </row>
  </sheetData>
  <sheetProtection algorithmName="SHA-512" hashValue="hPiX1DpvAgCLXdTnHnusO9sHtKcbR5U6wyt+YAF1uhIdzGT/9Q51GiA7Gkb9HAJi54NeofK/9T2d/0YGcNOsCA==" saltValue="cEBHpopG+86S+60GRwz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sheetData>
  <sheetProtection algorithmName="SHA-512" hashValue="u60FJgi6ZG8X3xOWHxjRTx800w9LAeESZOVRgHHqS405lgQMEYSHevlRekzQm/WjUSEFE+OrTl/yD+MCX5oSzA==" saltValue="Kc9XglgGNPE2xwjQBVS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98" t="s">
        <v>3</v>
      </c>
      <c r="D47" s="1198"/>
      <c r="E47" s="1199"/>
      <c r="F47" s="11">
        <v>13.17</v>
      </c>
      <c r="G47" s="12">
        <v>13.31</v>
      </c>
      <c r="H47" s="12">
        <v>12.36</v>
      </c>
      <c r="I47" s="12">
        <v>12.45</v>
      </c>
      <c r="J47" s="13">
        <v>12.42</v>
      </c>
    </row>
    <row r="48" spans="2:10" ht="57.75" customHeight="1" x14ac:dyDescent="0.15">
      <c r="B48" s="14"/>
      <c r="C48" s="1200" t="s">
        <v>4</v>
      </c>
      <c r="D48" s="1200"/>
      <c r="E48" s="1201"/>
      <c r="F48" s="15">
        <v>4.42</v>
      </c>
      <c r="G48" s="16">
        <v>4.1900000000000004</v>
      </c>
      <c r="H48" s="16">
        <v>4.4800000000000004</v>
      </c>
      <c r="I48" s="16">
        <v>5.0199999999999996</v>
      </c>
      <c r="J48" s="17">
        <v>4.6100000000000003</v>
      </c>
    </row>
    <row r="49" spans="2:10" ht="57.75" customHeight="1" thickBot="1" x14ac:dyDescent="0.2">
      <c r="B49" s="18"/>
      <c r="C49" s="1202" t="s">
        <v>5</v>
      </c>
      <c r="D49" s="1202"/>
      <c r="E49" s="1203"/>
      <c r="F49" s="19">
        <v>1.1200000000000001</v>
      </c>
      <c r="G49" s="20">
        <v>1.38</v>
      </c>
      <c r="H49" s="20" t="s">
        <v>581</v>
      </c>
      <c r="I49" s="20">
        <v>0.53</v>
      </c>
      <c r="J49" s="21" t="s">
        <v>582</v>
      </c>
    </row>
    <row r="50" spans="2:10" ht="13.5" customHeight="1" x14ac:dyDescent="0.15"/>
  </sheetData>
  <sheetProtection algorithmName="SHA-512" hashValue="DOALb1tyHSvW+2zG4Sgqye5yEnmNM5nYX4CJidWvc5/sukSalgyunCD3UNbfLw67VbqmYSVJAjxq+98w4aDRBQ==" saltValue="YrMCxavxXmJ5cEYPNGRi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2021-03-08T02:18:02Z</cp:lastPrinted>
  <dcterms:created xsi:type="dcterms:W3CDTF">2021-02-05T02:17:53Z</dcterms:created>
  <dcterms:modified xsi:type="dcterms:W3CDTF">2021-10-27T02:58:59Z</dcterms:modified>
  <cp:category/>
</cp:coreProperties>
</file>