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<sst xmlns="http://schemas.openxmlformats.org/spreadsheetml/2006/main" count="1130" uniqueCount="621">
  <si>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</si>
  <si>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</si>
  <si>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</si>
  <si>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</si>
  <si>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</si>
  <si>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</si>
  <si>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</si>
  <si>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</si>
  <si>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</si>
  <si>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</si>
  <si>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</si>
  <si>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</si>
  <si>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</si>
  <si>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</si>
  <si>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</si>
  <si>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</si>
  <si>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</si>
  <si>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</si>
  <si>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</si>
  <si>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</si>
  <si>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</si>
  <si>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</si>
  <si>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</si>
  <si>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</si>
  <si>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</si>
  <si>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</si>
  <si>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</si>
  <si>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</si>
  <si>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</si>
  <si>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</si>
  <si>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</si>
  <si>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</si>
  <si>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</si>
  <si>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</si>
  <si>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</si>
  <si>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</si>
  <si>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</si>
  <si>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</si>
  <si>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</si>
  <si>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</si>
  <si>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</si>
  <si>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</si>
  <si>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</si>
  <si>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</si>
  <si>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</si>
  <si>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</si>
  <si>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</si>
  <si>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</si>
  <si>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</si>
  <si>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</si>
  <si>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</si>
  <si>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</si>
  <si>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</si>
  <si>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</si>
  <si>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</si>
  <si>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</si>
  <si>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</si>
  <si>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</si>
  <si>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</si>
  <si>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</si>
  <si>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</si>
  <si>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</si>
  <si>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</si>
  <si>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</si>
  <si>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</si>
  <si>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</si>
  <si>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</si>
  <si>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</si>
  <si>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</si>
  <si>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</si>
  <si>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</si>
  <si>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</si>
  <si>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</si>
  <si>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</si>
  <si>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</si>
  <si>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</si>
  <si>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</si>
  <si>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</si>
  <si>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</si>
  <si>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</si>
  <si>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</si>
  <si>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</si>
  <si>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</si>
  <si>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</si>
  <si>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</si>
  <si>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</si>
  <si>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</si>
  <si>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</si>
  <si>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</si>
  <si>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</si>
  <si>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</si>
  <si>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</si>
  <si>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</si>
  <si>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</si>
  <si>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</si>
  <si>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</si>
  <si>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</si>
  <si>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</si>
  <si>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射水市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</si>
  <si>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</si>
  <si>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</si>
  <si>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</si>
  <si>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</si>
  <si>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</si>
  <si>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</si>
  <si>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</si>
  <si>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</si>
  <si>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</si>
  <si>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</si>
  <si>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</si>
  <si>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</si>
  <si>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</si>
  <si>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</si>
  <si>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</si>
  <si>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</si>
  <si>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</si>
  <si>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</si>
  <si>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</si>
  <si>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</si>
  <si>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</si>
  <si>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</si>
  <si>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</si>
  <si>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</si>
  <si>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</si>
  <si>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</si>
  <si>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</si>
  <si>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</si>
  <si>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</si>
  <si>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</si>
  <si>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</si>
  <si>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</si>
  <si>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</si>
  <si>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</si>
  <si>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</si>
  <si>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</si>
  <si>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</si>
  <si>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</si>
  <si>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</si>
  <si>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</si>
  <si>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</si>
  <si>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</si>
  <si>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</si>
  <si>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</si>
  <si>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</si>
  <si>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</si>
  <si>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</si>
  <si>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</si>
  <si>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</si>
  <si>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</si>
  <si>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</si>
  <si>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病院事業会計</t>
    <phoneticPr fontId="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</si>
  <si>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</si>
  <si>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</si>
  <si>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</si>
  <si>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</si>
  <si>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</si>
  <si>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</si>
  <si>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</si>
  <si>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</si>
  <si>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</si>
  <si>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</si>
  <si>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</si>
  <si>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</si>
  <si>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</si>
  <si>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</si>
  <si>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</si>
  <si>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</si>
  <si>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</si>
  <si>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</si>
  <si>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</si>
  <si>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</si>
  <si>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</si>
  <si>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</si>
  <si>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</si>
  <si>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</si>
  <si>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</si>
  <si>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</si>
  <si>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</si>
  <si>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</si>
  <si>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</si>
  <si>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</si>
  <si>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</si>
  <si>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</si>
  <si>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</si>
  <si>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</si>
  <si>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</si>
  <si>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</si>
  <si>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</si>
  <si>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</si>
  <si>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</si>
  <si>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</si>
  <si>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</si>
  <si>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</si>
  <si>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</si>
  <si>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</si>
  <si>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</si>
  <si>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</si>
  <si>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</si>
  <si>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</si>
  <si>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</si>
  <si>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</si>
  <si>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</si>
  <si>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</si>
  <si>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</si>
  <si>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</si>
  <si>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</si>
  <si>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</si>
  <si>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</si>
  <si>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</si>
  <si>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</si>
  <si>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</si>
  <si>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富山県射水市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</si>
  <si>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</si>
  <si>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</si>
  <si>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</si>
  <si>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</si>
  <si>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</si>
  <si>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</si>
  <si>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</si>
  <si>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</si>
  <si>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</si>
  <si>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</si>
  <si>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</si>
  <si>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</si>
  <si>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</si>
  <si>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</si>
  <si>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</si>
  <si>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</si>
  <si>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</si>
  <si>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</si>
  <si>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</si>
  <si>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</si>
  <si>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</si>
  <si>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</si>
  <si>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</si>
  <si>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</si>
  <si>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</si>
  <si>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</si>
  <si>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</si>
  <si>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</si>
  <si>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</si>
  <si>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</si>
  <si>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</si>
  <si>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</si>
  <si>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</si>
  <si>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</si>
  <si>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</si>
  <si>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</si>
  <si>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</si>
  <si>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</si>
  <si>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</si>
  <si>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</si>
  <si>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</si>
  <si>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</si>
  <si>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</si>
  <si>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</si>
  <si>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</si>
  <si>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</si>
  <si>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</si>
  <si>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</si>
  <si>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</si>
  <si>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</si>
  <si>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</si>
  <si>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</si>
  <si>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</si>
  <si>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</si>
  <si>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</si>
  <si>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</si>
  <si>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</si>
  <si>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</si>
  <si>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</si>
  <si>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</si>
  <si>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</si>
  <si>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</si>
  <si>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</si>
  <si>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</si>
  <si>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</si>
  <si>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</si>
  <si>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</si>
  <si>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</si>
  <si>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</si>
  <si>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</si>
  <si>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</si>
  <si>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</si>
  <si>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</si>
  <si>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</si>
  <si>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</si>
  <si>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</si>
  <si>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</si>
  <si>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</si>
  <si>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</si>
  <si>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</si>
  <si>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</si>
  <si>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</si>
  <si>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</si>
  <si>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</si>
  <si>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</si>
  <si>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</si>
  <si>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</si>
  <si>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</si>
  <si>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</si>
  <si>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</si>
  <si>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</si>
  <si>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</si>
  <si>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</si>
  <si>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</si>
  <si>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</si>
  <si>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</si>
  <si>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</si>
  <si>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</si>
  <si>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</si>
  <si>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</si>
  <si>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</si>
  <si>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</si>
  <si>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</si>
  <si>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</si>
  <si>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</si>
  <si>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</si>
  <si>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</si>
  <si>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</si>
  <si>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</si>
  <si>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</si>
  <si>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</si>
  <si>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</si>
  <si>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</si>
  <si>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</si>
  <si>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</si>
  <si>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</si>
  <si>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</si>
  <si>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</si>
  <si>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</si>
  <si>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</si>
  <si>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</si>
  <si>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</si>
  <si>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</si>
  <si>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</si>
  <si>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</si>
  <si>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</si>
  <si>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</si>
  <si>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</si>
  <si>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</si>
  <si>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</si>
  <si>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</si>
  <si>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</si>
  <si>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</si>
  <si>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</si>
  <si>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</si>
  <si>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</si>
  <si>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</si>
  <si>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</si>
  <si>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</si>
  <si>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</si>
  <si>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</si>
  <si>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</si>
  <si>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</si>
  <si>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</si>
  <si>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</si>
  <si>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</si>
  <si>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</si>
  <si>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</si>
  <si>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</si>
  <si>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</si>
  <si>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</si>
  <si>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</si>
  <si>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</si>
  <si>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</si>
  <si>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富山県射水市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</si>
  <si>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</si>
  <si>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</si>
  <si>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</si>
  <si>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</si>
  <si>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</si>
  <si>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</si>
  <si>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</si>
  <si>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</si>
  <si>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</si>
  <si>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</si>
  <si>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</si>
  <si>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</si>
  <si>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</si>
  <si>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</si>
  <si>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</si>
  <si>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</si>
  <si>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</si>
  <si>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</si>
  <si>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</si>
  <si>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</si>
  <si>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</si>
  <si>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</si>
  <si>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</si>
  <si>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</si>
  <si>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</si>
  <si>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</si>
  <si>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</si>
  <si>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</si>
  <si>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</si>
  <si>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</si>
  <si>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</si>
  <si>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</si>
  <si>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</si>
  <si>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</si>
  <si>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</si>
  <si>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</si>
  <si>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</si>
  <si>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</si>
  <si>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</si>
  <si>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</si>
  <si>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</si>
  <si>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</si>
  <si>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</si>
  <si>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</si>
  <si>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</si>
  <si>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</si>
  <si>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</si>
  <si>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</si>
  <si>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</si>
  <si>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</si>
  <si>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</si>
  <si>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</si>
  <si>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</si>
  <si>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</si>
  <si>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</si>
  <si>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</si>
  <si>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</si>
  <si>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</si>
  <si>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</si>
  <si>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</si>
  <si>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</si>
  <si>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</si>
  <si>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</si>
  <si>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</si>
  <si>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</si>
  <si>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</si>
  <si>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</si>
  <si>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</si>
  <si>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</si>
  <si>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</si>
  <si>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</si>
  <si>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</si>
  <si>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</si>
  <si>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</si>
  <si>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</si>
  <si>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</si>
  <si>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</si>
  <si>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</si>
  <si>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</si>
  <si>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</si>
  <si>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</si>
  <si>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</si>
  <si>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</si>
  <si>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</si>
  <si>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</si>
  <si>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</si>
  <si>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</si>
  <si>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</si>
  <si>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</si>
  <si>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</si>
  <si>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</si>
  <si>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</si>
  <si>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</si>
  <si>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</si>
  <si>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</si>
  <si>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</si>
  <si>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</si>
  <si>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</si>
  <si>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</si>
  <si>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</si>
  <si>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</si>
  <si>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</si>
  <si>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</si>
  <si>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</si>
  <si>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</si>
  <si>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</si>
  <si>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</si>
  <si>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</si>
  <si>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</si>
  <si>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</si>
  <si>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</si>
  <si>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</si>
  <si>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</si>
  <si>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</si>
  <si>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</si>
  <si>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</si>
  <si>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</si>
  <si>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</si>
  <si>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</si>
  <si>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</si>
  <si>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</si>
  <si>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</si>
  <si>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</si>
  <si>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</si>
  <si>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</si>
  <si>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</si>
  <si>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</si>
  <si>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</si>
  <si>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</si>
  <si>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</si>
  <si>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</si>
  <si>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</si>
  <si>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</si>
  <si>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</si>
  <si>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</si>
  <si>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</si>
  <si>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</si>
  <si>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</si>
  <si>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</si>
  <si>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</si>
  <si>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</si>
  <si>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</si>
  <si>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</si>
  <si>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</si>
  <si>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</si>
  <si>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</si>
  <si>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</si>
  <si>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</si>
  <si>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</si>
  <si>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</si>
  <si>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</si>
  <si>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</si>
  <si>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</si>
  <si>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</si>
  <si>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</si>
  <si>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</si>
  <si>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</si>
  <si>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</si>
  <si>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</si>
  <si>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</si>
  <si>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</si>
  <si>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</si>
  <si>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</si>
  <si>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</si>
  <si>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</si>
  <si>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</si>
  <si>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</si>
  <si>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</si>
  <si>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</si>
  <si>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</si>
  <si>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</si>
  <si>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</si>
  <si>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</si>
  <si>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</si>
  <si>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</si>
  <si>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</si>
  <si>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</si>
  <si>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</si>
  <si>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</si>
  <si>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</si>
  <si>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</si>
  <si>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</si>
  <si>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</si>
  <si>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</si>
  <si>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</si>
  <si>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</si>
  <si>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</si>
  <si>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</si>
  <si>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</si>
  <si>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</si>
  <si>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</si>
  <si>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</si>
  <si>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</si>
  <si>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</si>
  <si>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</si>
  <si>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</si>
  <si>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</si>
  <si>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</si>
  <si>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</si>
  <si>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</si>
  <si>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</si>
  <si>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</si>
  <si>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</si>
  <si>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病院事業会計</t>
  </si>
  <si>
    <t>▲ 0.35</t>
  </si>
  <si>
    <t>▲ 0.82</t>
  </si>
  <si>
    <t>水道事業会計</t>
  </si>
  <si>
    <t>一般会計</t>
  </si>
  <si>
    <t>下水道事業会計</t>
  </si>
  <si>
    <t>後期高齢者医療事業</t>
  </si>
  <si>
    <t>国民健康保険事業</t>
  </si>
  <si>
    <t>介護保険事業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</si>
  <si>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</si>
  <si>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</si>
  <si>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</si>
  <si>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</si>
  <si>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</si>
  <si>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</si>
  <si>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</si>
  <si>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</si>
  <si>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富山県市町村管理組合（一般会計）</t>
    <rPh sb="0" eb="3">
      <t>トヤマケン</t>
    </rPh>
    <rPh sb="3" eb="6">
      <t>シチョウソン</t>
    </rPh>
    <rPh sb="6" eb="8">
      <t>カンリ</t>
    </rPh>
    <rPh sb="8" eb="10">
      <t>クミアイ</t>
    </rPh>
    <rPh sb="11" eb="13">
      <t>イッパン</t>
    </rPh>
    <rPh sb="13" eb="15">
      <t>カイケイ</t>
    </rPh>
    <phoneticPr fontId="2"/>
  </si>
  <si>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
  </si>
  <si>
    <t>庄川水害予防組合（一般会計）</t>
    <rPh sb="0" eb="2">
      <t>ショウガワ</t>
    </rPh>
    <rPh sb="2" eb="4">
      <t>スイガイ</t>
    </rPh>
    <rPh sb="4" eb="6">
      <t>ヨボウ</t>
    </rPh>
    <rPh sb="6" eb="8">
      <t>クミアイ</t>
    </rPh>
    <rPh sb="9" eb="11">
      <t>イッパン</t>
    </rPh>
    <rPh sb="11" eb="13">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</si>
  <si>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</si>
  <si>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</si>
  <si>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（公財）射水市体育協会</t>
    <rPh sb="1" eb="2">
      <t>コウ</t>
    </rPh>
    <rPh sb="2" eb="3">
      <t>ザイ</t>
    </rPh>
    <rPh sb="4" eb="7">
      <t>イミズシ</t>
    </rPh>
    <rPh sb="7" eb="9">
      <t>タイイク</t>
    </rPh>
    <rPh sb="9" eb="11">
      <t>キョウカイ</t>
    </rPh>
    <phoneticPr fontId="2"/>
  </si>
  <si>
    <t>〇</t>
    <phoneticPr fontId="2"/>
  </si>
  <si>
    <t>射水市土地開発公社</t>
    <rPh sb="0" eb="3">
      <t>イミズシ</t>
    </rPh>
    <rPh sb="3" eb="5">
      <t>トチ</t>
    </rPh>
    <rPh sb="5" eb="7">
      <t>カイハツ</t>
    </rPh>
    <rPh sb="7" eb="9">
      <t>コウシャ</t>
    </rPh>
    <phoneticPr fontId="2"/>
  </si>
  <si>
    <t>（一財）射水市公園等管理業務公社</t>
    <rPh sb="1" eb="2">
      <t>イチ</t>
    </rPh>
    <rPh sb="2" eb="3">
      <t>ザイ</t>
    </rPh>
    <rPh sb="4" eb="7">
      <t>イミズシ</t>
    </rPh>
    <rPh sb="7" eb="9">
      <t>コウエン</t>
    </rPh>
    <rPh sb="9" eb="10">
      <t>トウ</t>
    </rPh>
    <rPh sb="10" eb="12">
      <t>カンリ</t>
    </rPh>
    <rPh sb="12" eb="14">
      <t>ギョウム</t>
    </rPh>
    <rPh sb="14" eb="16">
      <t>コウシャ</t>
    </rPh>
    <phoneticPr fontId="2"/>
  </si>
  <si>
    <t>（公財）射水市絵本文化振興財団</t>
    <rPh sb="1" eb="2">
      <t>コウ</t>
    </rPh>
    <rPh sb="2" eb="3">
      <t>ザイ</t>
    </rPh>
    <rPh sb="4" eb="7">
      <t>イミズシ</t>
    </rPh>
    <rPh sb="7" eb="9">
      <t>エホン</t>
    </rPh>
    <rPh sb="9" eb="11">
      <t>ブンカ</t>
    </rPh>
    <rPh sb="11" eb="13">
      <t>シンコウ</t>
    </rPh>
    <rPh sb="13" eb="15">
      <t>ザイダン</t>
    </rPh>
    <phoneticPr fontId="2"/>
  </si>
  <si>
    <t>（公財）射水市文化振興財団</t>
    <rPh sb="1" eb="2">
      <t>コウ</t>
    </rPh>
    <rPh sb="2" eb="3">
      <t>ザイ</t>
    </rPh>
    <rPh sb="4" eb="7">
      <t>イミズシ</t>
    </rPh>
    <rPh sb="7" eb="9">
      <t>ブンカ</t>
    </rPh>
    <rPh sb="9" eb="11">
      <t>シンコウ</t>
    </rPh>
    <rPh sb="11" eb="13">
      <t>ザイダン</t>
    </rPh>
    <phoneticPr fontId="2"/>
  </si>
  <si>
    <t>（公財）とやま国際センター</t>
    <rPh sb="1" eb="2">
      <t>コウ</t>
    </rPh>
    <rPh sb="2" eb="3">
      <t>ザイ</t>
    </rPh>
    <rPh sb="7" eb="9">
      <t>コクサイ</t>
    </rPh>
    <phoneticPr fontId="2"/>
  </si>
  <si>
    <t>（公財）伏木富山港・海王丸財団</t>
    <rPh sb="1" eb="2">
      <t>コウ</t>
    </rPh>
    <rPh sb="2" eb="3">
      <t>ザイ</t>
    </rPh>
    <rPh sb="4" eb="6">
      <t>フシキ</t>
    </rPh>
    <rPh sb="6" eb="8">
      <t>トヤマ</t>
    </rPh>
    <rPh sb="8" eb="9">
      <t>コウ</t>
    </rPh>
    <rPh sb="10" eb="12">
      <t>カイオウ</t>
    </rPh>
    <rPh sb="12" eb="13">
      <t>マル</t>
    </rPh>
    <rPh sb="13" eb="15">
      <t>ザイダン</t>
    </rPh>
    <phoneticPr fontId="2"/>
  </si>
  <si>
    <t>万葉線（株）</t>
    <rPh sb="0" eb="2">
      <t>マンヨウ</t>
    </rPh>
    <rPh sb="2" eb="3">
      <t>セン</t>
    </rPh>
    <rPh sb="4" eb="5">
      <t>カブ</t>
    </rPh>
    <phoneticPr fontId="2"/>
  </si>
  <si>
    <t>（福）小杉福祉会</t>
    <rPh sb="1" eb="2">
      <t>フク</t>
    </rPh>
    <rPh sb="3" eb="5">
      <t>コスギ</t>
    </rPh>
    <rPh sb="5" eb="7">
      <t>フクシ</t>
    </rPh>
    <rPh sb="7" eb="8">
      <t>カイ</t>
    </rPh>
    <phoneticPr fontId="2"/>
  </si>
  <si>
    <t>-</t>
    <phoneticPr fontId="2"/>
  </si>
  <si>
    <t>合併地域振興基金</t>
  </si>
  <si>
    <t>公共施設建設等基金</t>
  </si>
  <si>
    <t>ふるさと射水応援基金</t>
  </si>
  <si>
    <t>小杉インターパーク管理基金</t>
  </si>
  <si>
    <t>小林與三次基金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</si>
  <si>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</si>
  <si>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</si>
  <si>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</si>
  <si>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</si>
  <si>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将来負担比率、有形固定資産減価償却率はともに減少傾向にあるが、類似団体との比較においては、将来負担比率は高い水準、有形固定資産減価償却率はやや低い水準となっている。
　これは、公共施設等総合管理計画に基づき公共施設の統廃合等を積極的に推進してきたことによる一方で、施設整備等に係る起債額が大きいためである。
　なお、類似団体と比較して有形固定資産減価償却率の上昇の度合いが大きいのは、老朽化が進んでいる施設の保有割合が高いことに起因していると考えられるが、令和元年度中に下コミュニティセンターや足洗老人福祉センターが解体されたため、有形固定資産減価償却率の上昇基調は変わらないものの、その度合いは前年度と比較して若干緩やかになっている。
　引き続き、公共施設等総合管理計画に基づく公共施設等の統廃合を推進するとともに、公共施設個別施設計画を策定するなど、中長期的な視点をもった施設の維持管理を適切に進めていく。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</si>
  <si>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</si>
  <si>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</si>
  <si>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</si>
  <si>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</si>
  <si>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</si>
  <si>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</si>
  <si>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将来負担比率、実質公債費比率とも類似団体よりも高い水準にあるが、いずれも年々減少している。
　類似団体と比較して両指標とも高い要因については、統合庁舎等の公共施設の統廃合等に伴う普通建設事業の実施により地方債残高が大きいことなどの要因が考えられるが、本市では、地方債の発行に当たり緊急防災・減災事業債、合併特例事業債等の交付税措置率の高い有利な起債の活用や積極的な繰上償還の実施をしており、両指標ともに改善してきている。
　引き続き、計画的な繰上償還や有利な起債の活用、充当可能基金の積み増し、事業の重要性や緊急性を勘案しながら新規借入れの抑制に努めるなど、財政の健全化に努めていく。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</si>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</sst>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44504</c:v>
                </c:pt>
                <c:pt idx="2">
                  <c:v>47820</c:v>
                </c:pt>
                <c:pt idx="3">
                  <c:v>41934</c:v>
                </c:pt>
                <c:pt idx="4">
                  <c:v>45588</c:v>
                </c:pt>
              </c:numCache>
            </c:numRef>
          </c:val>
          <c:smooth val="0"/>
          <c:extLst>
            <c:ext xmlns:c16="http://schemas.microsoft.com/office/drawing/2014/chart" uri="{C3380CC4-5D6E-409C-BE32-E72D297353CC}">
              <c16:uniqueId val="{00000000-32B3-41BD-8A7E-657368EACC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68324</c:v>
                </c:pt>
                <c:pt idx="1">
                  <c:v>91011</c:v>
                </c:pt>
                <c:pt idx="2">
                  <c:v>53724</c:v>
                </c:pt>
                <c:pt idx="3">
                  <c:v>64498</c:v>
                </c:pt>
                <c:pt idx="4">
                  <c:v>81636</c:v>
                </c:pt>
              </c:numCache>
            </c:numRef>
          </c:val>
          <c:smooth val="0"/>
          <c:extLst>
            <c:ext xmlns:c16="http://schemas.microsoft.com/office/drawing/2014/chart" uri="{C3380CC4-5D6E-409C-BE32-E72D297353CC}">
              <c16:uniqueId val="{00000001-32B3-41BD-8A7E-657368EACC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4.41</c:v>
                </c:pt>
                <c:pt idx="1">
                  <c:v>3.97</c:v>
                </c:pt>
                <c:pt idx="2">
                  <c:v>6.65</c:v>
                </c:pt>
                <c:pt idx="3">
                  <c:v>3.81</c:v>
                </c:pt>
                <c:pt idx="4">
                  <c:v>4.6500000000000004</c:v>
                </c:pt>
              </c:numCache>
            </c:numRef>
          </c:val>
          <c:extLst>
            <c:ext xmlns:c16="http://schemas.microsoft.com/office/drawing/2014/chart" uri="{C3380CC4-5D6E-409C-BE32-E72D297353CC}">
              <c16:uniqueId val="{00000000-E8D9-4470-8D26-D5FAE5D9B9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16.399999999999999</c:v>
                </c:pt>
                <c:pt idx="1">
                  <c:v>15.63</c:v>
                </c:pt>
                <c:pt idx="2">
                  <c:v>13.49</c:v>
                </c:pt>
                <c:pt idx="3">
                  <c:v>15.94</c:v>
                </c:pt>
                <c:pt idx="4">
                  <c:v>15.81</c:v>
                </c:pt>
              </c:numCache>
            </c:numRef>
          </c:val>
          <c:extLst>
            <c:ext xmlns:c16="http://schemas.microsoft.com/office/drawing/2014/chart" uri="{C3380CC4-5D6E-409C-BE32-E72D297353CC}">
              <c16:uniqueId val="{00000001-E8D9-4470-8D26-D5FAE5D9B9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3.33</c:v>
                </c:pt>
                <c:pt idx="1">
                  <c:v>1.33</c:v>
                </c:pt>
                <c:pt idx="2">
                  <c:v>3.51</c:v>
                </c:pt>
                <c:pt idx="3">
                  <c:v>0.86</c:v>
                </c:pt>
                <c:pt idx="4">
                  <c:v>2.99</c:v>
                </c:pt>
              </c:numCache>
            </c:numRef>
          </c:val>
          <c:smooth val="0"/>
          <c:extLst>
            <c:ext xmlns:c16="http://schemas.microsoft.com/office/drawing/2014/chart" uri="{C3380CC4-5D6E-409C-BE32-E72D297353CC}">
              <c16:uniqueId val="{00000002-E8D9-4470-8D26-D5FAE5D9B9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EA4-4E48-A4DA-80D017E502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A4-4E48-A4DA-80D017E502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EA4-4E48-A4DA-80D017E50229}"/>
            </c:ext>
          </c:extLst>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0.71</c:v>
                </c:pt>
                <c:pt idx="2">
                  <c:v>#N/A</c:v>
                </c:pt>
                <c:pt idx="3">
                  <c:v>1.34</c:v>
                </c:pt>
                <c:pt idx="4">
                  <c:v>#N/A</c:v>
                </c:pt>
                <c:pt idx="5">
                  <c:v>0.77</c:v>
                </c:pt>
                <c:pt idx="6">
                  <c:v>#N/A</c:v>
                </c:pt>
                <c:pt idx="7">
                  <c:v>0.45</c:v>
                </c:pt>
                <c:pt idx="8">
                  <c:v>#N/A</c:v>
                </c:pt>
                <c:pt idx="9">
                  <c:v>0</c:v>
                </c:pt>
              </c:numCache>
            </c:numRef>
          </c:val>
          <c:extLst>
            <c:ext xmlns:c16="http://schemas.microsoft.com/office/drawing/2014/chart" uri="{C3380CC4-5D6E-409C-BE32-E72D297353CC}">
              <c16:uniqueId val="{00000003-DEA4-4E48-A4DA-80D017E50229}"/>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0.49</c:v>
                </c:pt>
                <c:pt idx="4">
                  <c:v>#N/A</c:v>
                </c:pt>
                <c:pt idx="5">
                  <c:v>0.94</c:v>
                </c:pt>
                <c:pt idx="6">
                  <c:v>#N/A</c:v>
                </c:pt>
                <c:pt idx="7">
                  <c:v>0.21</c:v>
                </c:pt>
                <c:pt idx="8">
                  <c:v>#N/A</c:v>
                </c:pt>
                <c:pt idx="9">
                  <c:v>0.09</c:v>
                </c:pt>
              </c:numCache>
            </c:numRef>
          </c:val>
          <c:extLst>
            <c:ext xmlns:c16="http://schemas.microsoft.com/office/drawing/2014/chart" uri="{C3380CC4-5D6E-409C-BE32-E72D297353CC}">
              <c16:uniqueId val="{00000004-DEA4-4E48-A4DA-80D017E50229}"/>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0.12</c:v>
                </c:pt>
                <c:pt idx="4">
                  <c:v>#N/A</c:v>
                </c:pt>
                <c:pt idx="5">
                  <c:v>0</c:v>
                </c:pt>
                <c:pt idx="6">
                  <c:v>#N/A</c:v>
                </c:pt>
                <c:pt idx="7">
                  <c:v>0</c:v>
                </c:pt>
                <c:pt idx="8">
                  <c:v>#N/A</c:v>
                </c:pt>
                <c:pt idx="9">
                  <c:v>0.2</c:v>
                </c:pt>
              </c:numCache>
            </c:numRef>
          </c:val>
          <c:extLst>
            <c:ext xmlns:c16="http://schemas.microsoft.com/office/drawing/2014/chart" uri="{C3380CC4-5D6E-409C-BE32-E72D297353CC}">
              <c16:uniqueId val="{00000005-DEA4-4E48-A4DA-80D017E5022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2.83</c:v>
                </c:pt>
                <c:pt idx="2">
                  <c:v>#N/A</c:v>
                </c:pt>
                <c:pt idx="3">
                  <c:v>2.92</c:v>
                </c:pt>
                <c:pt idx="4">
                  <c:v>#N/A</c:v>
                </c:pt>
                <c:pt idx="5">
                  <c:v>3.04</c:v>
                </c:pt>
                <c:pt idx="6">
                  <c:v>#N/A</c:v>
                </c:pt>
                <c:pt idx="7">
                  <c:v>3.14</c:v>
                </c:pt>
                <c:pt idx="8">
                  <c:v>#N/A</c:v>
                </c:pt>
                <c:pt idx="9">
                  <c:v>3.4</c:v>
                </c:pt>
              </c:numCache>
            </c:numRef>
          </c:val>
          <c:extLst>
            <c:ext xmlns:c16="http://schemas.microsoft.com/office/drawing/2014/chart" uri="{C3380CC4-5D6E-409C-BE32-E72D297353CC}">
              <c16:uniqueId val="{00000006-DEA4-4E48-A4DA-80D017E502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4.4000000000000004</c:v>
                </c:pt>
                <c:pt idx="2">
                  <c:v>#N/A</c:v>
                </c:pt>
                <c:pt idx="3">
                  <c:v>3.97</c:v>
                </c:pt>
                <c:pt idx="4">
                  <c:v>#N/A</c:v>
                </c:pt>
                <c:pt idx="5">
                  <c:v>6.64</c:v>
                </c:pt>
                <c:pt idx="6">
                  <c:v>#N/A</c:v>
                </c:pt>
                <c:pt idx="7">
                  <c:v>3.8</c:v>
                </c:pt>
                <c:pt idx="8">
                  <c:v>#N/A</c:v>
                </c:pt>
                <c:pt idx="9">
                  <c:v>4.6399999999999997</c:v>
                </c:pt>
              </c:numCache>
            </c:numRef>
          </c:val>
          <c:extLst>
            <c:ext xmlns:c16="http://schemas.microsoft.com/office/drawing/2014/chart" uri="{C3380CC4-5D6E-409C-BE32-E72D297353CC}">
              <c16:uniqueId val="{00000007-DEA4-4E48-A4DA-80D017E502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3.97</c:v>
                </c:pt>
                <c:pt idx="2">
                  <c:v>#N/A</c:v>
                </c:pt>
                <c:pt idx="3">
                  <c:v>3.55</c:v>
                </c:pt>
                <c:pt idx="4">
                  <c:v>#N/A</c:v>
                </c:pt>
                <c:pt idx="5">
                  <c:v>3.77</c:v>
                </c:pt>
                <c:pt idx="6">
                  <c:v>#N/A</c:v>
                </c:pt>
                <c:pt idx="7">
                  <c:v>4.3899999999999997</c:v>
                </c:pt>
                <c:pt idx="8">
                  <c:v>#N/A</c:v>
                </c:pt>
                <c:pt idx="9">
                  <c:v>4.74</c:v>
                </c:pt>
              </c:numCache>
            </c:numRef>
          </c:val>
          <c:extLst>
            <c:ext xmlns:c16="http://schemas.microsoft.com/office/drawing/2014/chart" uri="{C3380CC4-5D6E-409C-BE32-E72D297353CC}">
              <c16:uniqueId val="{00000008-DEA4-4E48-A4DA-80D017E5022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2.35</c:v>
                </c:pt>
                <c:pt idx="2">
                  <c:v>#N/A</c:v>
                </c:pt>
                <c:pt idx="3">
                  <c:v>2.0099999999999998</c:v>
                </c:pt>
                <c:pt idx="4">
                  <c:v>#N/A</c:v>
                </c:pt>
                <c:pt idx="5">
                  <c:v>0.51</c:v>
                </c:pt>
                <c:pt idx="6">
                  <c:v>0.35</c:v>
                </c:pt>
                <c:pt idx="7">
                  <c:v>#N/A</c:v>
                </c:pt>
                <c:pt idx="8">
                  <c:v>0.82</c:v>
                </c:pt>
                <c:pt idx="9">
                  <c:v>#N/A</c:v>
                </c:pt>
              </c:numCache>
            </c:numRef>
          </c:val>
          <c:extLst>
            <c:ext xmlns:c16="http://schemas.microsoft.com/office/drawing/2014/chart" uri="{C3380CC4-5D6E-409C-BE32-E72D297353CC}">
              <c16:uniqueId val="{00000009-DEA4-4E48-A4DA-80D017E502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5544</c:v>
                </c:pt>
                <c:pt idx="5">
                  <c:v>5605</c:v>
                </c:pt>
                <c:pt idx="8">
                  <c:v>5581</c:v>
                </c:pt>
                <c:pt idx="11">
                  <c:v>5554</c:v>
                </c:pt>
                <c:pt idx="14">
                  <c:v>5595</c:v>
                </c:pt>
              </c:numCache>
            </c:numRef>
          </c:val>
          <c:extLst>
            <c:ext xmlns:c16="http://schemas.microsoft.com/office/drawing/2014/chart" uri="{C3380CC4-5D6E-409C-BE32-E72D297353CC}">
              <c16:uniqueId val="{00000000-F517-48ED-B521-D114141A5D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17-48ED-B521-D114141A5D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120</c:v>
                </c:pt>
                <c:pt idx="3">
                  <c:v>102</c:v>
                </c:pt>
                <c:pt idx="6">
                  <c:v>99</c:v>
                </c:pt>
                <c:pt idx="9">
                  <c:v>95</c:v>
                </c:pt>
                <c:pt idx="12">
                  <c:v>85</c:v>
                </c:pt>
              </c:numCache>
            </c:numRef>
          </c:val>
          <c:extLst>
            <c:ext xmlns:c16="http://schemas.microsoft.com/office/drawing/2014/chart" uri="{C3380CC4-5D6E-409C-BE32-E72D297353CC}">
              <c16:uniqueId val="{00000002-F517-48ED-B521-D114141A5D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17-48ED-B521-D114141A5D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1872</c:v>
                </c:pt>
                <c:pt idx="3">
                  <c:v>1954</c:v>
                </c:pt>
                <c:pt idx="6">
                  <c:v>1950</c:v>
                </c:pt>
                <c:pt idx="9">
                  <c:v>1953</c:v>
                </c:pt>
                <c:pt idx="12">
                  <c:v>1939</c:v>
                </c:pt>
              </c:numCache>
            </c:numRef>
          </c:val>
          <c:extLst>
            <c:ext xmlns:c16="http://schemas.microsoft.com/office/drawing/2014/chart" uri="{C3380CC4-5D6E-409C-BE32-E72D297353CC}">
              <c16:uniqueId val="{00000004-F517-48ED-B521-D114141A5D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17-48ED-B521-D114141A5D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17-48ED-B521-D114141A5D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5668</c:v>
                </c:pt>
                <c:pt idx="3">
                  <c:v>5608</c:v>
                </c:pt>
                <c:pt idx="6">
                  <c:v>5352</c:v>
                </c:pt>
                <c:pt idx="9">
                  <c:v>5323</c:v>
                </c:pt>
                <c:pt idx="12">
                  <c:v>5311</c:v>
                </c:pt>
              </c:numCache>
            </c:numRef>
          </c:val>
          <c:extLst>
            <c:ext xmlns:c16="http://schemas.microsoft.com/office/drawing/2014/chart" uri="{C3380CC4-5D6E-409C-BE32-E72D297353CC}">
              <c16:uniqueId val="{00000007-F517-48ED-B521-D114141A5D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2116</c:v>
                </c:pt>
                <c:pt idx="2">
                  <c:v>#N/A</c:v>
                </c:pt>
                <c:pt idx="3">
                  <c:v>#N/A</c:v>
                </c:pt>
                <c:pt idx="4">
                  <c:v>2059</c:v>
                </c:pt>
                <c:pt idx="5">
                  <c:v>#N/A</c:v>
                </c:pt>
                <c:pt idx="6">
                  <c:v>#N/A</c:v>
                </c:pt>
                <c:pt idx="7">
                  <c:v>1820</c:v>
                </c:pt>
                <c:pt idx="8">
                  <c:v>#N/A</c:v>
                </c:pt>
                <c:pt idx="9">
                  <c:v>#N/A</c:v>
                </c:pt>
                <c:pt idx="10">
                  <c:v>1817</c:v>
                </c:pt>
                <c:pt idx="11">
                  <c:v>#N/A</c:v>
                </c:pt>
                <c:pt idx="12">
                  <c:v>#N/A</c:v>
                </c:pt>
                <c:pt idx="13">
                  <c:v>1740</c:v>
                </c:pt>
                <c:pt idx="14">
                  <c:v>#N/A</c:v>
                </c:pt>
              </c:numCache>
            </c:numRef>
          </c:val>
          <c:smooth val="0"/>
          <c:extLst>
            <c:ext xmlns:c16="http://schemas.microsoft.com/office/drawing/2014/chart" uri="{C3380CC4-5D6E-409C-BE32-E72D297353CC}">
              <c16:uniqueId val="{00000008-F517-48ED-B521-D114141A5D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61890</c:v>
                </c:pt>
                <c:pt idx="5">
                  <c:v>63316</c:v>
                </c:pt>
                <c:pt idx="8">
                  <c:v>61708</c:v>
                </c:pt>
                <c:pt idx="11">
                  <c:v>61352</c:v>
                </c:pt>
                <c:pt idx="14">
                  <c:v>60130</c:v>
                </c:pt>
              </c:numCache>
            </c:numRef>
          </c:val>
          <c:extLst>
            <c:ext xmlns:c16="http://schemas.microsoft.com/office/drawing/2014/chart" uri="{C3380CC4-5D6E-409C-BE32-E72D297353CC}">
              <c16:uniqueId val="{00000000-C98A-44C7-8504-05BD33478E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642</c:v>
                </c:pt>
                <c:pt idx="5">
                  <c:v>509</c:v>
                </c:pt>
                <c:pt idx="8">
                  <c:v>381</c:v>
                </c:pt>
                <c:pt idx="11">
                  <c:v>317</c:v>
                </c:pt>
                <c:pt idx="14">
                  <c:v>178</c:v>
                </c:pt>
              </c:numCache>
            </c:numRef>
          </c:val>
          <c:extLst>
            <c:ext xmlns:c16="http://schemas.microsoft.com/office/drawing/2014/chart" uri="{C3380CC4-5D6E-409C-BE32-E72D297353CC}">
              <c16:uniqueId val="{00000001-C98A-44C7-8504-05BD33478E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7034</c:v>
                </c:pt>
                <c:pt idx="5">
                  <c:v>6994</c:v>
                </c:pt>
                <c:pt idx="8">
                  <c:v>6632</c:v>
                </c:pt>
                <c:pt idx="11">
                  <c:v>7982</c:v>
                </c:pt>
                <c:pt idx="14">
                  <c:v>8029</c:v>
                </c:pt>
              </c:numCache>
            </c:numRef>
          </c:val>
          <c:extLst>
            <c:ext xmlns:c16="http://schemas.microsoft.com/office/drawing/2014/chart" uri="{C3380CC4-5D6E-409C-BE32-E72D297353CC}">
              <c16:uniqueId val="{00000002-C98A-44C7-8504-05BD33478E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8A-44C7-8504-05BD33478E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8A-44C7-8504-05BD33478E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577</c:v>
                </c:pt>
                <c:pt idx="3">
                  <c:v>681</c:v>
                </c:pt>
                <c:pt idx="6">
                  <c:v>9</c:v>
                </c:pt>
                <c:pt idx="9">
                  <c:v>8</c:v>
                </c:pt>
                <c:pt idx="12">
                  <c:v>6</c:v>
                </c:pt>
              </c:numCache>
            </c:numRef>
          </c:val>
          <c:extLst>
            <c:ext xmlns:c16="http://schemas.microsoft.com/office/drawing/2014/chart" uri="{C3380CC4-5D6E-409C-BE32-E72D297353CC}">
              <c16:uniqueId val="{00000005-C98A-44C7-8504-05BD33478E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5135</c:v>
                </c:pt>
                <c:pt idx="3">
                  <c:v>4861</c:v>
                </c:pt>
                <c:pt idx="6">
                  <c:v>4508</c:v>
                </c:pt>
                <c:pt idx="9">
                  <c:v>4385</c:v>
                </c:pt>
                <c:pt idx="12">
                  <c:v>4169</c:v>
                </c:pt>
              </c:numCache>
            </c:numRef>
          </c:val>
          <c:extLst>
            <c:ext xmlns:c16="http://schemas.microsoft.com/office/drawing/2014/chart" uri="{C3380CC4-5D6E-409C-BE32-E72D297353CC}">
              <c16:uniqueId val="{00000006-C98A-44C7-8504-05BD33478E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98A-44C7-8504-05BD33478E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23683</c:v>
                </c:pt>
                <c:pt idx="3">
                  <c:v>23059</c:v>
                </c:pt>
                <c:pt idx="6">
                  <c:v>22715</c:v>
                </c:pt>
                <c:pt idx="9">
                  <c:v>22045</c:v>
                </c:pt>
                <c:pt idx="12">
                  <c:v>21052</c:v>
                </c:pt>
              </c:numCache>
            </c:numRef>
          </c:val>
          <c:extLst>
            <c:ext xmlns:c16="http://schemas.microsoft.com/office/drawing/2014/chart" uri="{C3380CC4-5D6E-409C-BE32-E72D297353CC}">
              <c16:uniqueId val="{00000008-C98A-44C7-8504-05BD33478E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701</c:v>
                </c:pt>
                <c:pt idx="3">
                  <c:v>605</c:v>
                </c:pt>
                <c:pt idx="6">
                  <c:v>510</c:v>
                </c:pt>
                <c:pt idx="9">
                  <c:v>428</c:v>
                </c:pt>
                <c:pt idx="12">
                  <c:v>344</c:v>
                </c:pt>
              </c:numCache>
            </c:numRef>
          </c:val>
          <c:extLst>
            <c:ext xmlns:c16="http://schemas.microsoft.com/office/drawing/2014/chart" uri="{C3380CC4-5D6E-409C-BE32-E72D297353CC}">
              <c16:uniqueId val="{00000009-C98A-44C7-8504-05BD33478E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59668</c:v>
                </c:pt>
                <c:pt idx="3">
                  <c:v>61314</c:v>
                </c:pt>
                <c:pt idx="6">
                  <c:v>59865</c:v>
                </c:pt>
                <c:pt idx="9">
                  <c:v>60136</c:v>
                </c:pt>
                <c:pt idx="12">
                  <c:v>60231</c:v>
                </c:pt>
              </c:numCache>
            </c:numRef>
          </c:val>
          <c:extLst>
            <c:ext xmlns:c16="http://schemas.microsoft.com/office/drawing/2014/chart" uri="{C3380CC4-5D6E-409C-BE32-E72D297353CC}">
              <c16:uniqueId val="{0000000A-C98A-44C7-8504-05BD33478E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20198</c:v>
                </c:pt>
                <c:pt idx="2">
                  <c:v>#N/A</c:v>
                </c:pt>
                <c:pt idx="3">
                  <c:v>#N/A</c:v>
                </c:pt>
                <c:pt idx="4">
                  <c:v>19701</c:v>
                </c:pt>
                <c:pt idx="5">
                  <c:v>#N/A</c:v>
                </c:pt>
                <c:pt idx="6">
                  <c:v>#N/A</c:v>
                </c:pt>
                <c:pt idx="7">
                  <c:v>18885</c:v>
                </c:pt>
                <c:pt idx="8">
                  <c:v>#N/A</c:v>
                </c:pt>
                <c:pt idx="9">
                  <c:v>#N/A</c:v>
                </c:pt>
                <c:pt idx="10">
                  <c:v>17350</c:v>
                </c:pt>
                <c:pt idx="11">
                  <c:v>#N/A</c:v>
                </c:pt>
                <c:pt idx="12">
                  <c:v>#N/A</c:v>
                </c:pt>
                <c:pt idx="13">
                  <c:v>17465</c:v>
                </c:pt>
                <c:pt idx="14">
                  <c:v>#N/A</c:v>
                </c:pt>
              </c:numCache>
            </c:numRef>
          </c:val>
          <c:smooth val="0"/>
          <c:extLst>
            <c:ext xmlns:c16="http://schemas.microsoft.com/office/drawing/2014/chart" uri="{C3380CC4-5D6E-409C-BE32-E72D297353CC}">
              <c16:uniqueId val="{0000000B-C98A-44C7-8504-05BD33478E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3328</c:v>
                </c:pt>
                <c:pt idx="1">
                  <c:v>3940</c:v>
                </c:pt>
                <c:pt idx="2">
                  <c:v>3954</c:v>
                </c:pt>
              </c:numCache>
            </c:numRef>
          </c:val>
          <c:extLst>
            <c:ext xmlns:c16="http://schemas.microsoft.com/office/drawing/2014/chart" uri="{C3380CC4-5D6E-409C-BE32-E72D297353CC}">
              <c16:uniqueId val="{00000000-300B-42A9-B53E-D054C07B9C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788</c:v>
                </c:pt>
                <c:pt idx="1">
                  <c:v>788</c:v>
                </c:pt>
                <c:pt idx="2">
                  <c:v>788</c:v>
                </c:pt>
              </c:numCache>
            </c:numRef>
          </c:val>
          <c:extLst>
            <c:ext xmlns:c16="http://schemas.microsoft.com/office/drawing/2014/chart" uri="{C3380CC4-5D6E-409C-BE32-E72D297353CC}">
              <c16:uniqueId val="{00000001-300B-42A9-B53E-D054C07B9C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5012</c:v>
                </c:pt>
                <c:pt idx="1">
                  <c:v>5180</c:v>
                </c:pt>
                <c:pt idx="2">
                  <c:v>5312</c:v>
                </c:pt>
              </c:numCache>
            </c:numRef>
          </c:val>
          <c:extLst>
            <c:ext xmlns:c16="http://schemas.microsoft.com/office/drawing/2014/chart" uri="{C3380CC4-5D6E-409C-BE32-E72D297353CC}">
              <c16:uniqueId val="{00000002-300B-42A9-B53E-D054C07B9C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{C841E91F-4517-4DDE-9B84-C99BA3E74BA0}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2F6-4A1B-B477-3E2E240D89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{E5EBFE06-5DF9-45BA-A998-EF9EEE9D8C2B}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F6-4A1B-B477-3E2E240D89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{8ACD3B86-2A1B-497E-8EBA-432538BA455A}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F6-4A1B-B477-3E2E240D89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{54E6203A-8E6B-442D-9547-665941187DF6}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F6-4A1B-B477-3E2E240D89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{4D92F354-2DC2-43F0-BDE7-4B4EB4FA58C6}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F6-4A1B-B477-3E2E240D897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{4A8F378F-B31B-42A8-BD77-5665C506709C}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2F6-4A1B-B477-3E2E240D897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{CA50ECCF-6E24-48D8-B5C7-CC651B97BCB7}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2F6-4A1B-B477-3E2E240D897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{A57EFAFE-871E-4759-B0F5-52FF78A4FBBC}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2F6-4A1B-B477-3E2E240D897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{30FC7F73-7B20-4D83-BDAC-2D87B624EEA9}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2F6-4A1B-B477-3E2E240D89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53.1</c:v>
                </c:pt>
                <c:pt idx="24">
                  <c:v>54.6</c:v>
                </c:pt>
                <c:pt idx="32">
                  <c:v>55.6</c:v>
                </c:pt>
              </c:numCache>
            </c:numRef>
          </c:xVal>
          <c:yVal>
            <c:numRef>
              <c:f>公会計指標分析・財政指標組合せ分析表!$BP$51:$DC$51</c:f>
              <c:numCache>
                <c:formatCode>#,##0.0;"▲ "#,##0.0</c:formatCode>
                <c:ptCount val="40"/>
                <c:pt idx="8">
                  <c:v>102.6</c:v>
                </c:pt>
                <c:pt idx="16">
                  <c:v>98.5</c:v>
                </c:pt>
                <c:pt idx="24">
                  <c:v>90.2</c:v>
                </c:pt>
                <c:pt idx="32">
                  <c:v>89.7</c:v>
                </c:pt>
              </c:numCache>
            </c:numRef>
          </c:yVal>
          <c:smooth val="0"/>
          <c:extLst>
            <c:ext xmlns:c16="http://schemas.microsoft.com/office/drawing/2014/chart" uri="{C3380CC4-5D6E-409C-BE32-E72D297353CC}">
              <c16:uniqueId val="{00000009-02F6-4A1B-B477-3E2E240D89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{DE9BB65F-075A-4DEC-BB66-A163AB8586EA}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2F6-4A1B-B477-3E2E240D89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{25EC606E-8247-43A6-8938-6229380CC29A}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F6-4A1B-B477-3E2E240D89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{A721AC6A-F841-4937-8DAF-9FA424FF232A}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F6-4A1B-B477-3E2E240D89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{4EF09E2D-DEDE-4019-B41A-C31BEB9863FD}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F6-4A1B-B477-3E2E240D89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{2C030264-041F-4047-B5E1-C77591529495}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F6-4A1B-B477-3E2E240D897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{B69E605E-071B-4437-9F88-9EB14768B64F}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2F6-4A1B-B477-3E2E240D897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{BF74A597-7D15-4AD1-A465-63577A172D8E}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2F6-4A1B-B477-3E2E240D897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{4663060A-2EE9-4D62-BEE2-046B9D6B28E7}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2F6-4A1B-B477-3E2E240D897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{D612B9E6-8124-437C-BDF0-3AD79FA66A43}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2F6-4A1B-B477-3E2E240D89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02F6-4A1B-B477-3E2E240D897B}"/>
            </c:ext>
          </c:extLst>
        </c:ser>
        <c:dLbls>
          <c:showLegendKey val="0"/>
          <c:showVal val="1"/>
          <c:showCatName val="0"/>
          <c:showSerName val="0"/>
          <c:showPercent val="0"/>
          <c:showBubbleSize val="0"/>
        </c:dLbls>
        <c:axId val="46179840"/>
        <c:axId val="46181760"/>
      </c:scatterChart>
      <c:valAx>
        <c:axId val="46179840"/>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{B811255B-2A2B-4B55-B0CC-17B69C6931F9}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D6B-43F3-8508-769E86E51B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{A35A345C-D82E-468C-8C43-139215E15B1F}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6B-43F3-8508-769E86E51B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{C4F5C5DB-82C7-4B55-81D8-911C667A0126}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6B-43F3-8508-769E86E51B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{7A53C41E-F676-4B13-9E75-D2B9F2E62053}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6B-43F3-8508-769E86E51B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{34F38728-F042-4084-9E30-AA3C36007698}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6B-43F3-8508-769E86E51B0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{74140849-3D88-4DE0-85BD-826EEF388C9B}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D6B-43F3-8508-769E86E51B0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{4BC7AC58-D57C-45D5-92F4-386FB310102E}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D6B-43F3-8508-769E86E51B0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{FD1B71F3-92BE-4632-93E8-52904FDD6466}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D6B-43F3-8508-769E86E51B0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{BB4DAEDD-9C38-47E7-9AFA-2A33F1C9FCD2}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D6B-43F3-8508-769E86E51B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10.7</c:v>
                </c:pt>
                <c:pt idx="16">
                  <c:v>10.3</c:v>
                </c:pt>
                <c:pt idx="24">
                  <c:v>9.8000000000000007</c:v>
                </c:pt>
                <c:pt idx="32">
                  <c:v>9.1999999999999993</c:v>
                </c:pt>
              </c:numCache>
            </c:numRef>
          </c:xVal>
          <c:yVal>
            <c:numRef>
              <c:f>公会計指標分析・財政指標組合せ分析表!$BP$73:$DC$73</c:f>
              <c:numCache>
                <c:formatCode>#,##0.0;"▲ "#,##0.0</c:formatCode>
                <c:ptCount val="40"/>
                <c:pt idx="0">
                  <c:v>104.7</c:v>
                </c:pt>
                <c:pt idx="8">
                  <c:v>102.6</c:v>
                </c:pt>
                <c:pt idx="16">
                  <c:v>98.5</c:v>
                </c:pt>
                <c:pt idx="24">
                  <c:v>90.2</c:v>
                </c:pt>
                <c:pt idx="32">
                  <c:v>89.7</c:v>
                </c:pt>
              </c:numCache>
            </c:numRef>
          </c:yVal>
          <c:smooth val="0"/>
          <c:extLst>
            <c:ext xmlns:c16="http://schemas.microsoft.com/office/drawing/2014/chart" uri="{C3380CC4-5D6E-409C-BE32-E72D297353CC}">
              <c16:uniqueId val="{00000009-4D6B-43F3-8508-769E86E51B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{236ACF91-6D3E-4A88-8A49-253FED590483}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D6B-43F3-8508-769E86E51B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{3717FC1B-DF58-4CEA-B29A-89E86E8E9AA7}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6B-43F3-8508-769E86E51B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{21616747-9495-4A28-9DF8-50E98CFAECEC}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6B-43F3-8508-769E86E51B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{30C855B2-BCDA-417F-B4E6-50F2A729D163}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6B-43F3-8508-769E86E51B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{47D5D2C5-E5BA-4C06-9BA5-54FFCCFD13D9}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6B-43F3-8508-769E86E51B0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{2FCC89D4-FB5A-4679-9740-D017ABFA0E99}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D6B-43F3-8508-769E86E51B0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{86C211EF-1695-4399-BB8C-756B54ECEE62}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D6B-43F3-8508-769E86E51B0D}"/>
                </c:ext>
              </c:extLst>
            </c:dLbl>
            <c:dLbl>
              <c:idx val="24"/>
              <c:layout>
                <c:manualLayout>
                  <c:x val="-2.4793177202510626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{EC94A2EE-7000-44E1-BC1D-05E9C39837B3}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D6B-43F3-8508-769E86E51B0D}"/>
                </c:ext>
              </c:extLst>
            </c:dLbl>
            <c:dLbl>
              <c:idx val="32"/>
              <c:layout>
                <c:manualLayout>
                  <c:x val="-3.8475157141675626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{E683490D-F637-4DCE-8B58-BB9A4FCC158A}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D6B-43F3-8508-769E86E51B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6.6</c:v>
                </c:pt>
                <c:pt idx="24">
                  <c:v>6.4</c:v>
                </c:pt>
                <c:pt idx="32">
                  <c:v>6.3</c:v>
                </c:pt>
              </c:numCache>
            </c:numRef>
          </c:xVal>
          <c:yVal>
            <c:numRef>
              <c:f>公会計指標分析・財政指標組合せ分析表!$BP$77:$DC$77</c:f>
              <c:numCache>
                <c:formatCode>#,##0.0;"▲ "#,##0.0</c:formatCode>
                <c:ptCount val="40"/>
                <c:pt idx="0">
                  <c:v>37.299999999999997</c:v>
                </c:pt>
                <c:pt idx="8">
                  <c:v>35.299999999999997</c:v>
                </c:pt>
                <c:pt idx="16">
                  <c:v>31.9</c:v>
                </c:pt>
                <c:pt idx="24">
                  <c:v>24.2</c:v>
                </c:pt>
                <c:pt idx="32">
                  <c:v>22.1</c:v>
                </c:pt>
              </c:numCache>
            </c:numRef>
          </c:yVal>
          <c:smooth val="0"/>
          <c:extLst>
            <c:ext xmlns:c16="http://schemas.microsoft.com/office/drawing/2014/chart" uri="{C3380CC4-5D6E-409C-BE32-E72D297353CC}">
              <c16:uniqueId val="{00000013-4D6B-43F3-8508-769E86E51B0D}"/>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を活用した大型事業の増、臨時財政対策債償還金の増により増加傾向にあったが、積極的な繰上償還により、約５３億円程度で推移しているものの、近年の借入起債の大部分が合併特例事業債、緊急防災・減災事業債、臨時財政対策債といった交付税措置率が極めて高いものに限られていることから結果的に実質公債費比率の分子は、減少傾向にある。</a:t>
          </a:r>
        </a:p>
        <a:p>
          <a:r>
            <a:rPr kumimoji="1" lang="ja-JP" altLang="en-US" sz="1400">
              <a:latin typeface="ＭＳ ゴシック" pitchFamily="49" charset="-128"/>
              <a:ea typeface="ＭＳ ゴシック" pitchFamily="49" charset="-128"/>
            </a:rPr>
            <a:t>　今後とも、事業の重要性や緊急性を勘案しながら普通建設事業等に係る新たな借入の抑制に努めるとともに、計画的な市債の繰上償還の実施により実質公債費比率の上昇抑制に努める。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将来負担額について、一般会計等に係る地方債の現在高は、合併後の大型事業等の実施により約</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億円程度で推移している。</a:t>
          </a:r>
        </a:p>
        <a:p>
          <a:r>
            <a:rPr kumimoji="1" lang="ja-JP" altLang="en-US" sz="1400">
              <a:latin typeface="ＭＳ ゴシック" pitchFamily="49" charset="-128"/>
              <a:ea typeface="ＭＳ ゴシック" pitchFamily="49" charset="-128"/>
            </a:rPr>
            <a:t>　公営企業債等繰入見込額については、水道事業や下水道事業における大型事業の償還終了に伴い減少している。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公共施設建設等基金等の積み立てにより増となった。また、基準財政需要額算入見込額については、合併特例事業債、緊急防災・減災事業債、臨時財政対策債といった交付税措置率が極めて高い起債を活用しているため、高い水準を維持している。</a:t>
          </a:r>
        </a:p>
        <a:p>
          <a:r>
            <a:rPr kumimoji="1" lang="ja-JP" altLang="en-US" sz="1400">
              <a:latin typeface="ＭＳ ゴシック" pitchFamily="49" charset="-128"/>
              <a:ea typeface="ＭＳ ゴシック" pitchFamily="49" charset="-128"/>
            </a:rPr>
            <a:t>　以上から、将来負担比率の分子は年々減少しており、引き続き、定員適正化計画等の行財政改革を推進し、さらに健全な財政基盤の確立に努める。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富山県射水市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基金の主な増減については、財政調整基金の積み立てにより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百万円の増、、合併地域振興基金の取り崩しにより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百万円の減、公共施設建設等基金の積み立てにより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令和２年度が合併団体に対する財政的な優遇措置の最終年度となることから、今まで以上に厳しい財政運営となることが想定される。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は、社会保障関係費の急激な増も懸念されており、将来に向けて基金の確保に努めるとともに、過度に基金に依存しない財政運営への転換を推進していく。具体的には、公共施設の再編・長寿命化によるトータルコストの抑制をはじめ、新たな財源の確保や民間活力の積極的な活用、受益者負担の原則に基づく使用料・手数料のさらなる適正化などの行財政改革を推進する。それでもなお、財源不足が生じた場合は、各基金の設置の趣旨に基づき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合併により誕生した本市住民の一体感醸成、地域の振興及び福祉の増進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公共施設の建設、維持管理、解体等に関する事業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小杉インターパーク管理基金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小杉インターパークの管理、企業立地及び地域振興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ふるさと射水応援基金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①子育て支援、②高齢者支援、③人口増・交流、④教育・文化、⑤健康、⑥観光、⑦環境、⑧産業振興、⑨都市整備に関する事業、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⑩そのほか市長が必要と認める事業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小林與三次基金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正力・小林記念館の改修等及び小林與三次氏の顕彰等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百万円の基金積立による増。コミュニティバス運行事業等として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ふるさと射水応援基金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ふるさと射水応援寄附金を基金として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百万円積み立てによる増、寄附使途に応じた事業に充当するため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小杉インターパーク管理基金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小杉インターパークの管理経費として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総合計画後期実施計画で計上する大型の投資的事業の財源に充当する。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毎年度の当初予算編成事業に見込まれる財源不足を補うため必要額を順次優先的に繰り入れる。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財政調整基金は、災害や社会情勢の変化等に対応するために、不要不急なものは除き緊急的な活用のみとするなど、引き続き基金の確保に努める。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基金運用利子の積み立てのみである（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当面の間、決算上剰余金を活用して市債を繰上償還することとし、原則として基金は取り崩さない。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92,883
90,157
109.43
42,723,014
41,165,481
1,163,102
25,017,349
60,231,157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月の市町村合併以降、公共施設の統廃合に取り組んでおり、老朽化した施設の除却が進んだことから、平成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年度末から令和元年度末にかけて、有形固定資産減価償却率は類似団体を下回っている。</a:t>
          </a: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％削減するという目標を掲げており、今後も施設の集約化や除却を進め、真に必要とされる公共施設の長寿命化を図り、公共施設の最適化を目指す。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85181</xdr:rowOff>
    </xdr:from>
    <xdr:to>
      <xdr:col>23</xdr:col>
      <xdr:colOff>136525</xdr:colOff>
      <xdr:row>31</xdr:row>
      <xdr:rowOff>15331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108058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8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105138</xdr:rowOff>
    </xdr:from>
    <xdr:to>
      <xdr:col>23</xdr:col>
      <xdr:colOff>85725</xdr:colOff>
      <xdr:row>30</xdr:row>
      <xdr:rowOff>135981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02016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105138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97389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124006</xdr:rowOff>
    </xdr:from>
    <xdr:to>
      <xdr:col>11</xdr:col>
      <xdr:colOff>187325</xdr:colOff>
      <xdr:row>30</xdr:row>
      <xdr:rowOff>54156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3356</xdr:rowOff>
    </xdr:from>
    <xdr:to>
      <xdr:col>15</xdr:col>
      <xdr:colOff>136525</xdr:colOff>
      <xdr:row>30</xdr:row>
      <xdr:rowOff>58874</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918381"/>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1015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70683</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債務償還比率が全国平均を上回っている要因は、市町村合併以降、統合庁舎建設事業など公共施設の統廃合を推進してきたことにより、地方債残高が大きいためである。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「行財政改革大綱・集中改革プラン」に基づき、地方債の繰上償還の実施による地方債残高の減少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基金の積立等を行うことにより、債務償還可能年数の減少に努める。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71473</xdr:rowOff>
    </xdr:from>
    <xdr:to>
      <xdr:col>60</xdr:col>
      <xdr:colOff>123825</xdr:colOff>
      <xdr:row>31</xdr:row>
      <xdr:rowOff>1623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598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36759</xdr:rowOff>
    </xdr:from>
    <xdr:to>
      <xdr:col>76</xdr:col>
      <xdr:colOff>73025</xdr:colOff>
      <xdr:row>31</xdr:row>
      <xdr:rowOff>138359</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1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15186</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10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74542</xdr:rowOff>
    </xdr:from>
    <xdr:to>
      <xdr:col>72</xdr:col>
      <xdr:colOff>123825</xdr:colOff>
      <xdr:row>32</xdr:row>
      <xdr:rowOff>4692</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1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87559</xdr:rowOff>
    </xdr:from>
    <xdr:to>
      <xdr:col>76</xdr:col>
      <xdr:colOff>22225</xdr:colOff>
      <xdr:row>31</xdr:row>
      <xdr:rowOff>125342</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6174034"/>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128037</xdr:rowOff>
    </xdr:from>
    <xdr:to>
      <xdr:col>68</xdr:col>
      <xdr:colOff>123825</xdr:colOff>
      <xdr:row>32</xdr:row>
      <xdr:rowOff>58187</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2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125342</xdr:rowOff>
    </xdr:from>
    <xdr:to>
      <xdr:col>72</xdr:col>
      <xdr:colOff>73025</xdr:colOff>
      <xdr:row>32</xdr:row>
      <xdr:rowOff>7387</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6211817"/>
          <a:ext cx="762000" cy="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xdr:rowOff>
    </xdr:from>
    <xdr:to>
      <xdr:col>64</xdr:col>
      <xdr:colOff>123825</xdr:colOff>
      <xdr:row>32</xdr:row>
      <xdr:rowOff>101607</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2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7387</xdr:rowOff>
    </xdr:from>
    <xdr:to>
      <xdr:col>68</xdr:col>
      <xdr:colOff>73025</xdr:colOff>
      <xdr:row>32</xdr:row>
      <xdr:rowOff>50807</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2560300" y="6265312"/>
          <a:ext cx="762000" cy="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120841</xdr:rowOff>
    </xdr:from>
    <xdr:to>
      <xdr:col>60</xdr:col>
      <xdr:colOff>123825</xdr:colOff>
      <xdr:row>32</xdr:row>
      <xdr:rowOff>50991</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2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191</xdr:rowOff>
    </xdr:from>
    <xdr:to>
      <xdr:col>64</xdr:col>
      <xdr:colOff>73025</xdr:colOff>
      <xdr:row>32</xdr:row>
      <xdr:rowOff>50807</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1798300" y="6258116"/>
          <a:ext cx="7620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18150</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7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167269</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62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49314</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630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92734</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635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42118</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630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92,883
90,157
109.43
42,723,014
41,165,481
1,163,102
25,017,349
60,231,157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144599</xdr:rowOff>
    </xdr:from>
    <xdr:to>
      <xdr:col>6</xdr:col>
      <xdr:colOff>38100</xdr:colOff>
      <xdr:row>38</xdr:row>
      <xdr:rowOff>74749</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80934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2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108857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945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170724</xdr:rowOff>
    </xdr:from>
    <xdr:to>
      <xdr:col>15</xdr:col>
      <xdr:colOff>101600</xdr:colOff>
      <xdr:row>38</xdr:row>
      <xdr:rowOff>100874</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50074</xdr:rowOff>
    </xdr:from>
    <xdr:to>
      <xdr:col>19</xdr:col>
      <xdr:colOff>177800</xdr:colOff>
      <xdr:row>38</xdr:row>
      <xdr:rowOff>79466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651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138067</xdr:rowOff>
    </xdr:from>
    <xdr:to>
      <xdr:col>10</xdr:col>
      <xdr:colOff>165100</xdr:colOff>
      <xdr:row>38</xdr:row>
      <xdr:rowOff>68218</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17417</xdr:rowOff>
    </xdr:from>
    <xdr:to>
      <xdr:col>15</xdr:col>
      <xdr:colOff>50800</xdr:colOff>
      <xdr:row>38</xdr:row>
      <xdr:rowOff>50074</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325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91276</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146793</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84744</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165570</xdr:rowOff>
    </xdr:from>
    <xdr:to>
      <xdr:col>36</xdr:col>
      <xdr:colOff>165100</xdr:colOff>
      <xdr:row>39</xdr:row>
      <xdr:rowOff>95720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112001</xdr:rowOff>
    </xdr:from>
    <xdr:to>
      <xdr:col>55</xdr:col>
      <xdr:colOff>50800</xdr:colOff>
      <xdr:row>40</xdr:row>
      <xdr:rowOff>42151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7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134878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6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112840</xdr:rowOff>
    </xdr:from>
    <xdr:to>
      <xdr:col>50</xdr:col>
      <xdr:colOff>165100</xdr:colOff>
      <xdr:row>40</xdr:row>
      <xdr:rowOff>42990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7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162801</xdr:rowOff>
    </xdr:from>
    <xdr:to>
      <xdr:col>55</xdr:col>
      <xdr:colOff>0</xdr:colOff>
      <xdr:row>39</xdr:row>
      <xdr:rowOff>163640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84935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115850</xdr:rowOff>
    </xdr:from>
    <xdr:to>
      <xdr:col>46</xdr:col>
      <xdr:colOff>38100</xdr:colOff>
      <xdr:row>40</xdr:row>
      <xdr:rowOff>46000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163640</xdr:rowOff>
    </xdr:from>
    <xdr:to>
      <xdr:col>50</xdr:col>
      <xdr:colOff>114300</xdr:colOff>
      <xdr:row>39</xdr:row>
      <xdr:rowOff>166650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85019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117335</xdr:rowOff>
    </xdr:from>
    <xdr:to>
      <xdr:col>41</xdr:col>
      <xdr:colOff>101600</xdr:colOff>
      <xdr:row>40</xdr:row>
      <xdr:rowOff>47485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166650</xdr:rowOff>
    </xdr:from>
    <xdr:to>
      <xdr:col>45</xdr:col>
      <xdr:colOff>177800</xdr:colOff>
      <xdr:row>39</xdr:row>
      <xdr:rowOff>168135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85320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112247</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59517</xdr:rowOff>
    </xdr:from>
    <xdr:ext cx="534377"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59411" y="65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62527</xdr:rowOff>
    </xdr:from>
    <xdr:ext cx="534377"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83111" y="65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64012</xdr:rowOff>
    </xdr:from>
    <xdr:ext cx="534377"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94111" y="65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19413</xdr:rowOff>
    </xdr:from>
    <xdr:to>
      <xdr:col>6</xdr:col>
      <xdr:colOff>38100</xdr:colOff>
      <xdr:row>60</xdr:row>
      <xdr:rowOff>121013</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135000</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35923</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47314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14696</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4470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81462</xdr:rowOff>
    </xdr:from>
    <xdr:to>
      <xdr:col>10</xdr:col>
      <xdr:colOff>165100</xdr:colOff>
      <xdr:row>61</xdr:row>
      <xdr:rowOff>11612</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132262</xdr:rowOff>
    </xdr:from>
    <xdr:to>
      <xdr:col>15</xdr:col>
      <xdr:colOff>50800</xdr:colOff>
      <xdr:row>60</xdr:row>
      <xdr:rowOff>160020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4192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56623</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135010</xdr:rowOff>
    </xdr:from>
    <xdr:to>
      <xdr:col>36</xdr:col>
      <xdr:colOff>165100</xdr:colOff>
      <xdr:row>63</xdr:row>
      <xdr:rowOff>65160</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47002</xdr:rowOff>
    </xdr:from>
    <xdr:to>
      <xdr:col>55</xdr:col>
      <xdr:colOff>50800</xdr:colOff>
      <xdr:row>63</xdr:row>
      <xdr:rowOff>148602</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8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69879</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69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48258</xdr:rowOff>
    </xdr:from>
    <xdr:to>
      <xdr:col>50</xdr:col>
      <xdr:colOff>165100</xdr:colOff>
      <xdr:row>63</xdr:row>
      <xdr:rowOff>149858</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8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97802</xdr:rowOff>
    </xdr:from>
    <xdr:to>
      <xdr:col>55</xdr:col>
      <xdr:colOff>0</xdr:colOff>
      <xdr:row>63</xdr:row>
      <xdr:rowOff>99058</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899152"/>
          <a:ext cx="8382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49161</xdr:rowOff>
    </xdr:from>
    <xdr:to>
      <xdr:col>46</xdr:col>
      <xdr:colOff>38100</xdr:colOff>
      <xdr:row>63</xdr:row>
      <xdr:rowOff>150761</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8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99058</xdr:rowOff>
    </xdr:from>
    <xdr:to>
      <xdr:col>50</xdr:col>
      <xdr:colOff>114300</xdr:colOff>
      <xdr:row>63</xdr:row>
      <xdr:rowOff>99961</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900408"/>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49730</xdr:rowOff>
    </xdr:from>
    <xdr:to>
      <xdr:col>41</xdr:col>
      <xdr:colOff>101600</xdr:colOff>
      <xdr:row>63</xdr:row>
      <xdr:rowOff>151330</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8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99961</xdr:rowOff>
    </xdr:from>
    <xdr:to>
      <xdr:col>45</xdr:col>
      <xdr:colOff>177800</xdr:colOff>
      <xdr:row>63</xdr:row>
      <xdr:rowOff>100530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01311"/>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81687</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166385</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062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167288</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062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167857</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062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160655</xdr:rowOff>
    </xdr:from>
    <xdr:to>
      <xdr:col>6</xdr:col>
      <xdr:colOff>38100</xdr:colOff>
      <xdr:row>82</xdr:row>
      <xdr:rowOff>90805</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161941</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62864</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40817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22861</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4043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156211</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107332</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90188</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125985</xdr:rowOff>
    </xdr:from>
    <xdr:to>
      <xdr:col>55</xdr:col>
      <xdr:colOff>50800</xdr:colOff>
      <xdr:row>85</xdr:row>
      <xdr:rowOff>56135</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5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104412</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50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126746</xdr:rowOff>
    </xdr:from>
    <xdr:to>
      <xdr:col>50</xdr:col>
      <xdr:colOff>165100</xdr:colOff>
      <xdr:row>85</xdr:row>
      <xdr:rowOff>56896</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5335</xdr:rowOff>
    </xdr:from>
    <xdr:to>
      <xdr:col>55</xdr:col>
      <xdr:colOff>0</xdr:colOff>
      <xdr:row>85</xdr:row>
      <xdr:rowOff>6096</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9639300" y="14578585"/>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128270</xdr:rowOff>
    </xdr:from>
    <xdr:to>
      <xdr:col>46</xdr:col>
      <xdr:colOff>38100</xdr:colOff>
      <xdr:row>85</xdr:row>
      <xdr:rowOff>58420</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6096</xdr:rowOff>
    </xdr:from>
    <xdr:to>
      <xdr:col>50</xdr:col>
      <xdr:colOff>114300</xdr:colOff>
      <xdr:row>85</xdr:row>
      <xdr:rowOff>7620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45793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129032</xdr:rowOff>
    </xdr:from>
    <xdr:to>
      <xdr:col>41</xdr:col>
      <xdr:colOff>101600</xdr:colOff>
      <xdr:row>85</xdr:row>
      <xdr:rowOff>59182</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7620</xdr:rowOff>
    </xdr:from>
    <xdr:to>
      <xdr:col>45</xdr:col>
      <xdr:colOff>177800</xdr:colOff>
      <xdr:row>85</xdr:row>
      <xdr:rowOff>8382</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45808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48023</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49547</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50309</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142966</xdr:rowOff>
    </xdr:from>
    <xdr:to>
      <xdr:col>85</xdr:col>
      <xdr:colOff>177800</xdr:colOff>
      <xdr:row>39</xdr:row>
      <xdr:rowOff>73116</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121393</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xdr:rowOff>
    </xdr:from>
    <xdr:to>
      <xdr:col>85</xdr:col>
      <xdr:colOff>127000</xdr:colOff>
      <xdr:row>39</xdr:row>
      <xdr:rowOff>22316</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668763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97246</xdr:rowOff>
    </xdr:from>
    <xdr:to>
      <xdr:col>76</xdr:col>
      <xdr:colOff>165100</xdr:colOff>
      <xdr:row>39</xdr:row>
      <xdr:rowOff>27396</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148046</xdr:rowOff>
    </xdr:from>
    <xdr:to>
      <xdr:col>81</xdr:col>
      <xdr:colOff>50800</xdr:colOff>
      <xdr:row>39</xdr:row>
      <xdr:rowOff>1088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592300" y="66631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74385</xdr:rowOff>
    </xdr:from>
    <xdr:to>
      <xdr:col>72</xdr:col>
      <xdr:colOff>38100</xdr:colOff>
      <xdr:row>39</xdr:row>
      <xdr:rowOff>4535</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125185</xdr:rowOff>
    </xdr:from>
    <xdr:to>
      <xdr:col>76</xdr:col>
      <xdr:colOff>114300</xdr:colOff>
      <xdr:row>38</xdr:row>
      <xdr:rowOff>148046</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3703300" y="66402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5266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4389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109982</xdr:rowOff>
    </xdr:from>
    <xdr:to>
      <xdr:col>98</xdr:col>
      <xdr:colOff>38100</xdr:colOff>
      <xdr:row>38</xdr:row>
      <xdr:rowOff>40132</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96266</xdr:rowOff>
    </xdr:from>
    <xdr:to>
      <xdr:col>116</xdr:col>
      <xdr:colOff>114300</xdr:colOff>
      <xdr:row>38</xdr:row>
      <xdr:rowOff>26415</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2110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119143</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100-0000D8010000}"/>
            </a:ext>
          </a:extLst>
        </xdr:cNvPr>
        <xdr:cNvSpPr txBox="1"/>
      </xdr:nvSpPr>
      <xdr:spPr>
        <a:xfrm>
          <a:off x="22199600"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96266</xdr:rowOff>
    </xdr:from>
    <xdr:to>
      <xdr:col>112</xdr:col>
      <xdr:colOff>38100</xdr:colOff>
      <xdr:row>38</xdr:row>
      <xdr:rowOff>26415</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147066</xdr:rowOff>
    </xdr:from>
    <xdr:to>
      <xdr:col>116</xdr:col>
      <xdr:colOff>63500</xdr:colOff>
      <xdr:row>37</xdr:row>
      <xdr:rowOff>147066</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1323300" y="64907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100838</xdr:rowOff>
    </xdr:from>
    <xdr:to>
      <xdr:col>107</xdr:col>
      <xdr:colOff>101600</xdr:colOff>
      <xdr:row>38</xdr:row>
      <xdr:rowOff>30988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147066</xdr:rowOff>
    </xdr:from>
    <xdr:to>
      <xdr:col>111</xdr:col>
      <xdr:colOff>177800</xdr:colOff>
      <xdr:row>37</xdr:row>
      <xdr:rowOff>151638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0434300" y="6490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9494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151638</xdr:rowOff>
    </xdr:from>
    <xdr:to>
      <xdr:col>107</xdr:col>
      <xdr:colOff>50800</xdr:colOff>
      <xdr:row>37</xdr:row>
      <xdr:rowOff>160782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9545300" y="6495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8421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42943</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10757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47515</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01994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56659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9310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56642</xdr:rowOff>
    </xdr:from>
    <xdr:to>
      <xdr:col>67</xdr:col>
      <xdr:colOff>101600</xdr:colOff>
      <xdr:row>58</xdr:row>
      <xdr:rowOff>158242</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154957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134366</xdr:rowOff>
    </xdr:from>
    <xdr:to>
      <xdr:col>81</xdr:col>
      <xdr:colOff>101600</xdr:colOff>
      <xdr:row>57</xdr:row>
      <xdr:rowOff>64516</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97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13716</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5481300" y="97840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77216</xdr:rowOff>
    </xdr:from>
    <xdr:to>
      <xdr:col>76</xdr:col>
      <xdr:colOff>165100</xdr:colOff>
      <xdr:row>57</xdr:row>
      <xdr:rowOff>7366</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128016</xdr:rowOff>
    </xdr:from>
    <xdr:to>
      <xdr:col>81</xdr:col>
      <xdr:colOff>50800</xdr:colOff>
      <xdr:row>57</xdr:row>
      <xdr:rowOff>13716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4592300" y="97292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33782</xdr:rowOff>
    </xdr:from>
    <xdr:to>
      <xdr:col>72</xdr:col>
      <xdr:colOff>38100</xdr:colOff>
      <xdr:row>56</xdr:row>
      <xdr:rowOff>135382</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84582</xdr:rowOff>
    </xdr:from>
    <xdr:to>
      <xdr:col>76</xdr:col>
      <xdr:colOff>114300</xdr:colOff>
      <xdr:row>56</xdr:row>
      <xdr:rowOff>128016</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3703300" y="96857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100-000014020000}"/>
            </a:ext>
          </a:extLst>
        </xdr:cNvPr>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100-000015020000}"/>
            </a:ext>
          </a:extLst>
        </xdr:cNvPr>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100-000016020000}"/>
            </a:ext>
          </a:extLst>
        </xdr:cNvPr>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3319</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100-000017020000}"/>
            </a:ext>
          </a:extLst>
        </xdr:cNvPr>
        <xdr:cNvSpPr txBox="1"/>
      </xdr:nvSpPr>
      <xdr:spPr>
        <a:xfrm>
          <a:off x="12611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81043</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100-000018020000}"/>
            </a:ext>
          </a:extLst>
        </xdr:cNvPr>
        <xdr:cNvSpPr txBox="1"/>
      </xdr:nvSpPr>
      <xdr:spPr>
        <a:xfrm>
          <a:off x="15266044" y="951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23893</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100-000019020000}"/>
            </a:ext>
          </a:extLst>
        </xdr:cNvPr>
        <xdr:cNvSpPr txBox="1"/>
      </xdr:nvSpPr>
      <xdr:spPr>
        <a:xfrm>
          <a:off x="14389744" y="945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151909</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100-00001A020000}"/>
            </a:ext>
          </a:extLst>
        </xdr:cNvPr>
        <xdr:cNvSpPr txBox="1"/>
      </xdr:nvSpPr>
      <xdr:spPr>
        <a:xfrm>
          <a:off x="13500744" y="941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a:extLst>
            <a:ext uri="{FF2B5EF4-FFF2-40B4-BE49-F238E27FC236}">
              <a16:creationId xmlns:a16="http://schemas.microsoft.com/office/drawing/2014/main" id="{00000000-0008-0000-0100-000033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a:extLst>
            <a:ext uri="{FF2B5EF4-FFF2-40B4-BE49-F238E27FC236}">
              <a16:creationId xmlns:a16="http://schemas.microsoft.com/office/drawing/2014/main" id="{00000000-0008-0000-0100-00003502000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67" name="【学校施設】&#10;一人当たり面積平均値テキスト">
          <a:extLst>
            <a:ext uri="{FF2B5EF4-FFF2-40B4-BE49-F238E27FC236}">
              <a16:creationId xmlns:a16="http://schemas.microsoft.com/office/drawing/2014/main" id="{00000000-0008-0000-0100-000037020000}"/>
            </a:ext>
          </a:extLst>
        </xdr:cNvPr>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57785</xdr:rowOff>
    </xdr:from>
    <xdr:to>
      <xdr:col>98</xdr:col>
      <xdr:colOff>38100</xdr:colOff>
      <xdr:row>62</xdr:row>
      <xdr:rowOff>159385</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8605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44259</xdr:rowOff>
    </xdr:from>
    <xdr:to>
      <xdr:col>116</xdr:col>
      <xdr:colOff>114300</xdr:colOff>
      <xdr:row>62</xdr:row>
      <xdr:rowOff>145859</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22110700" y="106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67136</xdr:rowOff>
    </xdr:from>
    <xdr:ext cx="469744" cy="259045"/>
    <xdr:sp macro="" textlink="">
      <xdr:nvSpPr>
        <xdr:cNvPr id="579" name="【学校施設】&#10;一人当たり面積該当値テキスト">
          <a:extLst>
            <a:ext uri="{FF2B5EF4-FFF2-40B4-BE49-F238E27FC236}">
              <a16:creationId xmlns:a16="http://schemas.microsoft.com/office/drawing/2014/main" id="{00000000-0008-0000-0100-000043020000}"/>
            </a:ext>
          </a:extLst>
        </xdr:cNvPr>
        <xdr:cNvSpPr txBox="1"/>
      </xdr:nvSpPr>
      <xdr:spPr>
        <a:xfrm>
          <a:off x="22199600" y="1052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95059</xdr:rowOff>
    </xdr:from>
    <xdr:to>
      <xdr:col>116</xdr:col>
      <xdr:colOff>63500</xdr:colOff>
      <xdr:row>62</xdr:row>
      <xdr:rowOff>96012</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21323300" y="10724959"/>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46927</xdr:rowOff>
    </xdr:from>
    <xdr:to>
      <xdr:col>107</xdr:col>
      <xdr:colOff>101600</xdr:colOff>
      <xdr:row>62</xdr:row>
      <xdr:rowOff>148527</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0383500" y="106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96012</xdr:rowOff>
    </xdr:from>
    <xdr:to>
      <xdr:col>111</xdr:col>
      <xdr:colOff>177800</xdr:colOff>
      <xdr:row>62</xdr:row>
      <xdr:rowOff>97727</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0434300" y="1072591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47879</xdr:rowOff>
    </xdr:from>
    <xdr:to>
      <xdr:col>102</xdr:col>
      <xdr:colOff>165100</xdr:colOff>
      <xdr:row>62</xdr:row>
      <xdr:rowOff>149479</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9494500" y="106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97727</xdr:rowOff>
    </xdr:from>
    <xdr:to>
      <xdr:col>107</xdr:col>
      <xdr:colOff>50800</xdr:colOff>
      <xdr:row>62</xdr:row>
      <xdr:rowOff>98679</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9545300" y="1072762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586" name="n_1aveValue【学校施設】&#10;一人当たり面積">
          <a:extLst>
            <a:ext uri="{FF2B5EF4-FFF2-40B4-BE49-F238E27FC236}">
              <a16:creationId xmlns:a16="http://schemas.microsoft.com/office/drawing/2014/main" id="{00000000-0008-0000-0100-00004A020000}"/>
            </a:ext>
          </a:extLst>
        </xdr:cNvPr>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87" name="n_2aveValue【学校施設】&#10;一人当たり面積">
          <a:extLst>
            <a:ext uri="{FF2B5EF4-FFF2-40B4-BE49-F238E27FC236}">
              <a16:creationId xmlns:a16="http://schemas.microsoft.com/office/drawing/2014/main" id="{00000000-0008-0000-0100-00004B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588" name="n_3aveValue【学校施設】&#10;一人当たり面積">
          <a:extLst>
            <a:ext uri="{FF2B5EF4-FFF2-40B4-BE49-F238E27FC236}">
              <a16:creationId xmlns:a16="http://schemas.microsoft.com/office/drawing/2014/main" id="{00000000-0008-0000-0100-00004C020000}"/>
            </a:ext>
          </a:extLst>
        </xdr:cNvPr>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4462</xdr:rowOff>
    </xdr:from>
    <xdr:ext cx="469744" cy="259045"/>
    <xdr:sp macro="" textlink="">
      <xdr:nvSpPr>
        <xdr:cNvPr id="589" name="n_4aveValue【学校施設】&#10;一人当たり面積">
          <a:extLst>
            <a:ext uri="{FF2B5EF4-FFF2-40B4-BE49-F238E27FC236}">
              <a16:creationId xmlns:a16="http://schemas.microsoft.com/office/drawing/2014/main" id="{00000000-0008-0000-0100-00004D020000}"/>
            </a:ext>
          </a:extLst>
        </xdr:cNvPr>
        <xdr:cNvSpPr txBox="1"/>
      </xdr:nvSpPr>
      <xdr:spPr>
        <a:xfrm>
          <a:off x="18421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163339</xdr:rowOff>
    </xdr:from>
    <xdr:ext cx="469744" cy="259045"/>
    <xdr:sp macro="" textlink="">
      <xdr:nvSpPr>
        <xdr:cNvPr id="590" name="n_1mainValue【学校施設】&#10;一人当たり面積">
          <a:extLst>
            <a:ext uri="{FF2B5EF4-FFF2-40B4-BE49-F238E27FC236}">
              <a16:creationId xmlns:a16="http://schemas.microsoft.com/office/drawing/2014/main" id="{00000000-0008-0000-0100-00004E020000}"/>
            </a:ext>
          </a:extLst>
        </xdr:cNvPr>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165054</xdr:rowOff>
    </xdr:from>
    <xdr:ext cx="469744" cy="259045"/>
    <xdr:sp macro="" textlink="">
      <xdr:nvSpPr>
        <xdr:cNvPr id="591" name="n_2mainValue【学校施設】&#10;一人当たり面積">
          <a:extLst>
            <a:ext uri="{FF2B5EF4-FFF2-40B4-BE49-F238E27FC236}">
              <a16:creationId xmlns:a16="http://schemas.microsoft.com/office/drawing/2014/main" id="{00000000-0008-0000-0100-00004F020000}"/>
            </a:ext>
          </a:extLst>
        </xdr:cNvPr>
        <xdr:cNvSpPr txBox="1"/>
      </xdr:nvSpPr>
      <xdr:spPr>
        <a:xfrm>
          <a:off x="20199427" y="1045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166006</xdr:rowOff>
    </xdr:from>
    <xdr:ext cx="469744" cy="259045"/>
    <xdr:sp macro="" textlink="">
      <xdr:nvSpPr>
        <xdr:cNvPr id="592" name="n_3mainValue【学校施設】&#10;一人当たり面積">
          <a:extLst>
            <a:ext uri="{FF2B5EF4-FFF2-40B4-BE49-F238E27FC236}">
              <a16:creationId xmlns:a16="http://schemas.microsoft.com/office/drawing/2014/main" id="{00000000-0008-0000-0100-000050020000}"/>
            </a:ext>
          </a:extLst>
        </xdr:cNvPr>
        <xdr:cNvSpPr txBox="1"/>
      </xdr:nvSpPr>
      <xdr:spPr>
        <a:xfrm>
          <a:off x="19310427" y="1045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id="{00000000-0008-0000-0100-00006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a:extLst>
            <a:ext uri="{FF2B5EF4-FFF2-40B4-BE49-F238E27FC236}">
              <a16:creationId xmlns:a16="http://schemas.microsoft.com/office/drawing/2014/main" id="{00000000-0008-0000-0100-00006B020000}"/>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a:extLst>
            <a:ext uri="{FF2B5EF4-FFF2-40B4-BE49-F238E27FC236}">
              <a16:creationId xmlns:a16="http://schemas.microsoft.com/office/drawing/2014/main" id="{00000000-0008-0000-0100-00006D020000}"/>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23" name="【児童館】&#10;有形固定資産減価償却率平均値テキスト">
          <a:extLst>
            <a:ext uri="{FF2B5EF4-FFF2-40B4-BE49-F238E27FC236}">
              <a16:creationId xmlns:a16="http://schemas.microsoft.com/office/drawing/2014/main" id="{00000000-0008-0000-0100-00006F020000}"/>
            </a:ext>
          </a:extLst>
        </xdr:cNvPr>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36286</xdr:rowOff>
    </xdr:from>
    <xdr:to>
      <xdr:col>67</xdr:col>
      <xdr:colOff>101600</xdr:colOff>
      <xdr:row>82</xdr:row>
      <xdr:rowOff>137886</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2763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140788</xdr:rowOff>
    </xdr:from>
    <xdr:to>
      <xdr:col>85</xdr:col>
      <xdr:colOff>177800</xdr:colOff>
      <xdr:row>85</xdr:row>
      <xdr:rowOff>70938</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16268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119215</xdr:rowOff>
    </xdr:from>
    <xdr:ext cx="405111" cy="259045"/>
    <xdr:sp macro="" textlink="">
      <xdr:nvSpPr>
        <xdr:cNvPr id="635" name="【児童館】&#10;有形固定資産減価償却率該当値テキスト">
          <a:extLst>
            <a:ext uri="{FF2B5EF4-FFF2-40B4-BE49-F238E27FC236}">
              <a16:creationId xmlns:a16="http://schemas.microsoft.com/office/drawing/2014/main" id="{00000000-0008-0000-0100-00007B020000}"/>
            </a:ext>
          </a:extLst>
        </xdr:cNvPr>
        <xdr:cNvSpPr txBox="1"/>
      </xdr:nvSpPr>
      <xdr:spPr>
        <a:xfrm>
          <a:off x="16357600"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103232</xdr:rowOff>
    </xdr:from>
    <xdr:to>
      <xdr:col>81</xdr:col>
      <xdr:colOff>101600</xdr:colOff>
      <xdr:row>85</xdr:row>
      <xdr:rowOff>33382</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5430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154032</xdr:rowOff>
    </xdr:from>
    <xdr:to>
      <xdr:col>85</xdr:col>
      <xdr:colOff>127000</xdr:colOff>
      <xdr:row>85</xdr:row>
      <xdr:rowOff>20138</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5481300" y="1455583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8527</xdr:rowOff>
    </xdr:from>
    <xdr:to>
      <xdr:col>76</xdr:col>
      <xdr:colOff>165100</xdr:colOff>
      <xdr:row>85</xdr:row>
      <xdr:rowOff>110127</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4541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154032</xdr:rowOff>
    </xdr:from>
    <xdr:to>
      <xdr:col>81</xdr:col>
      <xdr:colOff>50800</xdr:colOff>
      <xdr:row>85</xdr:row>
      <xdr:rowOff>59327</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14592300" y="14555832"/>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152219</xdr:rowOff>
    </xdr:from>
    <xdr:to>
      <xdr:col>72</xdr:col>
      <xdr:colOff>38100</xdr:colOff>
      <xdr:row>85</xdr:row>
      <xdr:rowOff>82369</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3652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31569</xdr:rowOff>
    </xdr:from>
    <xdr:to>
      <xdr:col>76</xdr:col>
      <xdr:colOff>114300</xdr:colOff>
      <xdr:row>85</xdr:row>
      <xdr:rowOff>59327</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3703300" y="146048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a:extLst>
            <a:ext uri="{FF2B5EF4-FFF2-40B4-BE49-F238E27FC236}">
              <a16:creationId xmlns:a16="http://schemas.microsoft.com/office/drawing/2014/main" id="{00000000-0008-0000-0100-000082020000}"/>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a:extLst>
            <a:ext uri="{FF2B5EF4-FFF2-40B4-BE49-F238E27FC236}">
              <a16:creationId xmlns:a16="http://schemas.microsoft.com/office/drawing/2014/main" id="{00000000-0008-0000-0100-000083020000}"/>
            </a:ext>
          </a:extLst>
        </xdr:cNvPr>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4" name="n_3aveValue【児童館】&#10;有形固定資産減価償却率">
          <a:extLst>
            <a:ext uri="{FF2B5EF4-FFF2-40B4-BE49-F238E27FC236}">
              <a16:creationId xmlns:a16="http://schemas.microsoft.com/office/drawing/2014/main" id="{00000000-0008-0000-0100-000084020000}"/>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154413</xdr:rowOff>
    </xdr:from>
    <xdr:ext cx="405111" cy="259045"/>
    <xdr:sp macro="" textlink="">
      <xdr:nvSpPr>
        <xdr:cNvPr id="645" name="n_4aveValue【児童館】&#10;有形固定資産減価償却率">
          <a:extLst>
            <a:ext uri="{FF2B5EF4-FFF2-40B4-BE49-F238E27FC236}">
              <a16:creationId xmlns:a16="http://schemas.microsoft.com/office/drawing/2014/main" id="{00000000-0008-0000-0100-000085020000}"/>
            </a:ext>
          </a:extLst>
        </xdr:cNvPr>
        <xdr:cNvSpPr txBox="1"/>
      </xdr:nvSpPr>
      <xdr:spPr>
        <a:xfrm>
          <a:off x="12611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24509</xdr:rowOff>
    </xdr:from>
    <xdr:ext cx="405111" cy="259045"/>
    <xdr:sp macro="" textlink="">
      <xdr:nvSpPr>
        <xdr:cNvPr id="646" name="n_1mainValue【児童館】&#10;有形固定資産減価償却率">
          <a:extLst>
            <a:ext uri="{FF2B5EF4-FFF2-40B4-BE49-F238E27FC236}">
              <a16:creationId xmlns:a16="http://schemas.microsoft.com/office/drawing/2014/main" id="{00000000-0008-0000-0100-000086020000}"/>
            </a:ext>
          </a:extLst>
        </xdr:cNvPr>
        <xdr:cNvSpPr txBox="1"/>
      </xdr:nvSpPr>
      <xdr:spPr>
        <a:xfrm>
          <a:off x="152660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101254</xdr:rowOff>
    </xdr:from>
    <xdr:ext cx="405111" cy="259045"/>
    <xdr:sp macro="" textlink="">
      <xdr:nvSpPr>
        <xdr:cNvPr id="647" name="n_2mainValue【児童館】&#10;有形固定資産減価償却率">
          <a:extLst>
            <a:ext uri="{FF2B5EF4-FFF2-40B4-BE49-F238E27FC236}">
              <a16:creationId xmlns:a16="http://schemas.microsoft.com/office/drawing/2014/main" id="{00000000-0008-0000-0100-000087020000}"/>
            </a:ext>
          </a:extLst>
        </xdr:cNvPr>
        <xdr:cNvSpPr txBox="1"/>
      </xdr:nvSpPr>
      <xdr:spPr>
        <a:xfrm>
          <a:off x="143897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73496</xdr:rowOff>
    </xdr:from>
    <xdr:ext cx="405111" cy="259045"/>
    <xdr:sp macro="" textlink="">
      <xdr:nvSpPr>
        <xdr:cNvPr id="648" name="n_3mainValue【児童館】&#10;有形固定資産減価償却率">
          <a:extLst>
            <a:ext uri="{FF2B5EF4-FFF2-40B4-BE49-F238E27FC236}">
              <a16:creationId xmlns:a16="http://schemas.microsoft.com/office/drawing/2014/main" id="{00000000-0008-0000-0100-000088020000}"/>
            </a:ext>
          </a:extLst>
        </xdr:cNvPr>
        <xdr:cNvSpPr txBox="1"/>
      </xdr:nvSpPr>
      <xdr:spPr>
        <a:xfrm>
          <a:off x="13500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00000000-0008-0000-0100-00009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a:extLst>
            <a:ext uri="{FF2B5EF4-FFF2-40B4-BE49-F238E27FC236}">
              <a16:creationId xmlns:a16="http://schemas.microsoft.com/office/drawing/2014/main" id="{00000000-0008-0000-0100-00009F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a:extLst>
            <a:ext uri="{FF2B5EF4-FFF2-40B4-BE49-F238E27FC236}">
              <a16:creationId xmlns:a16="http://schemas.microsoft.com/office/drawing/2014/main" id="{00000000-0008-0000-0100-0000A1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75" name="【児童館】&#10;一人当たり面積平均値テキスト">
          <a:extLst>
            <a:ext uri="{FF2B5EF4-FFF2-40B4-BE49-F238E27FC236}">
              <a16:creationId xmlns:a16="http://schemas.microsoft.com/office/drawing/2014/main" id="{00000000-0008-0000-0100-0000A3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687" name="【児童館】&#10;一人当たり面積該当値テキスト">
          <a:extLst>
            <a:ext uri="{FF2B5EF4-FFF2-40B4-BE49-F238E27FC236}">
              <a16:creationId xmlns:a16="http://schemas.microsoft.com/office/drawing/2014/main" id="{00000000-0008-0000-0100-0000AF020000}"/>
            </a:ext>
          </a:extLst>
        </xdr:cNvPr>
        <xdr:cNvSpPr txBox="1"/>
      </xdr:nvSpPr>
      <xdr:spPr>
        <a:xfrm>
          <a:off x="221996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72389</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1323300" y="143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170180</xdr:rowOff>
    </xdr:from>
    <xdr:to>
      <xdr:col>107</xdr:col>
      <xdr:colOff>101600</xdr:colOff>
      <xdr:row>81</xdr:row>
      <xdr:rowOff>100330</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2038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49530</xdr:rowOff>
    </xdr:from>
    <xdr:to>
      <xdr:col>111</xdr:col>
      <xdr:colOff>177800</xdr:colOff>
      <xdr:row>83</xdr:row>
      <xdr:rowOff>72389</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0434300" y="139369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170180</xdr:rowOff>
    </xdr:from>
    <xdr:to>
      <xdr:col>102</xdr:col>
      <xdr:colOff>165100</xdr:colOff>
      <xdr:row>81</xdr:row>
      <xdr:rowOff>100330</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9494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49530</xdr:rowOff>
    </xdr:from>
    <xdr:to>
      <xdr:col>107</xdr:col>
      <xdr:colOff>50800</xdr:colOff>
      <xdr:row>81</xdr:row>
      <xdr:rowOff>49530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9545300" y="1393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94" name="n_1aveValue【児童館】&#10;一人当たり面積">
          <a:extLst>
            <a:ext uri="{FF2B5EF4-FFF2-40B4-BE49-F238E27FC236}">
              <a16:creationId xmlns:a16="http://schemas.microsoft.com/office/drawing/2014/main" id="{00000000-0008-0000-0100-0000B6020000}"/>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95" name="n_2aveValue【児童館】&#10;一人当たり面積">
          <a:extLst>
            <a:ext uri="{FF2B5EF4-FFF2-40B4-BE49-F238E27FC236}">
              <a16:creationId xmlns:a16="http://schemas.microsoft.com/office/drawing/2014/main" id="{00000000-0008-0000-0100-0000B7020000}"/>
            </a:ext>
          </a:extLst>
        </xdr:cNvPr>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6" name="n_3aveValue【児童館】&#10;一人当たり面積">
          <a:extLst>
            <a:ext uri="{FF2B5EF4-FFF2-40B4-BE49-F238E27FC236}">
              <a16:creationId xmlns:a16="http://schemas.microsoft.com/office/drawing/2014/main" id="{00000000-0008-0000-0100-0000B802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97" name="n_4aveValue【児童館】&#10;一人当たり面積">
          <a:extLst>
            <a:ext uri="{FF2B5EF4-FFF2-40B4-BE49-F238E27FC236}">
              <a16:creationId xmlns:a16="http://schemas.microsoft.com/office/drawing/2014/main" id="{00000000-0008-0000-0100-0000B9020000}"/>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114316</xdr:rowOff>
    </xdr:from>
    <xdr:ext cx="469744" cy="259045"/>
    <xdr:sp macro="" textlink="">
      <xdr:nvSpPr>
        <xdr:cNvPr id="698" name="n_1mainValue【児童館】&#10;一人当たり面積">
          <a:extLst>
            <a:ext uri="{FF2B5EF4-FFF2-40B4-BE49-F238E27FC236}">
              <a16:creationId xmlns:a16="http://schemas.microsoft.com/office/drawing/2014/main" id="{00000000-0008-0000-0100-0000BA020000}"/>
            </a:ext>
          </a:extLst>
        </xdr:cNvPr>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116857</xdr:rowOff>
    </xdr:from>
    <xdr:ext cx="469744" cy="259045"/>
    <xdr:sp macro="" textlink="">
      <xdr:nvSpPr>
        <xdr:cNvPr id="699" name="n_2mainValue【児童館】&#10;一人当たり面積">
          <a:extLst>
            <a:ext uri="{FF2B5EF4-FFF2-40B4-BE49-F238E27FC236}">
              <a16:creationId xmlns:a16="http://schemas.microsoft.com/office/drawing/2014/main" id="{00000000-0008-0000-0100-0000BB020000}"/>
            </a:ext>
          </a:extLst>
        </xdr:cNvPr>
        <xdr:cNvSpPr txBox="1"/>
      </xdr:nvSpPr>
      <xdr:spPr>
        <a:xfrm>
          <a:off x="20199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116857</xdr:rowOff>
    </xdr:from>
    <xdr:ext cx="469744" cy="259045"/>
    <xdr:sp macro="" textlink="">
      <xdr:nvSpPr>
        <xdr:cNvPr id="700" name="n_3mainValue【児童館】&#10;一人当たり面積">
          <a:extLst>
            <a:ext uri="{FF2B5EF4-FFF2-40B4-BE49-F238E27FC236}">
              <a16:creationId xmlns:a16="http://schemas.microsoft.com/office/drawing/2014/main" id="{00000000-0008-0000-0100-0000BC020000}"/>
            </a:ext>
          </a:extLst>
        </xdr:cNvPr>
        <xdr:cNvSpPr txBox="1"/>
      </xdr:nvSpPr>
      <xdr:spPr>
        <a:xfrm>
          <a:off x="19310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00000000-0008-0000-0100-0000D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a:extLst>
            <a:ext uri="{FF2B5EF4-FFF2-40B4-BE49-F238E27FC236}">
              <a16:creationId xmlns:a16="http://schemas.microsoft.com/office/drawing/2014/main" id="{00000000-0008-0000-0100-0000D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a:extLst>
            <a:ext uri="{FF2B5EF4-FFF2-40B4-BE49-F238E27FC236}">
              <a16:creationId xmlns:a16="http://schemas.microsoft.com/office/drawing/2014/main" id="{00000000-0008-0000-0100-0000D9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a:extLst>
            <a:ext uri="{FF2B5EF4-FFF2-40B4-BE49-F238E27FC236}">
              <a16:creationId xmlns:a16="http://schemas.microsoft.com/office/drawing/2014/main" id="{00000000-0008-0000-0100-0000DB020000}"/>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103777</xdr:rowOff>
    </xdr:from>
    <xdr:to>
      <xdr:col>85</xdr:col>
      <xdr:colOff>177800</xdr:colOff>
      <xdr:row>106</xdr:row>
      <xdr:rowOff>33927</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6268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82204</xdr:rowOff>
    </xdr:from>
    <xdr:ext cx="405111" cy="259045"/>
    <xdr:sp macro="" textlink="">
      <xdr:nvSpPr>
        <xdr:cNvPr id="743" name="【公民館】&#10;有形固定資産減価償却率該当値テキスト">
          <a:extLst>
            <a:ext uri="{FF2B5EF4-FFF2-40B4-BE49-F238E27FC236}">
              <a16:creationId xmlns:a16="http://schemas.microsoft.com/office/drawing/2014/main" id="{00000000-0008-0000-0100-0000E7020000}"/>
            </a:ext>
          </a:extLst>
        </xdr:cNvPr>
        <xdr:cNvSpPr txBox="1"/>
      </xdr:nvSpPr>
      <xdr:spPr>
        <a:xfrm>
          <a:off x="16357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154577</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5481300" y="181356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38463</xdr:rowOff>
    </xdr:from>
    <xdr:to>
      <xdr:col>76</xdr:col>
      <xdr:colOff>165100</xdr:colOff>
      <xdr:row>105</xdr:row>
      <xdr:rowOff>140063</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4541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89263</xdr:rowOff>
    </xdr:from>
    <xdr:to>
      <xdr:col>81</xdr:col>
      <xdr:colOff>50800</xdr:colOff>
      <xdr:row>105</xdr:row>
      <xdr:rowOff>133350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4592300" y="180915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89263</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3703300" y="18044161"/>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a:extLst>
            <a:ext uri="{FF2B5EF4-FFF2-40B4-BE49-F238E27FC236}">
              <a16:creationId xmlns:a16="http://schemas.microsoft.com/office/drawing/2014/main" id="{00000000-0008-0000-0100-0000EE02000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a:extLst>
            <a:ext uri="{FF2B5EF4-FFF2-40B4-BE49-F238E27FC236}">
              <a16:creationId xmlns:a16="http://schemas.microsoft.com/office/drawing/2014/main" id="{00000000-0008-0000-0100-0000EF020000}"/>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52" name="n_3aveValue【公民館】&#10;有形固定資産減価償却率">
          <a:extLst>
            <a:ext uri="{FF2B5EF4-FFF2-40B4-BE49-F238E27FC236}">
              <a16:creationId xmlns:a16="http://schemas.microsoft.com/office/drawing/2014/main" id="{00000000-0008-0000-0100-0000F0020000}"/>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53" name="n_4aveValue【公民館】&#10;有形固定資産減価償却率">
          <a:extLst>
            <a:ext uri="{FF2B5EF4-FFF2-40B4-BE49-F238E27FC236}">
              <a16:creationId xmlns:a16="http://schemas.microsoft.com/office/drawing/2014/main" id="{00000000-0008-0000-0100-0000F1020000}"/>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54" name="n_1mainValue【公民館】&#10;有形固定資産減価償却率">
          <a:extLst>
            <a:ext uri="{FF2B5EF4-FFF2-40B4-BE49-F238E27FC236}">
              <a16:creationId xmlns:a16="http://schemas.microsoft.com/office/drawing/2014/main" id="{00000000-0008-0000-0100-0000F2020000}"/>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131190</xdr:rowOff>
    </xdr:from>
    <xdr:ext cx="405111" cy="259045"/>
    <xdr:sp macro="" textlink="">
      <xdr:nvSpPr>
        <xdr:cNvPr id="755" name="n_2mainValue【公民館】&#10;有形固定資産減価償却率">
          <a:extLst>
            <a:ext uri="{FF2B5EF4-FFF2-40B4-BE49-F238E27FC236}">
              <a16:creationId xmlns:a16="http://schemas.microsoft.com/office/drawing/2014/main" id="{00000000-0008-0000-0100-0000F3020000}"/>
            </a:ext>
          </a:extLst>
        </xdr:cNvPr>
        <xdr:cNvSpPr txBox="1"/>
      </xdr:nvSpPr>
      <xdr:spPr>
        <a:xfrm>
          <a:off x="14389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109238</xdr:rowOff>
    </xdr:from>
    <xdr:ext cx="405111" cy="259045"/>
    <xdr:sp macro="" textlink="">
      <xdr:nvSpPr>
        <xdr:cNvPr id="756" name="n_3mainValue【公民館】&#10;有形固定資産減価償却率">
          <a:extLst>
            <a:ext uri="{FF2B5EF4-FFF2-40B4-BE49-F238E27FC236}">
              <a16:creationId xmlns:a16="http://schemas.microsoft.com/office/drawing/2014/main" id="{00000000-0008-0000-0100-0000F4020000}"/>
            </a:ext>
          </a:extLst>
        </xdr:cNvPr>
        <xdr:cNvSpPr txBox="1"/>
      </xdr:nvSpPr>
      <xdr:spPr>
        <a:xfrm>
          <a:off x="13500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a:extLst>
            <a:ext uri="{FF2B5EF4-FFF2-40B4-BE49-F238E27FC236}">
              <a16:creationId xmlns:a16="http://schemas.microsoft.com/office/drawing/2014/main" id="{00000000-0008-0000-0100-00000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a:extLst>
            <a:ext uri="{FF2B5EF4-FFF2-40B4-BE49-F238E27FC236}">
              <a16:creationId xmlns:a16="http://schemas.microsoft.com/office/drawing/2014/main" id="{00000000-0008-0000-0100-00000F03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a:extLst>
            <a:ext uri="{FF2B5EF4-FFF2-40B4-BE49-F238E27FC236}">
              <a16:creationId xmlns:a16="http://schemas.microsoft.com/office/drawing/2014/main" id="{00000000-0008-0000-0100-000011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a:extLst>
            <a:ext uri="{FF2B5EF4-FFF2-40B4-BE49-F238E27FC236}">
              <a16:creationId xmlns:a16="http://schemas.microsoft.com/office/drawing/2014/main" id="{00000000-0008-0000-0100-000013030000}"/>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a:extLst>
            <a:ext uri="{FF2B5EF4-FFF2-40B4-BE49-F238E27FC236}">
              <a16:creationId xmlns:a16="http://schemas.microsoft.com/office/drawing/2014/main" id="{00000000-0008-0000-0100-000014030000}"/>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a:extLst>
            <a:ext uri="{FF2B5EF4-FFF2-40B4-BE49-F238E27FC236}">
              <a16:creationId xmlns:a16="http://schemas.microsoft.com/office/drawing/2014/main" id="{00000000-0008-0000-0100-000015030000}"/>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18605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84182</xdr:rowOff>
    </xdr:from>
    <xdr:to>
      <xdr:col>116</xdr:col>
      <xdr:colOff>114300</xdr:colOff>
      <xdr:row>109</xdr:row>
      <xdr:rowOff>14332</xdr:rowOff>
    </xdr:to>
    <xdr:sp macro="" textlink="">
      <xdr:nvSpPr>
        <xdr:cNvPr id="798" name="楕円 797">
          <a:extLst>
            <a:ext uri="{FF2B5EF4-FFF2-40B4-BE49-F238E27FC236}">
              <a16:creationId xmlns:a16="http://schemas.microsoft.com/office/drawing/2014/main" id="{00000000-0008-0000-0100-00001E030000}"/>
            </a:ext>
          </a:extLst>
        </xdr:cNvPr>
        <xdr:cNvSpPr/>
      </xdr:nvSpPr>
      <xdr:spPr>
        <a:xfrm>
          <a:off x="22110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170559</xdr:rowOff>
    </xdr:from>
    <xdr:ext cx="469744" cy="259045"/>
    <xdr:sp macro="" textlink="">
      <xdr:nvSpPr>
        <xdr:cNvPr id="799" name="【公民館】&#10;一人当たり面積該当値テキスト">
          <a:extLst>
            <a:ext uri="{FF2B5EF4-FFF2-40B4-BE49-F238E27FC236}">
              <a16:creationId xmlns:a16="http://schemas.microsoft.com/office/drawing/2014/main" id="{00000000-0008-0000-0100-00001F030000}"/>
            </a:ext>
          </a:extLst>
        </xdr:cNvPr>
        <xdr:cNvSpPr txBox="1"/>
      </xdr:nvSpPr>
      <xdr:spPr>
        <a:xfrm>
          <a:off x="22199600" y="1851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84182</xdr:rowOff>
    </xdr:from>
    <xdr:to>
      <xdr:col>112</xdr:col>
      <xdr:colOff>38100</xdr:colOff>
      <xdr:row>109</xdr:row>
      <xdr:rowOff>14332</xdr:rowOff>
    </xdr:to>
    <xdr:sp macro="" textlink="">
      <xdr:nvSpPr>
        <xdr:cNvPr id="800" name="楕円 799">
          <a:extLst>
            <a:ext uri="{FF2B5EF4-FFF2-40B4-BE49-F238E27FC236}">
              <a16:creationId xmlns:a16="http://schemas.microsoft.com/office/drawing/2014/main" id="{00000000-0008-0000-0100-000020030000}"/>
            </a:ext>
          </a:extLst>
        </xdr:cNvPr>
        <xdr:cNvSpPr/>
      </xdr:nvSpPr>
      <xdr:spPr>
        <a:xfrm>
          <a:off x="21272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134982</xdr:rowOff>
    </xdr:from>
    <xdr:to>
      <xdr:col>116</xdr:col>
      <xdr:colOff>63500</xdr:colOff>
      <xdr:row>108</xdr:row>
      <xdr:rowOff>134982</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21323300" y="18651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84182</xdr:rowOff>
    </xdr:from>
    <xdr:to>
      <xdr:col>107</xdr:col>
      <xdr:colOff>101600</xdr:colOff>
      <xdr:row>109</xdr:row>
      <xdr:rowOff>14332</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20383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134982</xdr:rowOff>
    </xdr:from>
    <xdr:to>
      <xdr:col>111</xdr:col>
      <xdr:colOff>177800</xdr:colOff>
      <xdr:row>108</xdr:row>
      <xdr:rowOff>134982</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20434300" y="1865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84182</xdr:rowOff>
    </xdr:from>
    <xdr:to>
      <xdr:col>102</xdr:col>
      <xdr:colOff>165100</xdr:colOff>
      <xdr:row>109</xdr:row>
      <xdr:rowOff>14332</xdr:rowOff>
    </xdr:to>
    <xdr:sp macro="" textlink="">
      <xdr:nvSpPr>
        <xdr:cNvPr id="804" name="楕円 803">
          <a:extLst>
            <a:ext uri="{FF2B5EF4-FFF2-40B4-BE49-F238E27FC236}">
              <a16:creationId xmlns:a16="http://schemas.microsoft.com/office/drawing/2014/main" id="{00000000-0008-0000-0100-000024030000}"/>
            </a:ext>
          </a:extLst>
        </xdr:cNvPr>
        <xdr:cNvSpPr/>
      </xdr:nvSpPr>
      <xdr:spPr>
        <a:xfrm>
          <a:off x="19494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134982</xdr:rowOff>
    </xdr:from>
    <xdr:to>
      <xdr:col>107</xdr:col>
      <xdr:colOff>50800</xdr:colOff>
      <xdr:row>108</xdr:row>
      <xdr:rowOff>134982</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9545300" y="1865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a:extLst>
            <a:ext uri="{FF2B5EF4-FFF2-40B4-BE49-F238E27FC236}">
              <a16:creationId xmlns:a16="http://schemas.microsoft.com/office/drawing/2014/main" id="{00000000-0008-0000-0100-000026030000}"/>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a:extLst>
            <a:ext uri="{FF2B5EF4-FFF2-40B4-BE49-F238E27FC236}">
              <a16:creationId xmlns:a16="http://schemas.microsoft.com/office/drawing/2014/main" id="{00000000-0008-0000-0100-000027030000}"/>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a:extLst>
            <a:ext uri="{FF2B5EF4-FFF2-40B4-BE49-F238E27FC236}">
              <a16:creationId xmlns:a16="http://schemas.microsoft.com/office/drawing/2014/main" id="{00000000-0008-0000-0100-000028030000}"/>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156590</xdr:rowOff>
    </xdr:from>
    <xdr:ext cx="469744" cy="259045"/>
    <xdr:sp macro="" textlink="">
      <xdr:nvSpPr>
        <xdr:cNvPr id="809" name="n_4aveValue【公民館】&#10;一人当たり面積">
          <a:extLst>
            <a:ext uri="{FF2B5EF4-FFF2-40B4-BE49-F238E27FC236}">
              <a16:creationId xmlns:a16="http://schemas.microsoft.com/office/drawing/2014/main" id="{00000000-0008-0000-0100-000029030000}"/>
            </a:ext>
          </a:extLst>
        </xdr:cNvPr>
        <xdr:cNvSpPr txBox="1"/>
      </xdr:nvSpPr>
      <xdr:spPr>
        <a:xfrm>
          <a:off x="18421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5459</xdr:rowOff>
    </xdr:from>
    <xdr:ext cx="469744" cy="259045"/>
    <xdr:sp macro="" textlink="">
      <xdr:nvSpPr>
        <xdr:cNvPr id="810" name="n_1mainValue【公民館】&#10;一人当たり面積">
          <a:extLst>
            <a:ext uri="{FF2B5EF4-FFF2-40B4-BE49-F238E27FC236}">
              <a16:creationId xmlns:a16="http://schemas.microsoft.com/office/drawing/2014/main" id="{00000000-0008-0000-0100-00002A030000}"/>
            </a:ext>
          </a:extLst>
        </xdr:cNvPr>
        <xdr:cNvSpPr txBox="1"/>
      </xdr:nvSpPr>
      <xdr:spPr>
        <a:xfrm>
          <a:off x="210757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5459</xdr:rowOff>
    </xdr:from>
    <xdr:ext cx="469744" cy="259045"/>
    <xdr:sp macro="" textlink="">
      <xdr:nvSpPr>
        <xdr:cNvPr id="811" name="n_2mainValue【公民館】&#10;一人当たり面積">
          <a:extLst>
            <a:ext uri="{FF2B5EF4-FFF2-40B4-BE49-F238E27FC236}">
              <a16:creationId xmlns:a16="http://schemas.microsoft.com/office/drawing/2014/main" id="{00000000-0008-0000-0100-00002B030000}"/>
            </a:ext>
          </a:extLst>
        </xdr:cNvPr>
        <xdr:cNvSpPr txBox="1"/>
      </xdr:nvSpPr>
      <xdr:spPr>
        <a:xfrm>
          <a:off x="20199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5459</xdr:rowOff>
    </xdr:from>
    <xdr:ext cx="469744" cy="259045"/>
    <xdr:sp macro="" textlink="">
      <xdr:nvSpPr>
        <xdr:cNvPr id="812" name="n_3mainValue【公民館】&#10;一人当たり面積">
          <a:extLst>
            <a:ext uri="{FF2B5EF4-FFF2-40B4-BE49-F238E27FC236}">
              <a16:creationId xmlns:a16="http://schemas.microsoft.com/office/drawing/2014/main" id="{00000000-0008-0000-0100-00002C030000}"/>
            </a:ext>
          </a:extLst>
        </xdr:cNvPr>
        <xdr:cNvSpPr txBox="1"/>
      </xdr:nvSpPr>
      <xdr:spPr>
        <a:xfrm>
          <a:off x="19310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上記のうち類似団体と比較して有形固定資産減価償却率が特に高くなっているのは児童館であり、逆に低くなっているのは学校施設である。</a:t>
          </a:r>
        </a:p>
        <a:p>
          <a:r>
            <a:rPr kumimoji="1" lang="ja-JP" altLang="en-US" sz="1300">
              <a:latin typeface="ＭＳ Ｐゴシック" panose="020B0600070205080204" pitchFamily="50" charset="-128"/>
              <a:ea typeface="ＭＳ Ｐゴシック" panose="020B0600070205080204" pitchFamily="50" charset="-128"/>
            </a:rPr>
            <a:t>　児童館については、老朽化が進行していることから有形固定資産減価償却率が高くなっている。老朽化している単独館を廃止し、児童館機能はコミュニティセンター整備時に移転する等、施設の縮減に努める。</a:t>
          </a:r>
        </a:p>
        <a:p>
          <a:r>
            <a:rPr kumimoji="1" lang="ja-JP" altLang="en-US" sz="1300">
              <a:latin typeface="ＭＳ Ｐゴシック" panose="020B0600070205080204" pitchFamily="50" charset="-128"/>
              <a:ea typeface="ＭＳ Ｐゴシック" panose="020B0600070205080204" pitchFamily="50" charset="-128"/>
            </a:rPr>
            <a:t>　学校施設については、小学校は全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校のうち平成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校、中学校は全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校のうち平成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年と平成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年にそれぞれ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校を新たに整備したことにより、経過年数が短い施設の割合が高くなり有形固定資産減価償却率が低くなっている。全体的には建築後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年を経過している小・中学校は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校のうち</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校あり老朽化が進んでいるが、歌の森小学校及び小杉南中学校、大門中学校において大規模改修に着手している。今後も、施設の長寿命化及び生徒数の推移等を踏まえて規模・配置の適正化に努める。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92,883
90,157
109.43
42,723,014
41,165,481
1,163,102
25,017,349
60,231,157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109963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10885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1455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37</xdr:row>
      <xdr:rowOff>170906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047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161109</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802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41383</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31586</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168275</xdr:rowOff>
    </xdr:from>
    <xdr:to>
      <xdr:col>55</xdr:col>
      <xdr:colOff>50800</xdr:colOff>
      <xdr:row>39</xdr:row>
      <xdr:rowOff>98425</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19702</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168275</xdr:rowOff>
    </xdr:from>
    <xdr:to>
      <xdr:col>50</xdr:col>
      <xdr:colOff>165100</xdr:colOff>
      <xdr:row>39</xdr:row>
      <xdr:rowOff>98425</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47625</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734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xdr:rowOff>
    </xdr:from>
    <xdr:to>
      <xdr:col>46</xdr:col>
      <xdr:colOff>38100</xdr:colOff>
      <xdr:row>39</xdr:row>
      <xdr:rowOff>104140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47625</xdr:rowOff>
    </xdr:from>
    <xdr:to>
      <xdr:col>50</xdr:col>
      <xdr:colOff>114300</xdr:colOff>
      <xdr:row>39</xdr:row>
      <xdr:rowOff>53340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8750300" y="673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xdr:rowOff>
    </xdr:from>
    <xdr:to>
      <xdr:col>41</xdr:col>
      <xdr:colOff>101600</xdr:colOff>
      <xdr:row>39</xdr:row>
      <xdr:rowOff>104140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53340</xdr:rowOff>
    </xdr:from>
    <xdr:to>
      <xdr:col>45</xdr:col>
      <xdr:colOff>177800</xdr:colOff>
      <xdr:row>39</xdr:row>
      <xdr:rowOff>53340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739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5" name="n_4aveValue【図書館】&#10;一人当たり面積">
          <a:extLst>
            <a:ext uri="{FF2B5EF4-FFF2-40B4-BE49-F238E27FC236}">
              <a16:creationId xmlns:a16="http://schemas.microsoft.com/office/drawing/2014/main" id="{00000000-0008-0000-0200-000087000000}"/>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114952</xdr:rowOff>
    </xdr:from>
    <xdr:ext cx="469744" cy="259045"/>
    <xdr:sp macro="" textlink="">
      <xdr:nvSpPr>
        <xdr:cNvPr id="136" name="n_1mainValue【図書館】&#10;一人当たり面積">
          <a:extLst>
            <a:ext uri="{FF2B5EF4-FFF2-40B4-BE49-F238E27FC236}">
              <a16:creationId xmlns:a16="http://schemas.microsoft.com/office/drawing/2014/main" id="{00000000-0008-0000-0200-000088000000}"/>
            </a:ext>
          </a:extLst>
        </xdr:cNvPr>
        <xdr:cNvSpPr txBox="1"/>
      </xdr:nvSpPr>
      <xdr:spPr>
        <a:xfrm>
          <a:off x="93917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120667</xdr:rowOff>
    </xdr:from>
    <xdr:ext cx="469744" cy="259045"/>
    <xdr:sp macro="" textlink="">
      <xdr:nvSpPr>
        <xdr:cNvPr id="137" name="n_2mainValue【図書館】&#10;一人当たり面積">
          <a:extLst>
            <a:ext uri="{FF2B5EF4-FFF2-40B4-BE49-F238E27FC236}">
              <a16:creationId xmlns:a16="http://schemas.microsoft.com/office/drawing/2014/main" id="{00000000-0008-0000-0200-000089000000}"/>
            </a:ext>
          </a:extLst>
        </xdr:cNvPr>
        <xdr:cNvSpPr txBox="1"/>
      </xdr:nvSpPr>
      <xdr:spPr>
        <a:xfrm>
          <a:off x="8515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8" name="n_3mainValue【図書館】&#10;一人当たり面積">
          <a:extLst>
            <a:ext uri="{FF2B5EF4-FFF2-40B4-BE49-F238E27FC236}">
              <a16:creationId xmlns:a16="http://schemas.microsoft.com/office/drawing/2014/main" id="{00000000-0008-0000-0200-00008A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673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60960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797300" y="103003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103505</xdr:rowOff>
    </xdr:from>
    <xdr:to>
      <xdr:col>15</xdr:col>
      <xdr:colOff>101600</xdr:colOff>
      <xdr:row>60</xdr:row>
      <xdr:rowOff>33655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857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154305</xdr:rowOff>
    </xdr:from>
    <xdr:to>
      <xdr:col>19</xdr:col>
      <xdr:colOff>177800</xdr:colOff>
      <xdr:row>60</xdr:row>
      <xdr:rowOff>13335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2908300" y="102698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63500</xdr:rowOff>
    </xdr:from>
    <xdr:to>
      <xdr:col>10</xdr:col>
      <xdr:colOff>165100</xdr:colOff>
      <xdr:row>59</xdr:row>
      <xdr:rowOff>165100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968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154305</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2019300" y="1022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10177</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200-0000DC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200-0000DE00000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200-0000E0000000}"/>
            </a:ext>
          </a:extLst>
        </xdr:cNvPr>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123916</xdr:rowOff>
    </xdr:from>
    <xdr:to>
      <xdr:col>36</xdr:col>
      <xdr:colOff>165100</xdr:colOff>
      <xdr:row>63</xdr:row>
      <xdr:rowOff>54066</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6921500" y="107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19413</xdr:rowOff>
    </xdr:from>
    <xdr:to>
      <xdr:col>55</xdr:col>
      <xdr:colOff>50800</xdr:colOff>
      <xdr:row>61</xdr:row>
      <xdr:rowOff>121013</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0426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42290</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200-0000EC000000}"/>
            </a:ext>
          </a:extLst>
        </xdr:cNvPr>
        <xdr:cNvSpPr txBox="1"/>
      </xdr:nvSpPr>
      <xdr:spPr>
        <a:xfrm>
          <a:off x="10515600" y="103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21046</xdr:rowOff>
    </xdr:from>
    <xdr:to>
      <xdr:col>50</xdr:col>
      <xdr:colOff>165100</xdr:colOff>
      <xdr:row>61</xdr:row>
      <xdr:rowOff>122646</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9588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70213</xdr:rowOff>
    </xdr:from>
    <xdr:to>
      <xdr:col>55</xdr:col>
      <xdr:colOff>0</xdr:colOff>
      <xdr:row>61</xdr:row>
      <xdr:rowOff>71846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9639300" y="1052866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16147</xdr:rowOff>
    </xdr:from>
    <xdr:to>
      <xdr:col>46</xdr:col>
      <xdr:colOff>38100</xdr:colOff>
      <xdr:row>61</xdr:row>
      <xdr:rowOff>117747</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8699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66947</xdr:rowOff>
    </xdr:from>
    <xdr:to>
      <xdr:col>50</xdr:col>
      <xdr:colOff>114300</xdr:colOff>
      <xdr:row>61</xdr:row>
      <xdr:rowOff>71846</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8750300" y="105253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17780</xdr:rowOff>
    </xdr:from>
    <xdr:to>
      <xdr:col>41</xdr:col>
      <xdr:colOff>101600</xdr:colOff>
      <xdr:row>61</xdr:row>
      <xdr:rowOff>119380</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781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66947</xdr:rowOff>
    </xdr:from>
    <xdr:to>
      <xdr:col>45</xdr:col>
      <xdr:colOff>177800</xdr:colOff>
      <xdr:row>61</xdr:row>
      <xdr:rowOff>68580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7861300" y="105253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200-0000F3000000}"/>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200-0000F4000000}"/>
            </a:ext>
          </a:extLst>
        </xdr:cNvPr>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200-0000F5000000}"/>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70593</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200-0000F6000000}"/>
            </a:ext>
          </a:extLst>
        </xdr:cNvPr>
        <xdr:cNvSpPr txBox="1"/>
      </xdr:nvSpPr>
      <xdr:spPr>
        <a:xfrm>
          <a:off x="6737427" y="105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139173</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200-0000F7000000}"/>
            </a:ext>
          </a:extLst>
        </xdr:cNvPr>
        <xdr:cNvSpPr txBox="1"/>
      </xdr:nvSpPr>
      <xdr:spPr>
        <a:xfrm>
          <a:off x="9391727" y="1025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134274</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200-0000F8000000}"/>
            </a:ext>
          </a:extLst>
        </xdr:cNvPr>
        <xdr:cNvSpPr txBox="1"/>
      </xdr:nvSpPr>
      <xdr:spPr>
        <a:xfrm>
          <a:off x="8515427" y="1024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200-0000F9000000}"/>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122174</xdr:rowOff>
    </xdr:from>
    <xdr:to>
      <xdr:col>20</xdr:col>
      <xdr:colOff>38100</xdr:colOff>
      <xdr:row>84</xdr:row>
      <xdr:rowOff>52324</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3746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62737</xdr:rowOff>
    </xdr:from>
    <xdr:to>
      <xdr:col>15</xdr:col>
      <xdr:colOff>101600</xdr:colOff>
      <xdr:row>83</xdr:row>
      <xdr:rowOff>164337</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2857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113537</xdr:rowOff>
    </xdr:from>
    <xdr:to>
      <xdr:col>19</xdr:col>
      <xdr:colOff>177800</xdr:colOff>
      <xdr:row>84</xdr:row>
      <xdr:rowOff>1524</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2908300" y="143438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5587</xdr:rowOff>
    </xdr:from>
    <xdr:to>
      <xdr:col>10</xdr:col>
      <xdr:colOff>165100</xdr:colOff>
      <xdr:row>83</xdr:row>
      <xdr:rowOff>107187</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1968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56387</xdr:rowOff>
    </xdr:from>
    <xdr:to>
      <xdr:col>15</xdr:col>
      <xdr:colOff>50800</xdr:colOff>
      <xdr:row>83</xdr:row>
      <xdr:rowOff>113537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2019300" y="142867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3" name="n_1aveValue【福祉施設】&#10;有形固定資産減価償却率">
          <a:extLst>
            <a:ext uri="{FF2B5EF4-FFF2-40B4-BE49-F238E27FC236}">
              <a16:creationId xmlns:a16="http://schemas.microsoft.com/office/drawing/2014/main" id="{00000000-0008-0000-0200-000025010000}"/>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4" name="n_2aveValue【福祉施設】&#10;有形固定資産減価償却率">
          <a:extLst>
            <a:ext uri="{FF2B5EF4-FFF2-40B4-BE49-F238E27FC236}">
              <a16:creationId xmlns:a16="http://schemas.microsoft.com/office/drawing/2014/main" id="{00000000-0008-0000-0200-000026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5" name="n_3aveValue【福祉施設】&#10;有形固定資産減価償却率">
          <a:extLst>
            <a:ext uri="{FF2B5EF4-FFF2-40B4-BE49-F238E27FC236}">
              <a16:creationId xmlns:a16="http://schemas.microsoft.com/office/drawing/2014/main" id="{00000000-0008-0000-0200-000027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296" name="n_4aveValue【福祉施設】&#10;有形固定資産減価償却率">
          <a:extLst>
            <a:ext uri="{FF2B5EF4-FFF2-40B4-BE49-F238E27FC236}">
              <a16:creationId xmlns:a16="http://schemas.microsoft.com/office/drawing/2014/main" id="{00000000-0008-0000-0200-000028010000}"/>
            </a:ext>
          </a:extLst>
        </xdr:cNvPr>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43451</xdr:rowOff>
    </xdr:from>
    <xdr:ext cx="405111" cy="259045"/>
    <xdr:sp macro="" textlink="">
      <xdr:nvSpPr>
        <xdr:cNvPr id="297" name="n_1mainValue【福祉施設】&#10;有形固定資産減価償却率">
          <a:extLst>
            <a:ext uri="{FF2B5EF4-FFF2-40B4-BE49-F238E27FC236}">
              <a16:creationId xmlns:a16="http://schemas.microsoft.com/office/drawing/2014/main" id="{00000000-0008-0000-0200-000029010000}"/>
            </a:ext>
          </a:extLst>
        </xdr:cNvPr>
        <xdr:cNvSpPr txBox="1"/>
      </xdr:nvSpPr>
      <xdr:spPr>
        <a:xfrm>
          <a:off x="35820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155464</xdr:rowOff>
    </xdr:from>
    <xdr:ext cx="405111" cy="259045"/>
    <xdr:sp macro="" textlink="">
      <xdr:nvSpPr>
        <xdr:cNvPr id="298" name="n_2mainValue【福祉施設】&#10;有形固定資産減価償却率">
          <a:extLst>
            <a:ext uri="{FF2B5EF4-FFF2-40B4-BE49-F238E27FC236}">
              <a16:creationId xmlns:a16="http://schemas.microsoft.com/office/drawing/2014/main" id="{00000000-0008-0000-0200-00002A010000}"/>
            </a:ext>
          </a:extLst>
        </xdr:cNvPr>
        <xdr:cNvSpPr txBox="1"/>
      </xdr:nvSpPr>
      <xdr:spPr>
        <a:xfrm>
          <a:off x="2705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98314</xdr:rowOff>
    </xdr:from>
    <xdr:ext cx="405111" cy="259045"/>
    <xdr:sp macro="" textlink="">
      <xdr:nvSpPr>
        <xdr:cNvPr id="299" name="n_3mainValue【福祉施設】&#10;有形固定資産減価償却率">
          <a:extLst>
            <a:ext uri="{FF2B5EF4-FFF2-40B4-BE49-F238E27FC236}">
              <a16:creationId xmlns:a16="http://schemas.microsoft.com/office/drawing/2014/main" id="{00000000-0008-0000-0200-00002B010000}"/>
            </a:ext>
          </a:extLst>
        </xdr:cNvPr>
        <xdr:cNvSpPr txBox="1"/>
      </xdr:nvSpPr>
      <xdr:spPr>
        <a:xfrm>
          <a:off x="1816744" y="1432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a:extLst>
            <a:ext uri="{FF2B5EF4-FFF2-40B4-BE49-F238E27FC236}">
              <a16:creationId xmlns:a16="http://schemas.microsoft.com/office/drawing/2014/main" id="{00000000-0008-0000-0200-00003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0" name="【福祉施設】&#10;一人当たり面積最小値テキスト">
          <a:extLst>
            <a:ext uri="{FF2B5EF4-FFF2-40B4-BE49-F238E27FC236}">
              <a16:creationId xmlns:a16="http://schemas.microsoft.com/office/drawing/2014/main" id="{00000000-0008-0000-0200-000040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2" name="【福祉施設】&#10;一人当たり面積最大値テキスト">
          <a:extLst>
            <a:ext uri="{FF2B5EF4-FFF2-40B4-BE49-F238E27FC236}">
              <a16:creationId xmlns:a16="http://schemas.microsoft.com/office/drawing/2014/main" id="{00000000-0008-0000-0200-000042010000}"/>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4" name="【福祉施設】&#10;一人当たり面積平均値テキスト">
          <a:extLst>
            <a:ext uri="{FF2B5EF4-FFF2-40B4-BE49-F238E27FC236}">
              <a16:creationId xmlns:a16="http://schemas.microsoft.com/office/drawing/2014/main" id="{00000000-0008-0000-0200-000044010000}"/>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692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130175</xdr:rowOff>
    </xdr:from>
    <xdr:to>
      <xdr:col>41</xdr:col>
      <xdr:colOff>101600</xdr:colOff>
      <xdr:row>85</xdr:row>
      <xdr:rowOff>60325</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781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7861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0" name="n_1aveValue【福祉施設】&#10;一人当たり面積">
          <a:extLst>
            <a:ext uri="{FF2B5EF4-FFF2-40B4-BE49-F238E27FC236}">
              <a16:creationId xmlns:a16="http://schemas.microsoft.com/office/drawing/2014/main" id="{00000000-0008-0000-0200-000054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1" name="n_2aveValue【福祉施設】&#10;一人当たり面積">
          <a:extLst>
            <a:ext uri="{FF2B5EF4-FFF2-40B4-BE49-F238E27FC236}">
              <a16:creationId xmlns:a16="http://schemas.microsoft.com/office/drawing/2014/main" id="{00000000-0008-0000-0200-000055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2" name="n_3aveValue【福祉施設】&#10;一人当たり面積">
          <a:extLst>
            <a:ext uri="{FF2B5EF4-FFF2-40B4-BE49-F238E27FC236}">
              <a16:creationId xmlns:a16="http://schemas.microsoft.com/office/drawing/2014/main" id="{00000000-0008-0000-0200-000056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43" name="n_4aveValue【福祉施設】&#10;一人当たり面積">
          <a:extLst>
            <a:ext uri="{FF2B5EF4-FFF2-40B4-BE49-F238E27FC236}">
              <a16:creationId xmlns:a16="http://schemas.microsoft.com/office/drawing/2014/main" id="{00000000-0008-0000-0200-000057010000}"/>
            </a:ext>
          </a:extLst>
        </xdr:cNvPr>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44" name="n_1mainValue【福祉施設】&#10;一人当たり面積">
          <a:extLst>
            <a:ext uri="{FF2B5EF4-FFF2-40B4-BE49-F238E27FC236}">
              <a16:creationId xmlns:a16="http://schemas.microsoft.com/office/drawing/2014/main" id="{00000000-0008-0000-0200-000058010000}"/>
            </a:ext>
          </a:extLst>
        </xdr:cNvPr>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45" name="n_2mainValue【福祉施設】&#10;一人当たり面積">
          <a:extLst>
            <a:ext uri="{FF2B5EF4-FFF2-40B4-BE49-F238E27FC236}">
              <a16:creationId xmlns:a16="http://schemas.microsoft.com/office/drawing/2014/main" id="{00000000-0008-0000-0200-000059010000}"/>
            </a:ext>
          </a:extLst>
        </xdr:cNvPr>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51452</xdr:rowOff>
    </xdr:from>
    <xdr:ext cx="469744" cy="259045"/>
    <xdr:sp macro="" textlink="">
      <xdr:nvSpPr>
        <xdr:cNvPr id="346" name="n_3mainValue【福祉施設】&#10;一人当たり面積">
          <a:extLst>
            <a:ext uri="{FF2B5EF4-FFF2-40B4-BE49-F238E27FC236}">
              <a16:creationId xmlns:a16="http://schemas.microsoft.com/office/drawing/2014/main" id="{00000000-0008-0000-0200-00005A010000}"/>
            </a:ext>
          </a:extLst>
        </xdr:cNvPr>
        <xdr:cNvSpPr txBox="1"/>
      </xdr:nvSpPr>
      <xdr:spPr>
        <a:xfrm>
          <a:off x="7626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a:extLst>
            <a:ext uri="{FF2B5EF4-FFF2-40B4-BE49-F238E27FC236}">
              <a16:creationId xmlns:a16="http://schemas.microsoft.com/office/drawing/2014/main" id="{00000000-0008-0000-0200-00007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3" name="【市民会館】&#10;有形固定資産減価償却率最小値テキスト">
          <a:extLst>
            <a:ext uri="{FF2B5EF4-FFF2-40B4-BE49-F238E27FC236}">
              <a16:creationId xmlns:a16="http://schemas.microsoft.com/office/drawing/2014/main" id="{00000000-0008-0000-0200-000075010000}"/>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75" name="【市民会館】&#10;有形固定資産減価償却率最大値テキスト">
          <a:extLst>
            <a:ext uri="{FF2B5EF4-FFF2-40B4-BE49-F238E27FC236}">
              <a16:creationId xmlns:a16="http://schemas.microsoft.com/office/drawing/2014/main" id="{00000000-0008-0000-0200-00007701000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77" name="【市民会館】&#10;有形固定資産減価償却率平均値テキスト">
          <a:extLst>
            <a:ext uri="{FF2B5EF4-FFF2-40B4-BE49-F238E27FC236}">
              <a16:creationId xmlns:a16="http://schemas.microsoft.com/office/drawing/2014/main" id="{00000000-0008-0000-0200-000079010000}"/>
            </a:ext>
          </a:extLst>
        </xdr:cNvPr>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4584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17253</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00000000-0008-0000-0200-000085010000}"/>
            </a:ext>
          </a:extLst>
        </xdr:cNvPr>
        <xdr:cNvSpPr txBox="1"/>
      </xdr:nvSpPr>
      <xdr:spPr>
        <a:xfrm>
          <a:off x="4673600" y="1784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159294</xdr:rowOff>
    </xdr:from>
    <xdr:to>
      <xdr:col>20</xdr:col>
      <xdr:colOff>38100</xdr:colOff>
      <xdr:row>105</xdr:row>
      <xdr:rowOff>89444</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3746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38644</xdr:rowOff>
    </xdr:from>
    <xdr:to>
      <xdr:col>24</xdr:col>
      <xdr:colOff>63500</xdr:colOff>
      <xdr:row>105</xdr:row>
      <xdr:rowOff>45176</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3797300" y="180408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121738</xdr:rowOff>
    </xdr:from>
    <xdr:to>
      <xdr:col>15</xdr:col>
      <xdr:colOff>101600</xdr:colOff>
      <xdr:row>105</xdr:row>
      <xdr:rowOff>51888</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857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xdr:rowOff>
    </xdr:from>
    <xdr:to>
      <xdr:col>19</xdr:col>
      <xdr:colOff>177800</xdr:colOff>
      <xdr:row>105</xdr:row>
      <xdr:rowOff>38644</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2908300" y="180033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87449</xdr:rowOff>
    </xdr:from>
    <xdr:to>
      <xdr:col>10</xdr:col>
      <xdr:colOff>165100</xdr:colOff>
      <xdr:row>105</xdr:row>
      <xdr:rowOff>17599</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1968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138249</xdr:rowOff>
    </xdr:from>
    <xdr:to>
      <xdr:col>15</xdr:col>
      <xdr:colOff>50800</xdr:colOff>
      <xdr:row>105</xdr:row>
      <xdr:rowOff>1088</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2019300" y="1796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96" name="n_1aveValue【市民会館】&#10;有形固定資産減価償却率">
          <a:extLst>
            <a:ext uri="{FF2B5EF4-FFF2-40B4-BE49-F238E27FC236}">
              <a16:creationId xmlns:a16="http://schemas.microsoft.com/office/drawing/2014/main" id="{00000000-0008-0000-0200-00008C010000}"/>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97" name="n_2aveValue【市民会館】&#10;有形固定資産減価償却率">
          <a:extLst>
            <a:ext uri="{FF2B5EF4-FFF2-40B4-BE49-F238E27FC236}">
              <a16:creationId xmlns:a16="http://schemas.microsoft.com/office/drawing/2014/main" id="{00000000-0008-0000-0200-00008D010000}"/>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398" name="n_3aveValue【市民会館】&#10;有形固定資産減価償却率">
          <a:extLst>
            <a:ext uri="{FF2B5EF4-FFF2-40B4-BE49-F238E27FC236}">
              <a16:creationId xmlns:a16="http://schemas.microsoft.com/office/drawing/2014/main" id="{00000000-0008-0000-0200-00008E010000}"/>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99" name="n_4aveValue【市民会館】&#10;有形固定資産減価償却率">
          <a:extLst>
            <a:ext uri="{FF2B5EF4-FFF2-40B4-BE49-F238E27FC236}">
              <a16:creationId xmlns:a16="http://schemas.microsoft.com/office/drawing/2014/main" id="{00000000-0008-0000-0200-00008F010000}"/>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80571</xdr:rowOff>
    </xdr:from>
    <xdr:ext cx="405111" cy="259045"/>
    <xdr:sp macro="" textlink="">
      <xdr:nvSpPr>
        <xdr:cNvPr id="400" name="n_1mainValue【市民会館】&#10;有形固定資産減価償却率">
          <a:extLst>
            <a:ext uri="{FF2B5EF4-FFF2-40B4-BE49-F238E27FC236}">
              <a16:creationId xmlns:a16="http://schemas.microsoft.com/office/drawing/2014/main" id="{00000000-0008-0000-0200-000090010000}"/>
            </a:ext>
          </a:extLst>
        </xdr:cNvPr>
        <xdr:cNvSpPr txBox="1"/>
      </xdr:nvSpPr>
      <xdr:spPr>
        <a:xfrm>
          <a:off x="3582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401" name="n_2mainValue【市民会館】&#10;有形固定資産減価償却率">
          <a:extLst>
            <a:ext uri="{FF2B5EF4-FFF2-40B4-BE49-F238E27FC236}">
              <a16:creationId xmlns:a16="http://schemas.microsoft.com/office/drawing/2014/main" id="{00000000-0008-0000-0200-000091010000}"/>
            </a:ext>
          </a:extLst>
        </xdr:cNvPr>
        <xdr:cNvSpPr txBox="1"/>
      </xdr:nvSpPr>
      <xdr:spPr>
        <a:xfrm>
          <a:off x="2705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34126</xdr:rowOff>
    </xdr:from>
    <xdr:ext cx="405111" cy="259045"/>
    <xdr:sp macro="" textlink="">
      <xdr:nvSpPr>
        <xdr:cNvPr id="402" name="n_3mainValue【市民会館】&#10;有形固定資産減価償却率">
          <a:extLst>
            <a:ext uri="{FF2B5EF4-FFF2-40B4-BE49-F238E27FC236}">
              <a16:creationId xmlns:a16="http://schemas.microsoft.com/office/drawing/2014/main" id="{00000000-0008-0000-0200-000092010000}"/>
            </a:ext>
          </a:extLst>
        </xdr:cNvPr>
        <xdr:cNvSpPr txBox="1"/>
      </xdr:nvSpPr>
      <xdr:spPr>
        <a:xfrm>
          <a:off x="1816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a:extLst>
            <a:ext uri="{FF2B5EF4-FFF2-40B4-BE49-F238E27FC236}">
              <a16:creationId xmlns:a16="http://schemas.microsoft.com/office/drawing/2014/main" id="{00000000-0008-0000-0200-0000A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29" name="【市民会館】&#10;一人当たり面積最小値テキスト">
          <a:extLst>
            <a:ext uri="{FF2B5EF4-FFF2-40B4-BE49-F238E27FC236}">
              <a16:creationId xmlns:a16="http://schemas.microsoft.com/office/drawing/2014/main" id="{00000000-0008-0000-0200-0000AD010000}"/>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1" name="【市民会館】&#10;一人当たり面積最大値テキスト">
          <a:extLst>
            <a:ext uri="{FF2B5EF4-FFF2-40B4-BE49-F238E27FC236}">
              <a16:creationId xmlns:a16="http://schemas.microsoft.com/office/drawing/2014/main" id="{00000000-0008-0000-0200-0000AF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33" name="【市民会館】&#10;一人当たり面積平均値テキスト">
          <a:extLst>
            <a:ext uri="{FF2B5EF4-FFF2-40B4-BE49-F238E27FC236}">
              <a16:creationId xmlns:a16="http://schemas.microsoft.com/office/drawing/2014/main" id="{00000000-0008-0000-0200-0000B1010000}"/>
            </a:ext>
          </a:extLst>
        </xdr:cNvPr>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169092</xdr:rowOff>
    </xdr:from>
    <xdr:to>
      <xdr:col>55</xdr:col>
      <xdr:colOff>50800</xdr:colOff>
      <xdr:row>105</xdr:row>
      <xdr:rowOff>99242</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0426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20519</xdr:rowOff>
    </xdr:from>
    <xdr:ext cx="469744" cy="259045"/>
    <xdr:sp macro="" textlink="">
      <xdr:nvSpPr>
        <xdr:cNvPr id="445" name="【市民会館】&#10;一人当たり面積該当値テキスト">
          <a:extLst>
            <a:ext uri="{FF2B5EF4-FFF2-40B4-BE49-F238E27FC236}">
              <a16:creationId xmlns:a16="http://schemas.microsoft.com/office/drawing/2014/main" id="{00000000-0008-0000-0200-0000BD010000}"/>
            </a:ext>
          </a:extLst>
        </xdr:cNvPr>
        <xdr:cNvSpPr txBox="1"/>
      </xdr:nvSpPr>
      <xdr:spPr>
        <a:xfrm>
          <a:off x="10515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169092</xdr:rowOff>
    </xdr:from>
    <xdr:to>
      <xdr:col>50</xdr:col>
      <xdr:colOff>165100</xdr:colOff>
      <xdr:row>105</xdr:row>
      <xdr:rowOff>99242</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9588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48442</xdr:rowOff>
    </xdr:from>
    <xdr:to>
      <xdr:col>55</xdr:col>
      <xdr:colOff>0</xdr:colOff>
      <xdr:row>105</xdr:row>
      <xdr:rowOff>48442</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9639300" y="18050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907</xdr:rowOff>
    </xdr:from>
    <xdr:to>
      <xdr:col>46</xdr:col>
      <xdr:colOff>38100</xdr:colOff>
      <xdr:row>105</xdr:row>
      <xdr:rowOff>102507</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8699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48442</xdr:rowOff>
    </xdr:from>
    <xdr:to>
      <xdr:col>50</xdr:col>
      <xdr:colOff>114300</xdr:colOff>
      <xdr:row>105</xdr:row>
      <xdr:rowOff>51707</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8750300" y="180506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4173</xdr:rowOff>
    </xdr:from>
    <xdr:to>
      <xdr:col>41</xdr:col>
      <xdr:colOff>101600</xdr:colOff>
      <xdr:row>105</xdr:row>
      <xdr:rowOff>105773</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7810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51707</xdr:rowOff>
    </xdr:from>
    <xdr:to>
      <xdr:col>45</xdr:col>
      <xdr:colOff>177800</xdr:colOff>
      <xdr:row>105</xdr:row>
      <xdr:rowOff>54973</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7861300" y="180539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52" name="n_1aveValue【市民会館】&#10;一人当たり面積">
          <a:extLst>
            <a:ext uri="{FF2B5EF4-FFF2-40B4-BE49-F238E27FC236}">
              <a16:creationId xmlns:a16="http://schemas.microsoft.com/office/drawing/2014/main" id="{00000000-0008-0000-0200-0000C4010000}"/>
            </a:ext>
          </a:extLst>
        </xdr:cNvPr>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53" name="n_2aveValue【市民会館】&#10;一人当たり面積">
          <a:extLst>
            <a:ext uri="{FF2B5EF4-FFF2-40B4-BE49-F238E27FC236}">
              <a16:creationId xmlns:a16="http://schemas.microsoft.com/office/drawing/2014/main" id="{00000000-0008-0000-0200-0000C5010000}"/>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54" name="n_3aveValue【市民会館】&#10;一人当たり面積">
          <a:extLst>
            <a:ext uri="{FF2B5EF4-FFF2-40B4-BE49-F238E27FC236}">
              <a16:creationId xmlns:a16="http://schemas.microsoft.com/office/drawing/2014/main" id="{00000000-0008-0000-0200-0000C6010000}"/>
            </a:ext>
          </a:extLst>
        </xdr:cNvPr>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55" name="n_4aveValue【市民会館】&#10;一人当たり面積">
          <a:extLst>
            <a:ext uri="{FF2B5EF4-FFF2-40B4-BE49-F238E27FC236}">
              <a16:creationId xmlns:a16="http://schemas.microsoft.com/office/drawing/2014/main" id="{00000000-0008-0000-0200-0000C7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115769</xdr:rowOff>
    </xdr:from>
    <xdr:ext cx="469744" cy="259045"/>
    <xdr:sp macro="" textlink="">
      <xdr:nvSpPr>
        <xdr:cNvPr id="456" name="n_1mainValue【市民会館】&#10;一人当たり面積">
          <a:extLst>
            <a:ext uri="{FF2B5EF4-FFF2-40B4-BE49-F238E27FC236}">
              <a16:creationId xmlns:a16="http://schemas.microsoft.com/office/drawing/2014/main" id="{00000000-0008-0000-0200-0000C8010000}"/>
            </a:ext>
          </a:extLst>
        </xdr:cNvPr>
        <xdr:cNvSpPr txBox="1"/>
      </xdr:nvSpPr>
      <xdr:spPr>
        <a:xfrm>
          <a:off x="93917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119034</xdr:rowOff>
    </xdr:from>
    <xdr:ext cx="469744" cy="259045"/>
    <xdr:sp macro="" textlink="">
      <xdr:nvSpPr>
        <xdr:cNvPr id="457" name="n_2mainValue【市民会館】&#10;一人当たり面積">
          <a:extLst>
            <a:ext uri="{FF2B5EF4-FFF2-40B4-BE49-F238E27FC236}">
              <a16:creationId xmlns:a16="http://schemas.microsoft.com/office/drawing/2014/main" id="{00000000-0008-0000-0200-0000C9010000}"/>
            </a:ext>
          </a:extLst>
        </xdr:cNvPr>
        <xdr:cNvSpPr txBox="1"/>
      </xdr:nvSpPr>
      <xdr:spPr>
        <a:xfrm>
          <a:off x="8515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122300</xdr:rowOff>
    </xdr:from>
    <xdr:ext cx="469744" cy="259045"/>
    <xdr:sp macro="" textlink="">
      <xdr:nvSpPr>
        <xdr:cNvPr id="458" name="n_3mainValue【市民会館】&#10;一人当たり面積">
          <a:extLst>
            <a:ext uri="{FF2B5EF4-FFF2-40B4-BE49-F238E27FC236}">
              <a16:creationId xmlns:a16="http://schemas.microsoft.com/office/drawing/2014/main" id="{00000000-0008-0000-0200-0000CA010000}"/>
            </a:ext>
          </a:extLst>
        </xdr:cNvPr>
        <xdr:cNvSpPr txBox="1"/>
      </xdr:nvSpPr>
      <xdr:spPr>
        <a:xfrm>
          <a:off x="7626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00000000-0008-0000-0200-0000E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85" name="【一般廃棄物処理施設】&#10;有形固定資産減価償却率最小値テキスト">
          <a:extLst>
            <a:ext uri="{FF2B5EF4-FFF2-40B4-BE49-F238E27FC236}">
              <a16:creationId xmlns:a16="http://schemas.microsoft.com/office/drawing/2014/main" id="{00000000-0008-0000-0200-0000E5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87" name="【一般廃棄物処理施設】&#10;有形固定資産減価償却率最大値テキスト">
          <a:extLst>
            <a:ext uri="{FF2B5EF4-FFF2-40B4-BE49-F238E27FC236}">
              <a16:creationId xmlns:a16="http://schemas.microsoft.com/office/drawing/2014/main" id="{00000000-0008-0000-0200-0000E701000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id="{00000000-0008-0000-0200-0000E9010000}"/>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152763</xdr:rowOff>
    </xdr:from>
    <xdr:to>
      <xdr:col>85</xdr:col>
      <xdr:colOff>177800</xdr:colOff>
      <xdr:row>39</xdr:row>
      <xdr:rowOff>82913</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6268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131190</xdr:rowOff>
    </xdr:from>
    <xdr:ext cx="405111" cy="259045"/>
    <xdr:sp macro="" textlink="">
      <xdr:nvSpPr>
        <xdr:cNvPr id="501" name="【一般廃棄物処理施設】&#10;有形固定資産減価償却率該当値テキスト">
          <a:extLst>
            <a:ext uri="{FF2B5EF4-FFF2-40B4-BE49-F238E27FC236}">
              <a16:creationId xmlns:a16="http://schemas.microsoft.com/office/drawing/2014/main" id="{00000000-0008-0000-0200-0000F5010000}"/>
            </a:ext>
          </a:extLst>
        </xdr:cNvPr>
        <xdr:cNvSpPr txBox="1"/>
      </xdr:nvSpPr>
      <xdr:spPr>
        <a:xfrm>
          <a:off x="16357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5430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159476</xdr:rowOff>
    </xdr:from>
    <xdr:to>
      <xdr:col>85</xdr:col>
      <xdr:colOff>127000</xdr:colOff>
      <xdr:row>39</xdr:row>
      <xdr:rowOff>32113</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5481300" y="66745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4541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108857</xdr:rowOff>
    </xdr:from>
    <xdr:to>
      <xdr:col>81</xdr:col>
      <xdr:colOff>50800</xdr:colOff>
      <xdr:row>38</xdr:row>
      <xdr:rowOff>159476</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4592300" y="662395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5806</xdr:rowOff>
    </xdr:from>
    <xdr:to>
      <xdr:col>72</xdr:col>
      <xdr:colOff>38100</xdr:colOff>
      <xdr:row>38</xdr:row>
      <xdr:rowOff>107406</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365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56606</xdr:rowOff>
    </xdr:from>
    <xdr:to>
      <xdr:col>76</xdr:col>
      <xdr:colOff>114300</xdr:colOff>
      <xdr:row>38</xdr:row>
      <xdr:rowOff>108857</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3703300" y="65717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08" name="n_1aveValue【一般廃棄物処理施設】&#10;有形固定資産減価償却率">
          <a:extLst>
            <a:ext uri="{FF2B5EF4-FFF2-40B4-BE49-F238E27FC236}">
              <a16:creationId xmlns:a16="http://schemas.microsoft.com/office/drawing/2014/main" id="{00000000-0008-0000-0200-0000FC010000}"/>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09" name="n_2aveValue【一般廃棄物処理施設】&#10;有形固定資産減価償却率">
          <a:extLst>
            <a:ext uri="{FF2B5EF4-FFF2-40B4-BE49-F238E27FC236}">
              <a16:creationId xmlns:a16="http://schemas.microsoft.com/office/drawing/2014/main" id="{00000000-0008-0000-0200-0000FD010000}"/>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10" name="n_3aveValue【一般廃棄物処理施設】&#10;有形固定資産減価償却率">
          <a:extLst>
            <a:ext uri="{FF2B5EF4-FFF2-40B4-BE49-F238E27FC236}">
              <a16:creationId xmlns:a16="http://schemas.microsoft.com/office/drawing/2014/main" id="{00000000-0008-0000-0200-0000FE010000}"/>
            </a:ext>
          </a:extLst>
        </xdr:cNvPr>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11" name="n_4aveValue【一般廃棄物処理施設】&#10;有形固定資産減価償却率">
          <a:extLst>
            <a:ext uri="{FF2B5EF4-FFF2-40B4-BE49-F238E27FC236}">
              <a16:creationId xmlns:a16="http://schemas.microsoft.com/office/drawing/2014/main" id="{00000000-0008-0000-0200-0000FF010000}"/>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29953</xdr:rowOff>
    </xdr:from>
    <xdr:ext cx="405111" cy="259045"/>
    <xdr:sp macro="" textlink="">
      <xdr:nvSpPr>
        <xdr:cNvPr id="512" name="n_1mainValue【一般廃棄物処理施設】&#10;有形固定資産減価償却率">
          <a:extLst>
            <a:ext uri="{FF2B5EF4-FFF2-40B4-BE49-F238E27FC236}">
              <a16:creationId xmlns:a16="http://schemas.microsoft.com/office/drawing/2014/main" id="{00000000-0008-0000-0200-000000020000}"/>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13" name="n_2main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main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一般廃棄物処理施設】&#10;一人当たり有形固定資産（償却資産）額グラフ枠">
          <a:extLst>
            <a:ext uri="{FF2B5EF4-FFF2-40B4-BE49-F238E27FC236}">
              <a16:creationId xmlns:a16="http://schemas.microsoft.com/office/drawing/2014/main" id="{00000000-0008-0000-0200-00001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39" name="【一般廃棄物処理施設】&#10;一人当たり有形固定資産（償却資産）額最小値テキスト">
          <a:extLst>
            <a:ext uri="{FF2B5EF4-FFF2-40B4-BE49-F238E27FC236}">
              <a16:creationId xmlns:a16="http://schemas.microsoft.com/office/drawing/2014/main" id="{00000000-0008-0000-0200-00001B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1" name="【一般廃棄物処理施設】&#10;一人当たり有形固定資産（償却資産）額最大値テキスト">
          <a:extLst>
            <a:ext uri="{FF2B5EF4-FFF2-40B4-BE49-F238E27FC236}">
              <a16:creationId xmlns:a16="http://schemas.microsoft.com/office/drawing/2014/main" id="{00000000-0008-0000-0200-00001D020000}"/>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43" name="【一般廃棄物処理施設】&#10;一人当たり有形固定資産（償却資産）額平均値テキスト">
          <a:extLst>
            <a:ext uri="{FF2B5EF4-FFF2-40B4-BE49-F238E27FC236}">
              <a16:creationId xmlns:a16="http://schemas.microsoft.com/office/drawing/2014/main" id="{00000000-0008-0000-0200-00001F020000}"/>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70351</xdr:rowOff>
    </xdr:from>
    <xdr:to>
      <xdr:col>98</xdr:col>
      <xdr:colOff>38100</xdr:colOff>
      <xdr:row>39</xdr:row>
      <xdr:rowOff>501</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8605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9253</xdr:rowOff>
    </xdr:from>
    <xdr:to>
      <xdr:col>116</xdr:col>
      <xdr:colOff>114300</xdr:colOff>
      <xdr:row>40</xdr:row>
      <xdr:rowOff>110853</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22110700" y="68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159130</xdr:rowOff>
    </xdr:from>
    <xdr:ext cx="534377" cy="259045"/>
    <xdr:sp macro="" textlink="">
      <xdr:nvSpPr>
        <xdr:cNvPr id="555" name="【一般廃棄物処理施設】&#10;一人当たり有形固定資産（償却資産）額該当値テキスト">
          <a:extLst>
            <a:ext uri="{FF2B5EF4-FFF2-40B4-BE49-F238E27FC236}">
              <a16:creationId xmlns:a16="http://schemas.microsoft.com/office/drawing/2014/main" id="{00000000-0008-0000-0200-00002B020000}"/>
            </a:ext>
          </a:extLst>
        </xdr:cNvPr>
        <xdr:cNvSpPr txBox="1"/>
      </xdr:nvSpPr>
      <xdr:spPr>
        <a:xfrm>
          <a:off x="22199600" y="68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11981</xdr:rowOff>
    </xdr:from>
    <xdr:to>
      <xdr:col>112</xdr:col>
      <xdr:colOff>38100</xdr:colOff>
      <xdr:row>40</xdr:row>
      <xdr:rowOff>113581</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21272500" y="68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60053</xdr:rowOff>
    </xdr:from>
    <xdr:to>
      <xdr:col>116</xdr:col>
      <xdr:colOff>63500</xdr:colOff>
      <xdr:row>40</xdr:row>
      <xdr:rowOff>62781</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21323300" y="6918053"/>
          <a:ext cx="8382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13826</xdr:rowOff>
    </xdr:from>
    <xdr:to>
      <xdr:col>107</xdr:col>
      <xdr:colOff>101600</xdr:colOff>
      <xdr:row>40</xdr:row>
      <xdr:rowOff>115426</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0383500" y="68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62781</xdr:rowOff>
    </xdr:from>
    <xdr:to>
      <xdr:col>111</xdr:col>
      <xdr:colOff>177800</xdr:colOff>
      <xdr:row>40</xdr:row>
      <xdr:rowOff>64626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20434300" y="6920781"/>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15143</xdr:rowOff>
    </xdr:from>
    <xdr:to>
      <xdr:col>102</xdr:col>
      <xdr:colOff>165100</xdr:colOff>
      <xdr:row>40</xdr:row>
      <xdr:rowOff>116743</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9494500" y="68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64626</xdr:rowOff>
    </xdr:from>
    <xdr:to>
      <xdr:col>107</xdr:col>
      <xdr:colOff>50800</xdr:colOff>
      <xdr:row>40</xdr:row>
      <xdr:rowOff>65943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19545300" y="6922626"/>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2" name="n_1aveValue【一般廃棄物処理施設】&#10;一人当たり有形固定資産（償却資産）額">
          <a:extLst>
            <a:ext uri="{FF2B5EF4-FFF2-40B4-BE49-F238E27FC236}">
              <a16:creationId xmlns:a16="http://schemas.microsoft.com/office/drawing/2014/main" id="{00000000-0008-0000-0200-000032020000}"/>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3" name="n_2aveValue【一般廃棄物処理施設】&#10;一人当たり有形固定資産（償却資産）額">
          <a:extLst>
            <a:ext uri="{FF2B5EF4-FFF2-40B4-BE49-F238E27FC236}">
              <a16:creationId xmlns:a16="http://schemas.microsoft.com/office/drawing/2014/main" id="{00000000-0008-0000-0200-000033020000}"/>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64" name="n_3aveValue【一般廃棄物処理施設】&#10;一人当たり有形固定資産（償却資産）額">
          <a:extLst>
            <a:ext uri="{FF2B5EF4-FFF2-40B4-BE49-F238E27FC236}">
              <a16:creationId xmlns:a16="http://schemas.microsoft.com/office/drawing/2014/main" id="{00000000-0008-0000-0200-00003402000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17027</xdr:rowOff>
    </xdr:from>
    <xdr:ext cx="534377" cy="259045"/>
    <xdr:sp macro="" textlink="">
      <xdr:nvSpPr>
        <xdr:cNvPr id="565" name="n_4aveValue【一般廃棄物処理施設】&#10;一人当たり有形固定資産（償却資産）額">
          <a:extLst>
            <a:ext uri="{FF2B5EF4-FFF2-40B4-BE49-F238E27FC236}">
              <a16:creationId xmlns:a16="http://schemas.microsoft.com/office/drawing/2014/main" id="{00000000-0008-0000-0200-000035020000}"/>
            </a:ext>
          </a:extLst>
        </xdr:cNvPr>
        <xdr:cNvSpPr txBox="1"/>
      </xdr:nvSpPr>
      <xdr:spPr>
        <a:xfrm>
          <a:off x="18389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104708</xdr:rowOff>
    </xdr:from>
    <xdr:ext cx="534377" cy="259045"/>
    <xdr:sp macro="" textlink="">
      <xdr:nvSpPr>
        <xdr:cNvPr id="566" name="n_1main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21043411" y="696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106553</xdr:rowOff>
    </xdr:from>
    <xdr:ext cx="534377" cy="259045"/>
    <xdr:sp macro="" textlink="">
      <xdr:nvSpPr>
        <xdr:cNvPr id="567" name="n_2main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20167111" y="696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107870</xdr:rowOff>
    </xdr:from>
    <xdr:ext cx="534377" cy="259045"/>
    <xdr:sp macro="" textlink="">
      <xdr:nvSpPr>
        <xdr:cNvPr id="568" name="n_3main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19278111" y="69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保健センター・保健所】&#10;有形固定資産減価償却率グラフ枠">
          <a:extLst>
            <a:ext uri="{FF2B5EF4-FFF2-40B4-BE49-F238E27FC236}">
              <a16:creationId xmlns:a16="http://schemas.microsoft.com/office/drawing/2014/main" id="{00000000-0008-0000-0200-00005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95" name="【保健センター・保健所】&#10;有形固定資産減価償却率最小値テキスト">
          <a:extLst>
            <a:ext uri="{FF2B5EF4-FFF2-40B4-BE49-F238E27FC236}">
              <a16:creationId xmlns:a16="http://schemas.microsoft.com/office/drawing/2014/main" id="{00000000-0008-0000-0200-00005302000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97" name="【保健センター・保健所】&#10;有形固定資産減価償却率最大値テキスト">
          <a:extLst>
            <a:ext uri="{FF2B5EF4-FFF2-40B4-BE49-F238E27FC236}">
              <a16:creationId xmlns:a16="http://schemas.microsoft.com/office/drawing/2014/main" id="{00000000-0008-0000-0200-000055020000}"/>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99" name="【保健センター・保健所】&#10;有形固定資産減価償却率平均値テキスト">
          <a:extLst>
            <a:ext uri="{FF2B5EF4-FFF2-40B4-BE49-F238E27FC236}">
              <a16:creationId xmlns:a16="http://schemas.microsoft.com/office/drawing/2014/main" id="{00000000-0008-0000-0200-000057020000}"/>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7637</xdr:rowOff>
    </xdr:from>
    <xdr:ext cx="405111" cy="259045"/>
    <xdr:sp macro="" textlink="">
      <xdr:nvSpPr>
        <xdr:cNvPr id="611" name="【保健センター・保健所】&#10;有形固定資産減価償却率該当値テキスト">
          <a:extLst>
            <a:ext uri="{FF2B5EF4-FFF2-40B4-BE49-F238E27FC236}">
              <a16:creationId xmlns:a16="http://schemas.microsoft.com/office/drawing/2014/main" id="{00000000-0008-0000-0200-000063020000}"/>
            </a:ext>
          </a:extLst>
        </xdr:cNvPr>
        <xdr:cNvSpPr txBox="1"/>
      </xdr:nvSpPr>
      <xdr:spPr>
        <a:xfrm>
          <a:off x="1635760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80010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5481300" y="10149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117384</xdr:rowOff>
    </xdr:from>
    <xdr:to>
      <xdr:col>76</xdr:col>
      <xdr:colOff>165100</xdr:colOff>
      <xdr:row>59</xdr:row>
      <xdr:rowOff>47534</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4541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168184</xdr:rowOff>
    </xdr:from>
    <xdr:to>
      <xdr:col>81</xdr:col>
      <xdr:colOff>50800</xdr:colOff>
      <xdr:row>59</xdr:row>
      <xdr:rowOff>34290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4592300" y="101122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153488</xdr:rowOff>
    </xdr:from>
    <xdr:to>
      <xdr:col>76</xdr:col>
      <xdr:colOff>114300</xdr:colOff>
      <xdr:row>58</xdr:row>
      <xdr:rowOff>168184</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3703300" y="100975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18" name="n_1aveValue【保健センター・保健所】&#10;有形固定資産減価償却率">
          <a:extLst>
            <a:ext uri="{FF2B5EF4-FFF2-40B4-BE49-F238E27FC236}">
              <a16:creationId xmlns:a16="http://schemas.microsoft.com/office/drawing/2014/main" id="{00000000-0008-0000-0200-00006A020000}"/>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19" name="n_2aveValue【保健センター・保健所】&#10;有形固定資産減価償却率">
          <a:extLst>
            <a:ext uri="{FF2B5EF4-FFF2-40B4-BE49-F238E27FC236}">
              <a16:creationId xmlns:a16="http://schemas.microsoft.com/office/drawing/2014/main" id="{00000000-0008-0000-0200-00006B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0" name="n_3aveValue【保健センター・保健所】&#10;有形固定資産減価償却率">
          <a:extLst>
            <a:ext uri="{FF2B5EF4-FFF2-40B4-BE49-F238E27FC236}">
              <a16:creationId xmlns:a16="http://schemas.microsoft.com/office/drawing/2014/main" id="{00000000-0008-0000-0200-00006C020000}"/>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21" name="n_4ave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76217</xdr:rowOff>
    </xdr:from>
    <xdr:ext cx="405111" cy="259045"/>
    <xdr:sp macro="" textlink="">
      <xdr:nvSpPr>
        <xdr:cNvPr id="622" name="n_1mainValue【保健センター・保健所】&#10;有形固定資産減価償却率">
          <a:extLst>
            <a:ext uri="{FF2B5EF4-FFF2-40B4-BE49-F238E27FC236}">
              <a16:creationId xmlns:a16="http://schemas.microsoft.com/office/drawing/2014/main" id="{00000000-0008-0000-0200-00006E020000}"/>
            </a:ext>
          </a:extLst>
        </xdr:cNvPr>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38661</xdr:rowOff>
    </xdr:from>
    <xdr:ext cx="405111" cy="259045"/>
    <xdr:sp macro="" textlink="">
      <xdr:nvSpPr>
        <xdr:cNvPr id="623" name="n_2mainValue【保健センター・保健所】&#10;有形固定資産減価償却率">
          <a:extLst>
            <a:ext uri="{FF2B5EF4-FFF2-40B4-BE49-F238E27FC236}">
              <a16:creationId xmlns:a16="http://schemas.microsoft.com/office/drawing/2014/main" id="{00000000-0008-0000-0200-00006F020000}"/>
            </a:ext>
          </a:extLst>
        </xdr:cNvPr>
        <xdr:cNvSpPr txBox="1"/>
      </xdr:nvSpPr>
      <xdr:spPr>
        <a:xfrm>
          <a:off x="14389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23965</xdr:rowOff>
    </xdr:from>
    <xdr:ext cx="405111" cy="259045"/>
    <xdr:sp macro="" textlink="">
      <xdr:nvSpPr>
        <xdr:cNvPr id="624" name="n_3main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3500744" y="1013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a:extLst>
            <a:ext uri="{FF2B5EF4-FFF2-40B4-BE49-F238E27FC236}">
              <a16:creationId xmlns:a16="http://schemas.microsoft.com/office/drawing/2014/main" id="{00000000-0008-0000-0200-00008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45" name="【保健センター・保健所】&#10;一人当たり面積最小値テキスト">
          <a:extLst>
            <a:ext uri="{FF2B5EF4-FFF2-40B4-BE49-F238E27FC236}">
              <a16:creationId xmlns:a16="http://schemas.microsoft.com/office/drawing/2014/main" id="{00000000-0008-0000-0200-000085020000}"/>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47" name="【保健センター・保健所】&#10;一人当たり面積最大値テキスト">
          <a:extLst>
            <a:ext uri="{FF2B5EF4-FFF2-40B4-BE49-F238E27FC236}">
              <a16:creationId xmlns:a16="http://schemas.microsoft.com/office/drawing/2014/main" id="{00000000-0008-0000-0200-000087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49" name="【保健センター・保健所】&#10;一人当たり面積平均値テキスト">
          <a:extLst>
            <a:ext uri="{FF2B5EF4-FFF2-40B4-BE49-F238E27FC236}">
              <a16:creationId xmlns:a16="http://schemas.microsoft.com/office/drawing/2014/main" id="{00000000-0008-0000-0200-000089020000}"/>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114935</xdr:rowOff>
    </xdr:from>
    <xdr:to>
      <xdr:col>98</xdr:col>
      <xdr:colOff>38100</xdr:colOff>
      <xdr:row>62</xdr:row>
      <xdr:rowOff>45085</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8605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114935</xdr:rowOff>
    </xdr:from>
    <xdr:to>
      <xdr:col>116</xdr:col>
      <xdr:colOff>114300</xdr:colOff>
      <xdr:row>63</xdr:row>
      <xdr:rowOff>45085</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22110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29862</xdr:rowOff>
    </xdr:from>
    <xdr:ext cx="469744" cy="259045"/>
    <xdr:sp macro="" textlink="">
      <xdr:nvSpPr>
        <xdr:cNvPr id="661" name="【保健センター・保健所】&#10;一人当たり面積該当値テキスト">
          <a:extLst>
            <a:ext uri="{FF2B5EF4-FFF2-40B4-BE49-F238E27FC236}">
              <a16:creationId xmlns:a16="http://schemas.microsoft.com/office/drawing/2014/main" id="{00000000-0008-0000-0200-000095020000}"/>
            </a:ext>
          </a:extLst>
        </xdr:cNvPr>
        <xdr:cNvSpPr txBox="1"/>
      </xdr:nvSpPr>
      <xdr:spPr>
        <a:xfrm>
          <a:off x="22199600" y="106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114935</xdr:rowOff>
    </xdr:from>
    <xdr:to>
      <xdr:col>112</xdr:col>
      <xdr:colOff>38100</xdr:colOff>
      <xdr:row>63</xdr:row>
      <xdr:rowOff>45085</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21272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165735</xdr:rowOff>
    </xdr:from>
    <xdr:to>
      <xdr:col>116</xdr:col>
      <xdr:colOff>63500</xdr:colOff>
      <xdr:row>62</xdr:row>
      <xdr:rowOff>165735</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21323300" y="107956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114935</xdr:rowOff>
    </xdr:from>
    <xdr:to>
      <xdr:col>107</xdr:col>
      <xdr:colOff>101600</xdr:colOff>
      <xdr:row>63</xdr:row>
      <xdr:rowOff>45085</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20383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165735</xdr:rowOff>
    </xdr:from>
    <xdr:to>
      <xdr:col>111</xdr:col>
      <xdr:colOff>177800</xdr:colOff>
      <xdr:row>62</xdr:row>
      <xdr:rowOff>165735</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20434300" y="10795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114935</xdr:rowOff>
    </xdr:from>
    <xdr:to>
      <xdr:col>102</xdr:col>
      <xdr:colOff>165100</xdr:colOff>
      <xdr:row>63</xdr:row>
      <xdr:rowOff>45085</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9494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165735</xdr:rowOff>
    </xdr:from>
    <xdr:to>
      <xdr:col>107</xdr:col>
      <xdr:colOff>50800</xdr:colOff>
      <xdr:row>62</xdr:row>
      <xdr:rowOff>165735</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9545300" y="10795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68" name="n_1aveValue【保健センター・保健所】&#10;一人当たり面積">
          <a:extLst>
            <a:ext uri="{FF2B5EF4-FFF2-40B4-BE49-F238E27FC236}">
              <a16:creationId xmlns:a16="http://schemas.microsoft.com/office/drawing/2014/main" id="{00000000-0008-0000-0200-00009C020000}"/>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69" name="n_2aveValue【保健センター・保健所】&#10;一人当たり面積">
          <a:extLst>
            <a:ext uri="{FF2B5EF4-FFF2-40B4-BE49-F238E27FC236}">
              <a16:creationId xmlns:a16="http://schemas.microsoft.com/office/drawing/2014/main" id="{00000000-0008-0000-0200-00009D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0" name="n_3aveValue【保健センター・保健所】&#10;一人当たり面積">
          <a:extLst>
            <a:ext uri="{FF2B5EF4-FFF2-40B4-BE49-F238E27FC236}">
              <a16:creationId xmlns:a16="http://schemas.microsoft.com/office/drawing/2014/main" id="{00000000-0008-0000-0200-00009E020000}"/>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61612</xdr:rowOff>
    </xdr:from>
    <xdr:ext cx="469744" cy="259045"/>
    <xdr:sp macro="" textlink="">
      <xdr:nvSpPr>
        <xdr:cNvPr id="671" name="n_4aveValue【保健センター・保健所】&#10;一人当たり面積">
          <a:extLst>
            <a:ext uri="{FF2B5EF4-FFF2-40B4-BE49-F238E27FC236}">
              <a16:creationId xmlns:a16="http://schemas.microsoft.com/office/drawing/2014/main" id="{00000000-0008-0000-0200-00009F020000}"/>
            </a:ext>
          </a:extLst>
        </xdr:cNvPr>
        <xdr:cNvSpPr txBox="1"/>
      </xdr:nvSpPr>
      <xdr:spPr>
        <a:xfrm>
          <a:off x="18421427"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36212</xdr:rowOff>
    </xdr:from>
    <xdr:ext cx="469744" cy="259045"/>
    <xdr:sp macro="" textlink="">
      <xdr:nvSpPr>
        <xdr:cNvPr id="672" name="n_1mainValue【保健センター・保健所】&#10;一人当たり面積">
          <a:extLst>
            <a:ext uri="{FF2B5EF4-FFF2-40B4-BE49-F238E27FC236}">
              <a16:creationId xmlns:a16="http://schemas.microsoft.com/office/drawing/2014/main" id="{00000000-0008-0000-0200-0000A0020000}"/>
            </a:ext>
          </a:extLst>
        </xdr:cNvPr>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36212</xdr:rowOff>
    </xdr:from>
    <xdr:ext cx="469744" cy="259045"/>
    <xdr:sp macro="" textlink="">
      <xdr:nvSpPr>
        <xdr:cNvPr id="673" name="n_2mainValue【保健センター・保健所】&#10;一人当たり面積">
          <a:extLst>
            <a:ext uri="{FF2B5EF4-FFF2-40B4-BE49-F238E27FC236}">
              <a16:creationId xmlns:a16="http://schemas.microsoft.com/office/drawing/2014/main" id="{00000000-0008-0000-0200-0000A1020000}"/>
            </a:ext>
          </a:extLst>
        </xdr:cNvPr>
        <xdr:cNvSpPr txBox="1"/>
      </xdr:nvSpPr>
      <xdr:spPr>
        <a:xfrm>
          <a:off x="20199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36212</xdr:rowOff>
    </xdr:from>
    <xdr:ext cx="469744" cy="259045"/>
    <xdr:sp macro="" textlink="">
      <xdr:nvSpPr>
        <xdr:cNvPr id="674" name="n_3mainValue【保健センター・保健所】&#10;一人当たり面積">
          <a:extLst>
            <a:ext uri="{FF2B5EF4-FFF2-40B4-BE49-F238E27FC236}">
              <a16:creationId xmlns:a16="http://schemas.microsoft.com/office/drawing/2014/main" id="{00000000-0008-0000-0200-0000A2020000}"/>
            </a:ext>
          </a:extLst>
        </xdr:cNvPr>
        <xdr:cNvSpPr txBox="1"/>
      </xdr:nvSpPr>
      <xdr:spPr>
        <a:xfrm>
          <a:off x="19310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a:extLst>
            <a:ext uri="{FF2B5EF4-FFF2-40B4-BE49-F238E27FC236}">
              <a16:creationId xmlns:a16="http://schemas.microsoft.com/office/drawing/2014/main" id="{00000000-0008-0000-0200-0000B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1" name="【消防施設】&#10;有形固定資産減価償却率最小値テキスト">
          <a:extLst>
            <a:ext uri="{FF2B5EF4-FFF2-40B4-BE49-F238E27FC236}">
              <a16:creationId xmlns:a16="http://schemas.microsoft.com/office/drawing/2014/main" id="{00000000-0008-0000-0200-0000BD020000}"/>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3" name="【消防施設】&#10;有形固定資産減価償却率最大値テキスト">
          <a:extLst>
            <a:ext uri="{FF2B5EF4-FFF2-40B4-BE49-F238E27FC236}">
              <a16:creationId xmlns:a16="http://schemas.microsoft.com/office/drawing/2014/main" id="{00000000-0008-0000-0200-0000BF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05" name="【消防施設】&#10;有形固定資産減価償却率平均値テキスト">
          <a:extLst>
            <a:ext uri="{FF2B5EF4-FFF2-40B4-BE49-F238E27FC236}">
              <a16:creationId xmlns:a16="http://schemas.microsoft.com/office/drawing/2014/main" id="{00000000-0008-0000-0200-0000C1020000}"/>
            </a:ext>
          </a:extLst>
        </xdr:cNvPr>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717" name="【消防施設】&#10;有形固定資産減価償却率該当値テキスト">
          <a:extLst>
            <a:ext uri="{FF2B5EF4-FFF2-40B4-BE49-F238E27FC236}">
              <a16:creationId xmlns:a16="http://schemas.microsoft.com/office/drawing/2014/main" id="{00000000-0008-0000-0200-0000CD020000}"/>
            </a:ext>
          </a:extLst>
        </xdr:cNvPr>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154032</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5481300" y="143484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52614</xdr:rowOff>
    </xdr:from>
    <xdr:to>
      <xdr:col>76</xdr:col>
      <xdr:colOff>165100</xdr:colOff>
      <xdr:row>83</xdr:row>
      <xdr:rowOff>154214</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4541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103414</xdr:rowOff>
    </xdr:from>
    <xdr:to>
      <xdr:col>81</xdr:col>
      <xdr:colOff>50800</xdr:colOff>
      <xdr:row>83</xdr:row>
      <xdr:rowOff>118111</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4592300" y="143337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8527</xdr:rowOff>
    </xdr:from>
    <xdr:to>
      <xdr:col>72</xdr:col>
      <xdr:colOff>38100</xdr:colOff>
      <xdr:row>83</xdr:row>
      <xdr:rowOff>110127</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3652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59327</xdr:rowOff>
    </xdr:from>
    <xdr:to>
      <xdr:col>76</xdr:col>
      <xdr:colOff>114300</xdr:colOff>
      <xdr:row>83</xdr:row>
      <xdr:rowOff>103414</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3703300" y="142896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24" name="n_1aveValue【消防施設】&#10;有形固定資産減価償却率">
          <a:extLst>
            <a:ext uri="{FF2B5EF4-FFF2-40B4-BE49-F238E27FC236}">
              <a16:creationId xmlns:a16="http://schemas.microsoft.com/office/drawing/2014/main" id="{00000000-0008-0000-0200-0000D402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25" name="n_2aveValue【消防施設】&#10;有形固定資産減価償却率">
          <a:extLst>
            <a:ext uri="{FF2B5EF4-FFF2-40B4-BE49-F238E27FC236}">
              <a16:creationId xmlns:a16="http://schemas.microsoft.com/office/drawing/2014/main" id="{00000000-0008-0000-0200-0000D5020000}"/>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26" name="n_3aveValue【消防施設】&#10;有形固定資産減価償却率">
          <a:extLst>
            <a:ext uri="{FF2B5EF4-FFF2-40B4-BE49-F238E27FC236}">
              <a16:creationId xmlns:a16="http://schemas.microsoft.com/office/drawing/2014/main" id="{00000000-0008-0000-0200-0000D6020000}"/>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27" name="n_4aveValue【消防施設】&#10;有形固定資産減価償却率">
          <a:extLst>
            <a:ext uri="{FF2B5EF4-FFF2-40B4-BE49-F238E27FC236}">
              <a16:creationId xmlns:a16="http://schemas.microsoft.com/office/drawing/2014/main" id="{00000000-0008-0000-0200-0000D7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13988</xdr:rowOff>
    </xdr:from>
    <xdr:ext cx="405111" cy="259045"/>
    <xdr:sp macro="" textlink="">
      <xdr:nvSpPr>
        <xdr:cNvPr id="728" name="n_1mainValue【消防施設】&#10;有形固定資産減価償却率">
          <a:extLst>
            <a:ext uri="{FF2B5EF4-FFF2-40B4-BE49-F238E27FC236}">
              <a16:creationId xmlns:a16="http://schemas.microsoft.com/office/drawing/2014/main" id="{00000000-0008-0000-0200-0000D8020000}"/>
            </a:ext>
          </a:extLst>
        </xdr:cNvPr>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170741</xdr:rowOff>
    </xdr:from>
    <xdr:ext cx="405111" cy="259045"/>
    <xdr:sp macro="" textlink="">
      <xdr:nvSpPr>
        <xdr:cNvPr id="729" name="n_2mainValue【消防施設】&#10;有形固定資産減価償却率">
          <a:extLst>
            <a:ext uri="{FF2B5EF4-FFF2-40B4-BE49-F238E27FC236}">
              <a16:creationId xmlns:a16="http://schemas.microsoft.com/office/drawing/2014/main" id="{00000000-0008-0000-0200-0000D9020000}"/>
            </a:ext>
          </a:extLst>
        </xdr:cNvPr>
        <xdr:cNvSpPr txBox="1"/>
      </xdr:nvSpPr>
      <xdr:spPr>
        <a:xfrm>
          <a:off x="14389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126654</xdr:rowOff>
    </xdr:from>
    <xdr:ext cx="405111" cy="259045"/>
    <xdr:sp macro="" textlink="">
      <xdr:nvSpPr>
        <xdr:cNvPr id="730" name="n_3mainValue【消防施設】&#10;有形固定資産減価償却率">
          <a:extLst>
            <a:ext uri="{FF2B5EF4-FFF2-40B4-BE49-F238E27FC236}">
              <a16:creationId xmlns:a16="http://schemas.microsoft.com/office/drawing/2014/main" id="{00000000-0008-0000-0200-0000DA020000}"/>
            </a:ext>
          </a:extLst>
        </xdr:cNvPr>
        <xdr:cNvSpPr txBox="1"/>
      </xdr:nvSpPr>
      <xdr:spPr>
        <a:xfrm>
          <a:off x="13500744" y="1401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1" name="【消防施設】&#10;一人当たり面積グラフ枠">
          <a:extLst>
            <a:ext uri="{FF2B5EF4-FFF2-40B4-BE49-F238E27FC236}">
              <a16:creationId xmlns:a16="http://schemas.microsoft.com/office/drawing/2014/main" id="{00000000-0008-0000-0200-0000E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3" name="【消防施設】&#10;一人当たり面積最小値テキスト">
          <a:extLst>
            <a:ext uri="{FF2B5EF4-FFF2-40B4-BE49-F238E27FC236}">
              <a16:creationId xmlns:a16="http://schemas.microsoft.com/office/drawing/2014/main" id="{00000000-0008-0000-0200-0000F1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55" name="【消防施設】&#10;一人当たり面積最大値テキスト">
          <a:extLst>
            <a:ext uri="{FF2B5EF4-FFF2-40B4-BE49-F238E27FC236}">
              <a16:creationId xmlns:a16="http://schemas.microsoft.com/office/drawing/2014/main" id="{00000000-0008-0000-0200-0000F3020000}"/>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57" name="【消防施設】&#10;一人当たり面積平均値テキスト">
          <a:extLst>
            <a:ext uri="{FF2B5EF4-FFF2-40B4-BE49-F238E27FC236}">
              <a16:creationId xmlns:a16="http://schemas.microsoft.com/office/drawing/2014/main" id="{00000000-0008-0000-0200-0000F5020000}"/>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142748</xdr:rowOff>
    </xdr:from>
    <xdr:to>
      <xdr:col>116</xdr:col>
      <xdr:colOff>114300</xdr:colOff>
      <xdr:row>83</xdr:row>
      <xdr:rowOff>72898</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22110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165625</xdr:rowOff>
    </xdr:from>
    <xdr:ext cx="469744" cy="259045"/>
    <xdr:sp macro="" textlink="">
      <xdr:nvSpPr>
        <xdr:cNvPr id="769" name="【消防施設】&#10;一人当たり面積該当値テキスト">
          <a:extLst>
            <a:ext uri="{FF2B5EF4-FFF2-40B4-BE49-F238E27FC236}">
              <a16:creationId xmlns:a16="http://schemas.microsoft.com/office/drawing/2014/main" id="{00000000-0008-0000-0200-000001030000}"/>
            </a:ext>
          </a:extLst>
        </xdr:cNvPr>
        <xdr:cNvSpPr txBox="1"/>
      </xdr:nvSpPr>
      <xdr:spPr>
        <a:xfrm>
          <a:off x="22199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138176</xdr:rowOff>
    </xdr:from>
    <xdr:to>
      <xdr:col>112</xdr:col>
      <xdr:colOff>38100</xdr:colOff>
      <xdr:row>83</xdr:row>
      <xdr:rowOff>68326</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21272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22098</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21323300" y="14247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17526</xdr:rowOff>
    </xdr:from>
    <xdr:to>
      <xdr:col>111</xdr:col>
      <xdr:colOff>177800</xdr:colOff>
      <xdr:row>83</xdr:row>
      <xdr:rowOff>26670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20434300" y="1424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9494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31242</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19545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776" name="n_1aveValue【消防施設】&#10;一人当たり面積">
          <a:extLst>
            <a:ext uri="{FF2B5EF4-FFF2-40B4-BE49-F238E27FC236}">
              <a16:creationId xmlns:a16="http://schemas.microsoft.com/office/drawing/2014/main" id="{00000000-0008-0000-0200-000008030000}"/>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77" name="n_2aveValue【消防施設】&#10;一人当たり面積">
          <a:extLst>
            <a:ext uri="{FF2B5EF4-FFF2-40B4-BE49-F238E27FC236}">
              <a16:creationId xmlns:a16="http://schemas.microsoft.com/office/drawing/2014/main" id="{00000000-0008-0000-0200-00000903000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78" name="n_3aveValue【消防施設】&#10;一人当たり面積">
          <a:extLst>
            <a:ext uri="{FF2B5EF4-FFF2-40B4-BE49-F238E27FC236}">
              <a16:creationId xmlns:a16="http://schemas.microsoft.com/office/drawing/2014/main" id="{00000000-0008-0000-0200-00000A030000}"/>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79" name="n_4aveValue【消防施設】&#10;一人当たり面積">
          <a:extLst>
            <a:ext uri="{FF2B5EF4-FFF2-40B4-BE49-F238E27FC236}">
              <a16:creationId xmlns:a16="http://schemas.microsoft.com/office/drawing/2014/main" id="{00000000-0008-0000-0200-00000B0300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84853</xdr:rowOff>
    </xdr:from>
    <xdr:ext cx="469744" cy="259045"/>
    <xdr:sp macro="" textlink="">
      <xdr:nvSpPr>
        <xdr:cNvPr id="780" name="n_1mainValue【消防施設】&#10;一人当たり面積">
          <a:extLst>
            <a:ext uri="{FF2B5EF4-FFF2-40B4-BE49-F238E27FC236}">
              <a16:creationId xmlns:a16="http://schemas.microsoft.com/office/drawing/2014/main" id="{00000000-0008-0000-0200-00000C030000}"/>
            </a:ext>
          </a:extLst>
        </xdr:cNvPr>
        <xdr:cNvSpPr txBox="1"/>
      </xdr:nvSpPr>
      <xdr:spPr>
        <a:xfrm>
          <a:off x="21075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781" name="n_2mainValue【消防施設】&#10;一人当たり面積">
          <a:extLst>
            <a:ext uri="{FF2B5EF4-FFF2-40B4-BE49-F238E27FC236}">
              <a16:creationId xmlns:a16="http://schemas.microsoft.com/office/drawing/2014/main" id="{00000000-0008-0000-0200-00000D030000}"/>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782" name="n_3mainValue【消防施設】&#10;一人当たり面積">
          <a:extLst>
            <a:ext uri="{FF2B5EF4-FFF2-40B4-BE49-F238E27FC236}">
              <a16:creationId xmlns:a16="http://schemas.microsoft.com/office/drawing/2014/main" id="{00000000-0008-0000-0200-00000E030000}"/>
            </a:ext>
          </a:extLst>
        </xdr:cNvPr>
        <xdr:cNvSpPr txBox="1"/>
      </xdr:nvSpPr>
      <xdr:spPr>
        <a:xfrm>
          <a:off x="19310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庁舎】&#10;有形固定資産減価償却率グラフ枠">
          <a:extLst>
            <a:ext uri="{FF2B5EF4-FFF2-40B4-BE49-F238E27FC236}">
              <a16:creationId xmlns:a16="http://schemas.microsoft.com/office/drawing/2014/main" id="{00000000-0008-0000-0200-00002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09" name="【庁舎】&#10;有形固定資産減価償却率最小値テキスト">
          <a:extLst>
            <a:ext uri="{FF2B5EF4-FFF2-40B4-BE49-F238E27FC236}">
              <a16:creationId xmlns:a16="http://schemas.microsoft.com/office/drawing/2014/main" id="{00000000-0008-0000-0200-00002903000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1" name="【庁舎】&#10;有形固定資産減価償却率最大値テキスト">
          <a:extLst>
            <a:ext uri="{FF2B5EF4-FFF2-40B4-BE49-F238E27FC236}">
              <a16:creationId xmlns:a16="http://schemas.microsoft.com/office/drawing/2014/main" id="{00000000-0008-0000-0200-00002B03000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13" name="【庁舎】&#10;有形固定資産減価償却率平均値テキスト">
          <a:extLst>
            <a:ext uri="{FF2B5EF4-FFF2-40B4-BE49-F238E27FC236}">
              <a16:creationId xmlns:a16="http://schemas.microsoft.com/office/drawing/2014/main" id="{00000000-0008-0000-0200-00002D030000}"/>
            </a:ext>
          </a:extLst>
        </xdr:cNvPr>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825" name="【庁舎】&#10;有形固定資産減価償却率該当値テキスト">
          <a:extLst>
            <a:ext uri="{FF2B5EF4-FFF2-40B4-BE49-F238E27FC236}">
              <a16:creationId xmlns:a16="http://schemas.microsoft.com/office/drawing/2014/main" id="{00000000-0008-0000-0200-000039030000}"/>
            </a:ext>
          </a:extLst>
        </xdr:cNvPr>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136434</xdr:rowOff>
    </xdr:from>
    <xdr:to>
      <xdr:col>81</xdr:col>
      <xdr:colOff>101600</xdr:colOff>
      <xdr:row>101</xdr:row>
      <xdr:rowOff>66584</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15430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xdr:rowOff>
    </xdr:from>
    <xdr:to>
      <xdr:col>85</xdr:col>
      <xdr:colOff>127000</xdr:colOff>
      <xdr:row>101</xdr:row>
      <xdr:rowOff>72934</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5481300" y="1733223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79284</xdr:rowOff>
    </xdr:from>
    <xdr:to>
      <xdr:col>76</xdr:col>
      <xdr:colOff>165100</xdr:colOff>
      <xdr:row>101</xdr:row>
      <xdr:rowOff>9434</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4541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130084</xdr:rowOff>
    </xdr:from>
    <xdr:to>
      <xdr:col>81</xdr:col>
      <xdr:colOff>50800</xdr:colOff>
      <xdr:row>101</xdr:row>
      <xdr:rowOff>15784</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4592300" y="172750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20501</xdr:rowOff>
    </xdr:from>
    <xdr:to>
      <xdr:col>72</xdr:col>
      <xdr:colOff>38100</xdr:colOff>
      <xdr:row>100</xdr:row>
      <xdr:rowOff>122101</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3652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71301</xdr:rowOff>
    </xdr:from>
    <xdr:to>
      <xdr:col>76</xdr:col>
      <xdr:colOff>114300</xdr:colOff>
      <xdr:row>100</xdr:row>
      <xdr:rowOff>130084</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3703300" y="172163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32" name="n_1aveValue【庁舎】&#10;有形固定資産減価償却率">
          <a:extLst>
            <a:ext uri="{FF2B5EF4-FFF2-40B4-BE49-F238E27FC236}">
              <a16:creationId xmlns:a16="http://schemas.microsoft.com/office/drawing/2014/main" id="{00000000-0008-0000-0200-00004003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33" name="n_2aveValue【庁舎】&#10;有形固定資産減価償却率">
          <a:extLst>
            <a:ext uri="{FF2B5EF4-FFF2-40B4-BE49-F238E27FC236}">
              <a16:creationId xmlns:a16="http://schemas.microsoft.com/office/drawing/2014/main" id="{00000000-0008-0000-0200-000041030000}"/>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34" name="n_3aveValue【庁舎】&#10;有形固定資産減価償却率">
          <a:extLst>
            <a:ext uri="{FF2B5EF4-FFF2-40B4-BE49-F238E27FC236}">
              <a16:creationId xmlns:a16="http://schemas.microsoft.com/office/drawing/2014/main" id="{00000000-0008-0000-0200-000042030000}"/>
            </a:ext>
          </a:extLst>
        </xdr:cNvPr>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35" name="n_4aveValue【庁舎】&#10;有形固定資産減価償却率">
          <a:extLst>
            <a:ext uri="{FF2B5EF4-FFF2-40B4-BE49-F238E27FC236}">
              <a16:creationId xmlns:a16="http://schemas.microsoft.com/office/drawing/2014/main" id="{00000000-0008-0000-0200-000043030000}"/>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83111</xdr:rowOff>
    </xdr:from>
    <xdr:ext cx="405111" cy="259045"/>
    <xdr:sp macro="" textlink="">
      <xdr:nvSpPr>
        <xdr:cNvPr id="836" name="n_1mainValue【庁舎】&#10;有形固定資産減価償却率">
          <a:extLst>
            <a:ext uri="{FF2B5EF4-FFF2-40B4-BE49-F238E27FC236}">
              <a16:creationId xmlns:a16="http://schemas.microsoft.com/office/drawing/2014/main" id="{00000000-0008-0000-0200-000044030000}"/>
            </a:ext>
          </a:extLst>
        </xdr:cNvPr>
        <xdr:cNvSpPr txBox="1"/>
      </xdr:nvSpPr>
      <xdr:spPr>
        <a:xfrm>
          <a:off x="152660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25961</xdr:rowOff>
    </xdr:from>
    <xdr:ext cx="405111" cy="259045"/>
    <xdr:sp macro="" textlink="">
      <xdr:nvSpPr>
        <xdr:cNvPr id="837" name="n_2mainValue【庁舎】&#10;有形固定資産減価償却率">
          <a:extLst>
            <a:ext uri="{FF2B5EF4-FFF2-40B4-BE49-F238E27FC236}">
              <a16:creationId xmlns:a16="http://schemas.microsoft.com/office/drawing/2014/main" id="{00000000-0008-0000-0200-000045030000}"/>
            </a:ext>
          </a:extLst>
        </xdr:cNvPr>
        <xdr:cNvSpPr txBox="1"/>
      </xdr:nvSpPr>
      <xdr:spPr>
        <a:xfrm>
          <a:off x="143897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138628</xdr:rowOff>
    </xdr:from>
    <xdr:ext cx="340478" cy="259045"/>
    <xdr:sp macro="" textlink="">
      <xdr:nvSpPr>
        <xdr:cNvPr id="838" name="n_3mainValue【庁舎】&#10;有形固定資産減価償却率">
          <a:extLst>
            <a:ext uri="{FF2B5EF4-FFF2-40B4-BE49-F238E27FC236}">
              <a16:creationId xmlns:a16="http://schemas.microsoft.com/office/drawing/2014/main" id="{00000000-0008-0000-0200-000046030000}"/>
            </a:ext>
          </a:extLst>
        </xdr:cNvPr>
        <xdr:cNvSpPr txBox="1"/>
      </xdr:nvSpPr>
      <xdr:spPr>
        <a:xfrm>
          <a:off x="13533061" y="1694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3" name="【庁舎】&#10;一人当たり面積グラフ枠">
          <a:extLst>
            <a:ext uri="{FF2B5EF4-FFF2-40B4-BE49-F238E27FC236}">
              <a16:creationId xmlns:a16="http://schemas.microsoft.com/office/drawing/2014/main" id="{00000000-0008-0000-0200-00005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65" name="【庁舎】&#10;一人当たり面積最小値テキスト">
          <a:extLst>
            <a:ext uri="{FF2B5EF4-FFF2-40B4-BE49-F238E27FC236}">
              <a16:creationId xmlns:a16="http://schemas.microsoft.com/office/drawing/2014/main" id="{00000000-0008-0000-0200-000061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67" name="【庁舎】&#10;一人当たり面積最大値テキスト">
          <a:extLst>
            <a:ext uri="{FF2B5EF4-FFF2-40B4-BE49-F238E27FC236}">
              <a16:creationId xmlns:a16="http://schemas.microsoft.com/office/drawing/2014/main" id="{00000000-0008-0000-0200-000063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69" name="【庁舎】&#10;一人当たり面積平均値テキスト">
          <a:extLst>
            <a:ext uri="{FF2B5EF4-FFF2-40B4-BE49-F238E27FC236}">
              <a16:creationId xmlns:a16="http://schemas.microsoft.com/office/drawing/2014/main" id="{00000000-0008-0000-0200-000065030000}"/>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136434</xdr:rowOff>
    </xdr:from>
    <xdr:to>
      <xdr:col>98</xdr:col>
      <xdr:colOff>38100</xdr:colOff>
      <xdr:row>105</xdr:row>
      <xdr:rowOff>66584</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8605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110308</xdr:rowOff>
    </xdr:from>
    <xdr:to>
      <xdr:col>116</xdr:col>
      <xdr:colOff>114300</xdr:colOff>
      <xdr:row>105</xdr:row>
      <xdr:rowOff>40458</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22110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133185</xdr:rowOff>
    </xdr:from>
    <xdr:ext cx="469744" cy="259045"/>
    <xdr:sp macro="" textlink="">
      <xdr:nvSpPr>
        <xdr:cNvPr id="881" name="【庁舎】&#10;一人当たり面積該当値テキスト">
          <a:extLst>
            <a:ext uri="{FF2B5EF4-FFF2-40B4-BE49-F238E27FC236}">
              <a16:creationId xmlns:a16="http://schemas.microsoft.com/office/drawing/2014/main" id="{00000000-0008-0000-0200-000071030000}"/>
            </a:ext>
          </a:extLst>
        </xdr:cNvPr>
        <xdr:cNvSpPr txBox="1"/>
      </xdr:nvSpPr>
      <xdr:spPr>
        <a:xfrm>
          <a:off x="22199600" y="177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113574</xdr:rowOff>
    </xdr:from>
    <xdr:to>
      <xdr:col>112</xdr:col>
      <xdr:colOff>38100</xdr:colOff>
      <xdr:row>105</xdr:row>
      <xdr:rowOff>43724</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2127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161108</xdr:rowOff>
    </xdr:from>
    <xdr:to>
      <xdr:col>116</xdr:col>
      <xdr:colOff>63500</xdr:colOff>
      <xdr:row>104</xdr:row>
      <xdr:rowOff>164374</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flipV="1">
          <a:off x="21323300" y="179919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164374</xdr:rowOff>
    </xdr:from>
    <xdr:to>
      <xdr:col>111</xdr:col>
      <xdr:colOff>177800</xdr:colOff>
      <xdr:row>104</xdr:row>
      <xdr:rowOff>167639</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flipV="1">
          <a:off x="20434300" y="179951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9494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104</xdr:row>
      <xdr:rowOff>170906</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19545300" y="179984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88" name="n_1aveValue【庁舎】&#10;一人当たり面積">
          <a:extLst>
            <a:ext uri="{FF2B5EF4-FFF2-40B4-BE49-F238E27FC236}">
              <a16:creationId xmlns:a16="http://schemas.microsoft.com/office/drawing/2014/main" id="{00000000-0008-0000-0200-000078030000}"/>
            </a:ext>
          </a:extLst>
        </xdr:cNvPr>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89" name="n_2aveValue【庁舎】&#10;一人当たり面積">
          <a:extLst>
            <a:ext uri="{FF2B5EF4-FFF2-40B4-BE49-F238E27FC236}">
              <a16:creationId xmlns:a16="http://schemas.microsoft.com/office/drawing/2014/main" id="{00000000-0008-0000-0200-00007903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90" name="n_3aveValue【庁舎】&#10;一人当たり面積">
          <a:extLst>
            <a:ext uri="{FF2B5EF4-FFF2-40B4-BE49-F238E27FC236}">
              <a16:creationId xmlns:a16="http://schemas.microsoft.com/office/drawing/2014/main" id="{00000000-0008-0000-0200-00007A030000}"/>
            </a:ext>
          </a:extLst>
        </xdr:cNvPr>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83111</xdr:rowOff>
    </xdr:from>
    <xdr:ext cx="469744" cy="259045"/>
    <xdr:sp macro="" textlink="">
      <xdr:nvSpPr>
        <xdr:cNvPr id="891" name="n_4aveValue【庁舎】&#10;一人当たり面積">
          <a:extLst>
            <a:ext uri="{FF2B5EF4-FFF2-40B4-BE49-F238E27FC236}">
              <a16:creationId xmlns:a16="http://schemas.microsoft.com/office/drawing/2014/main" id="{00000000-0008-0000-0200-00007B030000}"/>
            </a:ext>
          </a:extLst>
        </xdr:cNvPr>
        <xdr:cNvSpPr txBox="1"/>
      </xdr:nvSpPr>
      <xdr:spPr>
        <a:xfrm>
          <a:off x="18421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60251</xdr:rowOff>
    </xdr:from>
    <xdr:ext cx="469744" cy="259045"/>
    <xdr:sp macro="" textlink="">
      <xdr:nvSpPr>
        <xdr:cNvPr id="892" name="n_1mainValue【庁舎】&#10;一人当たり面積">
          <a:extLst>
            <a:ext uri="{FF2B5EF4-FFF2-40B4-BE49-F238E27FC236}">
              <a16:creationId xmlns:a16="http://schemas.microsoft.com/office/drawing/2014/main" id="{00000000-0008-0000-0200-00007C030000}"/>
            </a:ext>
          </a:extLst>
        </xdr:cNvPr>
        <xdr:cNvSpPr txBox="1"/>
      </xdr:nvSpPr>
      <xdr:spPr>
        <a:xfrm>
          <a:off x="210757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93" name="n_2mainValue【庁舎】&#10;一人当たり面積">
          <a:extLst>
            <a:ext uri="{FF2B5EF4-FFF2-40B4-BE49-F238E27FC236}">
              <a16:creationId xmlns:a16="http://schemas.microsoft.com/office/drawing/2014/main" id="{00000000-0008-0000-0200-00007D030000}"/>
            </a:ext>
          </a:extLst>
        </xdr:cNvPr>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894" name="n_3mainValue【庁舎】&#10;一人当たり面積">
          <a:extLst>
            <a:ext uri="{FF2B5EF4-FFF2-40B4-BE49-F238E27FC236}">
              <a16:creationId xmlns:a16="http://schemas.microsoft.com/office/drawing/2014/main" id="{00000000-0008-0000-0200-00007E030000}"/>
            </a:ext>
          </a:extLst>
        </xdr:cNvPr>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と比較して有形固定資産減価償却率が特に低くなっているのは庁舎であり、逆に若干高くなっているのは図書館、一般廃棄物処理施設、体育館・プール、保健センター・保健所、消防施設であ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年度に統合庁舎が整備されたことで全体の有形固定資産減価償却率が低くなっている。耐震安全性が確保されていない旧庁舎（新湊、小杉、下）は廃止し、平成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年度に旧小杉庁舎、平成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年度に旧新湊庁舎の解体が完了した。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年度まで有形固定資産減価償却率が最も高かった福祉施設については、令和元年度に足洗老人福祉センター敷地の民間活用に伴い建物が解体されたことで、該当する福祉施設がなくなっている。</a:t>
          </a:r>
        </a:p>
        <a:p>
          <a:r>
            <a:rPr kumimoji="1" lang="ja-JP" altLang="en-US" sz="1300">
              <a:latin typeface="ＭＳ Ｐゴシック" panose="020B0600070205080204" pitchFamily="50" charset="-128"/>
              <a:ea typeface="ＭＳ Ｐゴシック" panose="020B0600070205080204" pitchFamily="50" charset="-128"/>
            </a:rPr>
            <a:t>　また、一人当たり面積で特に大きい施設は体育館・プールである。主要体育館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施設（新湊アイシン総合体育センター、小杉総合体育センター、小杉体育館、大門総合体育館、大島体育館、下村体育館）のうち、大島体育館以外は建築後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おり、今後はコスト面のほか利用状況や市民ニーズを分析するとともに、施設利用方法の見直し、施設の機能集約の検討、利用者の分散方法などを整理し、使い勝手の良い拠点型施設への移行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92,883
90,157
109.43
42,723,014
41,165,481
1,163,102
25,017,349
60,231,157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財政力指数は類似団体平均を下回りながら、横ばい傾向で推移している。</a:t>
          </a:r>
        </a:p>
        <a:p>
          <a:r>
            <a:rPr kumimoji="1" lang="ja-JP" altLang="en-US" sz="1300">
              <a:latin typeface="ＭＳ Ｐゴシック" panose="020B0600070205080204" pitchFamily="50" charset="-128"/>
              <a:ea typeface="ＭＳ Ｐゴシック" panose="020B0600070205080204" pitchFamily="50" charset="-128"/>
            </a:rPr>
            <a:t>　市税の徴収強化や使用料・手数料に係る受益者負担割合の見直しによる歳入確保、定員適正化計画の推進、公共施設等総合管理計画の着実な推進を図るための個別施設計画による公共施設の再編・長寿命化、必要性や効果を十分に検証した投資的経費の執行など、徹底した行財政改革を推進し、健全な財政運営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歳出では人件費の減少、歳入では市税（固定資産税）の増により、経常収支比率は前年度と比較して微減となっており、類似団体平均及び県平均を下回っている。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また、扶助費や公債費など義務的経費が高い水準で推移していくことが想定されること、普通交付税の一本算定により経常一般財源の確保がより一層厳しくなることから、事業の見直し、指定管理者制度の積極的な導入を進めるとともに、公共施設個別施設計画よる施設のトータルコストの抑制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35052</xdr:rowOff>
    </xdr:from>
    <xdr:to>
      <xdr:col>23</xdr:col>
      <xdr:colOff>133350</xdr:colOff>
      <xdr:row>60</xdr:row>
      <xdr:rowOff>68834</xdr:rowOff>
    </xdr:to>
    <xdr:cxnSp macro="">
      <xdr:nvCxnSpPr>
        <xdr:cNvPr id="130" name="直線コネクタ 129"/>
        <xdr:cNvCxnSpPr/>
      </xdr:nvCxnSpPr>
      <xdr:spPr>
        <a:xfrm flipV="1">
          <a:off x="4114800" y="103220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60</xdr:row>
      <xdr:rowOff>121920</xdr:rowOff>
    </xdr:to>
    <xdr:cxnSp macro="">
      <xdr:nvCxnSpPr>
        <xdr:cNvPr id="133" name="直線コネクタ 132"/>
        <xdr:cNvCxnSpPr/>
      </xdr:nvCxnSpPr>
      <xdr:spPr>
        <a:xfrm flipV="1">
          <a:off x="3225800" y="103558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8382</xdr:rowOff>
    </xdr:to>
    <xdr:cxnSp macro="">
      <xdr:nvCxnSpPr>
        <xdr:cNvPr id="136" name="直線コネクタ 135"/>
        <xdr:cNvCxnSpPr/>
      </xdr:nvCxnSpPr>
      <xdr:spPr>
        <a:xfrm flipV="1">
          <a:off x="2336800" y="104089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102616</xdr:rowOff>
    </xdr:from>
    <xdr:to>
      <xdr:col>11</xdr:col>
      <xdr:colOff>31750</xdr:colOff>
      <xdr:row>61</xdr:row>
      <xdr:rowOff>8382</xdr:rowOff>
    </xdr:to>
    <xdr:cxnSp macro="">
      <xdr:nvCxnSpPr>
        <xdr:cNvPr id="139" name="直線コネクタ 138"/>
        <xdr:cNvCxnSpPr/>
      </xdr:nvCxnSpPr>
      <xdr:spPr>
        <a:xfrm>
          <a:off x="1447800" y="103896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155702</xdr:rowOff>
    </xdr:from>
    <xdr:to>
      <xdr:col>23</xdr:col>
      <xdr:colOff>184150</xdr:colOff>
      <xdr:row>60</xdr:row>
      <xdr:rowOff>85852</xdr:rowOff>
    </xdr:to>
    <xdr:sp macro="" textlink="">
      <xdr:nvSpPr>
        <xdr:cNvPr id="149" name="楕円 148"/>
        <xdr:cNvSpPr/>
      </xdr:nvSpPr>
      <xdr:spPr>
        <a:xfrm>
          <a:off x="49022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xdr:rowOff>
    </xdr:from>
    <xdr:ext cx="762000" cy="259045"/>
    <xdr:sp macro="" textlink="">
      <xdr:nvSpPr>
        <xdr:cNvPr id="150" name="財政構造の弾力性該当値テキスト"/>
        <xdr:cNvSpPr txBox="1"/>
      </xdr:nvSpPr>
      <xdr:spPr>
        <a:xfrm>
          <a:off x="5041900" y="1011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18034</xdr:rowOff>
    </xdr:from>
    <xdr:to>
      <xdr:col>19</xdr:col>
      <xdr:colOff>184150</xdr:colOff>
      <xdr:row>60</xdr:row>
      <xdr:rowOff>119634</xdr:rowOff>
    </xdr:to>
    <xdr:sp macro="" textlink="">
      <xdr:nvSpPr>
        <xdr:cNvPr id="151" name="楕円 150"/>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129811</xdr:rowOff>
    </xdr:from>
    <xdr:ext cx="736600" cy="259045"/>
    <xdr:sp macro="" textlink="">
      <xdr:nvSpPr>
        <xdr:cNvPr id="152" name="テキスト ボックス 151"/>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3" name="楕円 152"/>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4" name="テキスト ボックス 153"/>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5" name="楕円 154"/>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6" name="テキスト ボックス 155"/>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57" name="楕円 156"/>
        <xdr:cNvSpPr/>
      </xdr:nvSpPr>
      <xdr:spPr>
        <a:xfrm>
          <a:off x="1397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58" name="テキスト ボックス 157"/>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定員適正化計画の推進により人件費は減少傾向にあるものの、今後は、再任用制度や会計年度任用職員制度により人件費減少は見込みにくい状況である。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教育環境整備に係る端末リースが始まったことにより増加となっている。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引き続き、職員数の適正化、事業の見直し等を進めるとともに、公共施設等総合管理計画を踏まえ類似公共施設の再編、施設機能の複合化を進め効果的・効率的な施設管理を行い、関係経費の縮減に努める。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59753</xdr:rowOff>
    </xdr:from>
    <xdr:to>
      <xdr:col>23</xdr:col>
      <xdr:colOff>133350</xdr:colOff>
      <xdr:row>83</xdr:row>
      <xdr:rowOff>85122</xdr:rowOff>
    </xdr:to>
    <xdr:cxnSp macro="">
      <xdr:nvCxnSpPr>
        <xdr:cNvPr id="191" name="直線コネクタ 190"/>
        <xdr:cNvCxnSpPr/>
      </xdr:nvCxnSpPr>
      <xdr:spPr>
        <a:xfrm>
          <a:off x="4114800" y="14290103"/>
          <a:ext cx="8382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59753</xdr:rowOff>
    </xdr:from>
    <xdr:to>
      <xdr:col>19</xdr:col>
      <xdr:colOff>133350</xdr:colOff>
      <xdr:row>84</xdr:row>
      <xdr:rowOff>23994</xdr:rowOff>
    </xdr:to>
    <xdr:cxnSp macro="">
      <xdr:nvCxnSpPr>
        <xdr:cNvPr id="194" name="直線コネクタ 193"/>
        <xdr:cNvCxnSpPr/>
      </xdr:nvCxnSpPr>
      <xdr:spPr>
        <a:xfrm flipV="1">
          <a:off x="3225800" y="14290103"/>
          <a:ext cx="8890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19876</xdr:rowOff>
    </xdr:from>
    <xdr:to>
      <xdr:col>15</xdr:col>
      <xdr:colOff>82550</xdr:colOff>
      <xdr:row>84</xdr:row>
      <xdr:rowOff>23994</xdr:rowOff>
    </xdr:to>
    <xdr:cxnSp macro="">
      <xdr:nvCxnSpPr>
        <xdr:cNvPr id="197" name="直線コネクタ 196"/>
        <xdr:cNvCxnSpPr/>
      </xdr:nvCxnSpPr>
      <xdr:spPr>
        <a:xfrm>
          <a:off x="2336800" y="14421676"/>
          <a:ext cx="8890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91106</xdr:rowOff>
    </xdr:from>
    <xdr:to>
      <xdr:col>11</xdr:col>
      <xdr:colOff>31750</xdr:colOff>
      <xdr:row>84</xdr:row>
      <xdr:rowOff>19876</xdr:rowOff>
    </xdr:to>
    <xdr:cxnSp macro="">
      <xdr:nvCxnSpPr>
        <xdr:cNvPr id="200" name="直線コネクタ 199"/>
        <xdr:cNvCxnSpPr/>
      </xdr:nvCxnSpPr>
      <xdr:spPr>
        <a:xfrm>
          <a:off x="1447800" y="14321456"/>
          <a:ext cx="889000" cy="10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58773</xdr:rowOff>
    </xdr:from>
    <xdr:to>
      <xdr:col>7</xdr:col>
      <xdr:colOff>31750</xdr:colOff>
      <xdr:row>83</xdr:row>
      <xdr:rowOff>160373</xdr:rowOff>
    </xdr:to>
    <xdr:sp macro="" textlink="">
      <xdr:nvSpPr>
        <xdr:cNvPr id="203" name="フローチャート: 判断 202"/>
        <xdr:cNvSpPr/>
      </xdr:nvSpPr>
      <xdr:spPr>
        <a:xfrm>
          <a:off x="1397000" y="142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145150</xdr:rowOff>
    </xdr:from>
    <xdr:ext cx="762000" cy="259045"/>
    <xdr:sp macro="" textlink="">
      <xdr:nvSpPr>
        <xdr:cNvPr id="204" name="テキスト ボックス 203"/>
        <xdr:cNvSpPr txBox="1"/>
      </xdr:nvSpPr>
      <xdr:spPr>
        <a:xfrm>
          <a:off x="1066800" y="143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34322</xdr:rowOff>
    </xdr:from>
    <xdr:to>
      <xdr:col>23</xdr:col>
      <xdr:colOff>184150</xdr:colOff>
      <xdr:row>83</xdr:row>
      <xdr:rowOff>135922</xdr:rowOff>
    </xdr:to>
    <xdr:sp macro="" textlink="">
      <xdr:nvSpPr>
        <xdr:cNvPr id="210" name="楕円 209"/>
        <xdr:cNvSpPr/>
      </xdr:nvSpPr>
      <xdr:spPr>
        <a:xfrm>
          <a:off x="4902200" y="142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6399</xdr:rowOff>
    </xdr:from>
    <xdr:ext cx="762000" cy="259045"/>
    <xdr:sp macro="" textlink="">
      <xdr:nvSpPr>
        <xdr:cNvPr id="211" name="人件費・物件費等の状況該当値テキスト"/>
        <xdr:cNvSpPr txBox="1"/>
      </xdr:nvSpPr>
      <xdr:spPr>
        <a:xfrm>
          <a:off x="5041900" y="142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8953</xdr:rowOff>
    </xdr:from>
    <xdr:to>
      <xdr:col>19</xdr:col>
      <xdr:colOff>184150</xdr:colOff>
      <xdr:row>83</xdr:row>
      <xdr:rowOff>110553</xdr:rowOff>
    </xdr:to>
    <xdr:sp macro="" textlink="">
      <xdr:nvSpPr>
        <xdr:cNvPr id="212" name="楕円 211"/>
        <xdr:cNvSpPr/>
      </xdr:nvSpPr>
      <xdr:spPr>
        <a:xfrm>
          <a:off x="4064000" y="142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95330</xdr:rowOff>
    </xdr:from>
    <xdr:ext cx="736600" cy="259045"/>
    <xdr:sp macro="" textlink="">
      <xdr:nvSpPr>
        <xdr:cNvPr id="213" name="テキスト ボックス 212"/>
        <xdr:cNvSpPr txBox="1"/>
      </xdr:nvSpPr>
      <xdr:spPr>
        <a:xfrm>
          <a:off x="3733800" y="1432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144644</xdr:rowOff>
    </xdr:from>
    <xdr:to>
      <xdr:col>15</xdr:col>
      <xdr:colOff>133350</xdr:colOff>
      <xdr:row>84</xdr:row>
      <xdr:rowOff>74794</xdr:rowOff>
    </xdr:to>
    <xdr:sp macro="" textlink="">
      <xdr:nvSpPr>
        <xdr:cNvPr id="214" name="楕円 213"/>
        <xdr:cNvSpPr/>
      </xdr:nvSpPr>
      <xdr:spPr>
        <a:xfrm>
          <a:off x="3175000" y="14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59571</xdr:rowOff>
    </xdr:from>
    <xdr:ext cx="762000" cy="259045"/>
    <xdr:sp macro="" textlink="">
      <xdr:nvSpPr>
        <xdr:cNvPr id="215" name="テキスト ボックス 214"/>
        <xdr:cNvSpPr txBox="1"/>
      </xdr:nvSpPr>
      <xdr:spPr>
        <a:xfrm>
          <a:off x="2844800" y="1446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140526</xdr:rowOff>
    </xdr:from>
    <xdr:to>
      <xdr:col>11</xdr:col>
      <xdr:colOff>82550</xdr:colOff>
      <xdr:row>84</xdr:row>
      <xdr:rowOff>70676</xdr:rowOff>
    </xdr:to>
    <xdr:sp macro="" textlink="">
      <xdr:nvSpPr>
        <xdr:cNvPr id="216" name="楕円 215"/>
        <xdr:cNvSpPr/>
      </xdr:nvSpPr>
      <xdr:spPr>
        <a:xfrm>
          <a:off x="2286000" y="1437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55453</xdr:rowOff>
    </xdr:from>
    <xdr:ext cx="762000" cy="259045"/>
    <xdr:sp macro="" textlink="">
      <xdr:nvSpPr>
        <xdr:cNvPr id="217" name="テキスト ボックス 216"/>
        <xdr:cNvSpPr txBox="1"/>
      </xdr:nvSpPr>
      <xdr:spPr>
        <a:xfrm>
          <a:off x="1955800" y="1445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40306</xdr:rowOff>
    </xdr:from>
    <xdr:to>
      <xdr:col>7</xdr:col>
      <xdr:colOff>31750</xdr:colOff>
      <xdr:row>83</xdr:row>
      <xdr:rowOff>141906</xdr:rowOff>
    </xdr:to>
    <xdr:sp macro="" textlink="">
      <xdr:nvSpPr>
        <xdr:cNvPr id="218" name="楕円 217"/>
        <xdr:cNvSpPr/>
      </xdr:nvSpPr>
      <xdr:spPr>
        <a:xfrm>
          <a:off x="1397000" y="142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152083</xdr:rowOff>
    </xdr:from>
    <xdr:ext cx="762000" cy="259045"/>
    <xdr:sp macro="" textlink="">
      <xdr:nvSpPr>
        <xdr:cNvPr id="219" name="テキスト ボックス 218"/>
        <xdr:cNvSpPr txBox="1"/>
      </xdr:nvSpPr>
      <xdr:spPr>
        <a:xfrm>
          <a:off x="1066800" y="140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全国市平均及び類似団体平均を下回っているのは、これまで職務・職責に応じた適切な給与支給、職員数の適正化、人件費の縮減に努めたことによるものである。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今後とも、職務・職責や人事評価に応じた給与制度の適正な運用に努める。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85</xdr:row>
      <xdr:rowOff>31750</xdr:rowOff>
    </xdr:to>
    <xdr:cxnSp macro="">
      <xdr:nvCxnSpPr>
        <xdr:cNvPr id="255" name="直線コネクタ 254"/>
        <xdr:cNvCxnSpPr/>
      </xdr:nvCxnSpPr>
      <xdr:spPr>
        <a:xfrm>
          <a:off x="16179800" y="143637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133350</xdr:rowOff>
    </xdr:to>
    <xdr:cxnSp macro="">
      <xdr:nvCxnSpPr>
        <xdr:cNvPr id="258" name="直線コネクタ 257"/>
        <xdr:cNvCxnSpPr/>
      </xdr:nvCxnSpPr>
      <xdr:spPr>
        <a:xfrm>
          <a:off x="15290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83</xdr:row>
      <xdr:rowOff>64407</xdr:rowOff>
    </xdr:to>
    <xdr:cxnSp macro="">
      <xdr:nvCxnSpPr>
        <xdr:cNvPr id="261" name="直線コネクタ 260"/>
        <xdr:cNvCxnSpPr/>
      </xdr:nvCxnSpPr>
      <xdr:spPr>
        <a:xfrm>
          <a:off x="14401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84</xdr:row>
      <xdr:rowOff>30843</xdr:rowOff>
    </xdr:to>
    <xdr:cxnSp macro="">
      <xdr:nvCxnSpPr>
        <xdr:cNvPr id="264" name="直線コネクタ 263"/>
        <xdr:cNvCxnSpPr/>
      </xdr:nvCxnSpPr>
      <xdr:spPr>
        <a:xfrm flipV="1">
          <a:off x="13512800" y="141913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78" name="楕円 277"/>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79" name="テキスト ボックス 278"/>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0" name="楕円 279"/>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1" name="テキスト ボックス 280"/>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2" name="楕円 281"/>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3" name="テキスト ボックス 282"/>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組織機構のスリム化・効率化や保育園の民営化推進等により、職員数の適正化に取り組んできた結果、類似団体の平均を上回っているものの、全国平均及び富山県平均を下回っている。　</a:t>
          </a:r>
        </a:p>
        <a:p>
          <a:r>
            <a:rPr kumimoji="1" lang="ja-JP" altLang="en-US" sz="1300">
              <a:latin typeface="ＭＳ Ｐゴシック" panose="020B0600070205080204" pitchFamily="50" charset="-128"/>
              <a:ea typeface="ＭＳ Ｐゴシック" panose="020B0600070205080204" pitchFamily="50" charset="-128"/>
            </a:rPr>
            <a:t>　今後も定員適正化計画や行財政改革プランに基づき、事業の見直しによる効率化や民間活力の活用等、適切な定員管理に努める。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89218</xdr:rowOff>
    </xdr:from>
    <xdr:to>
      <xdr:col>81</xdr:col>
      <xdr:colOff>44450</xdr:colOff>
      <xdr:row>61</xdr:row>
      <xdr:rowOff>99271</xdr:rowOff>
    </xdr:to>
    <xdr:cxnSp macro="">
      <xdr:nvCxnSpPr>
        <xdr:cNvPr id="318" name="直線コネクタ 317"/>
        <xdr:cNvCxnSpPr/>
      </xdr:nvCxnSpPr>
      <xdr:spPr>
        <a:xfrm>
          <a:off x="16179800" y="1054766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89218</xdr:rowOff>
    </xdr:from>
    <xdr:to>
      <xdr:col>77</xdr:col>
      <xdr:colOff>44450</xdr:colOff>
      <xdr:row>61</xdr:row>
      <xdr:rowOff>123402</xdr:rowOff>
    </xdr:to>
    <xdr:cxnSp macro="">
      <xdr:nvCxnSpPr>
        <xdr:cNvPr id="321" name="直線コネクタ 320"/>
        <xdr:cNvCxnSpPr/>
      </xdr:nvCxnSpPr>
      <xdr:spPr>
        <a:xfrm flipV="1">
          <a:off x="15290800" y="10547668"/>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123402</xdr:rowOff>
    </xdr:from>
    <xdr:to>
      <xdr:col>72</xdr:col>
      <xdr:colOff>203200</xdr:colOff>
      <xdr:row>61</xdr:row>
      <xdr:rowOff>131445</xdr:rowOff>
    </xdr:to>
    <xdr:cxnSp macro="">
      <xdr:nvCxnSpPr>
        <xdr:cNvPr id="324" name="直線コネクタ 323"/>
        <xdr:cNvCxnSpPr/>
      </xdr:nvCxnSpPr>
      <xdr:spPr>
        <a:xfrm flipV="1">
          <a:off x="14401800" y="105818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131445</xdr:rowOff>
    </xdr:from>
    <xdr:to>
      <xdr:col>68</xdr:col>
      <xdr:colOff>152400</xdr:colOff>
      <xdr:row>61</xdr:row>
      <xdr:rowOff>141499</xdr:rowOff>
    </xdr:to>
    <xdr:cxnSp macro="">
      <xdr:nvCxnSpPr>
        <xdr:cNvPr id="327" name="直線コネクタ 326"/>
        <xdr:cNvCxnSpPr/>
      </xdr:nvCxnSpPr>
      <xdr:spPr>
        <a:xfrm flipV="1">
          <a:off x="13512800" y="105898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0" name="フローチャート: 判断 329"/>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1" name="テキスト ボックス 330"/>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37" name="楕円 336"/>
        <xdr:cNvSpPr/>
      </xdr:nvSpPr>
      <xdr:spPr>
        <a:xfrm>
          <a:off x="16967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20548</xdr:rowOff>
    </xdr:from>
    <xdr:ext cx="762000" cy="259045"/>
    <xdr:sp macro="" textlink="">
      <xdr:nvSpPr>
        <xdr:cNvPr id="338" name="定員管理の状況該当値テキスト"/>
        <xdr:cNvSpPr txBox="1"/>
      </xdr:nvSpPr>
      <xdr:spPr>
        <a:xfrm>
          <a:off x="17106900" y="1047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38418</xdr:rowOff>
    </xdr:from>
    <xdr:to>
      <xdr:col>77</xdr:col>
      <xdr:colOff>95250</xdr:colOff>
      <xdr:row>61</xdr:row>
      <xdr:rowOff>140018</xdr:rowOff>
    </xdr:to>
    <xdr:sp macro="" textlink="">
      <xdr:nvSpPr>
        <xdr:cNvPr id="339" name="楕円 338"/>
        <xdr:cNvSpPr/>
      </xdr:nvSpPr>
      <xdr:spPr>
        <a:xfrm>
          <a:off x="16129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124795</xdr:rowOff>
    </xdr:from>
    <xdr:ext cx="736600" cy="259045"/>
    <xdr:sp macro="" textlink="">
      <xdr:nvSpPr>
        <xdr:cNvPr id="340" name="テキスト ボックス 339"/>
        <xdr:cNvSpPr txBox="1"/>
      </xdr:nvSpPr>
      <xdr:spPr>
        <a:xfrm>
          <a:off x="15798800" y="1058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72602</xdr:rowOff>
    </xdr:from>
    <xdr:to>
      <xdr:col>73</xdr:col>
      <xdr:colOff>44450</xdr:colOff>
      <xdr:row>62</xdr:row>
      <xdr:rowOff>2752</xdr:rowOff>
    </xdr:to>
    <xdr:sp macro="" textlink="">
      <xdr:nvSpPr>
        <xdr:cNvPr id="341" name="楕円 340"/>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158979</xdr:rowOff>
    </xdr:from>
    <xdr:ext cx="762000" cy="259045"/>
    <xdr:sp macro="" textlink="">
      <xdr:nvSpPr>
        <xdr:cNvPr id="342" name="テキスト ボックス 341"/>
        <xdr:cNvSpPr txBox="1"/>
      </xdr:nvSpPr>
      <xdr:spPr>
        <a:xfrm>
          <a:off x="14909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43" name="楕円 342"/>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167022</xdr:rowOff>
    </xdr:from>
    <xdr:ext cx="762000" cy="259045"/>
    <xdr:sp macro="" textlink="">
      <xdr:nvSpPr>
        <xdr:cNvPr id="344" name="テキスト ボックス 343"/>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90699</xdr:rowOff>
    </xdr:from>
    <xdr:to>
      <xdr:col>64</xdr:col>
      <xdr:colOff>152400</xdr:colOff>
      <xdr:row>62</xdr:row>
      <xdr:rowOff>20849</xdr:rowOff>
    </xdr:to>
    <xdr:sp macro="" textlink="">
      <xdr:nvSpPr>
        <xdr:cNvPr id="345" name="楕円 344"/>
        <xdr:cNvSpPr/>
      </xdr:nvSpPr>
      <xdr:spPr>
        <a:xfrm>
          <a:off x="13462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31026</xdr:rowOff>
    </xdr:from>
    <xdr:ext cx="762000" cy="259045"/>
    <xdr:sp macro="" textlink="">
      <xdr:nvSpPr>
        <xdr:cNvPr id="346" name="テキスト ボックス 345"/>
        <xdr:cNvSpPr txBox="1"/>
      </xdr:nvSpPr>
      <xdr:spPr>
        <a:xfrm>
          <a:off x="13131800" y="103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学校施設の耐震化・大規模改造事業、公共施設の統廃合等の推進による大型事業の市債の償還により、実質公債費比率は類似団体平均を上回っている状況にあるが、借入起債のほとんどが合併特例事業債、緊急防災・減災事業債、臨時財政対策債といった交付税措置率が極めて高いものに限られていることから、指標は大幅に改善してきている。</a:t>
          </a:r>
        </a:p>
        <a:p>
          <a:r>
            <a:rPr kumimoji="1" lang="ja-JP" altLang="en-US" sz="1300">
              <a:latin typeface="ＭＳ Ｐゴシック" panose="020B0600070205080204" pitchFamily="50" charset="-128"/>
              <a:ea typeface="ＭＳ Ｐゴシック" panose="020B0600070205080204" pitchFamily="50" charset="-128"/>
            </a:rPr>
            <a:t>　今後は、新斎場整備やコミュニティセンター整備などの大型事業に伴う償還額の増が見込まれるが、財政見通しに基づき新規起債の抑制を図るとともに、引き続き、計画的な繰上償還を実施し、実質公債費比率の上昇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170180</xdr:rowOff>
    </xdr:to>
    <xdr:cxnSp macro="">
      <xdr:nvCxnSpPr>
        <xdr:cNvPr id="379" name="直線コネクタ 378"/>
        <xdr:cNvCxnSpPr/>
      </xdr:nvCxnSpPr>
      <xdr:spPr>
        <a:xfrm flipV="1">
          <a:off x="16179800" y="73228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38946</xdr:rowOff>
    </xdr:to>
    <xdr:cxnSp macro="">
      <xdr:nvCxnSpPr>
        <xdr:cNvPr id="382" name="直線コネクタ 381"/>
        <xdr:cNvCxnSpPr/>
      </xdr:nvCxnSpPr>
      <xdr:spPr>
        <a:xfrm flipV="1">
          <a:off x="15290800" y="73710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71120</xdr:rowOff>
    </xdr:to>
    <xdr:cxnSp macro="">
      <xdr:nvCxnSpPr>
        <xdr:cNvPr id="385" name="直線コネクタ 384"/>
        <xdr:cNvCxnSpPr/>
      </xdr:nvCxnSpPr>
      <xdr:spPr>
        <a:xfrm flipV="1">
          <a:off x="14401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159596</xdr:rowOff>
    </xdr:to>
    <xdr:cxnSp macro="">
      <xdr:nvCxnSpPr>
        <xdr:cNvPr id="388" name="直線コネクタ 387"/>
        <xdr:cNvCxnSpPr/>
      </xdr:nvCxnSpPr>
      <xdr:spPr>
        <a:xfrm flipV="1">
          <a:off x="13512800" y="74434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1" name="フローチャート: 判断 390"/>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2" name="テキスト ボックス 391"/>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8" name="楕円 397"/>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9"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0" name="楕円 399"/>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1" name="テキスト ボックス 400"/>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2" name="楕円 401"/>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3" name="テキスト ボックス 402"/>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4" name="楕円 403"/>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5" name="テキスト ボックス 404"/>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6" name="楕円 405"/>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07" name="テキスト ボックス 406"/>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市町村合併以降、学校施設の耐震化・大規模改造事業、公共施設の統廃合等の大型事業を推進してきたことにより、類似団体と比較して地方債残高が大きいことから、将来負担比率は大きくなっている。</a:t>
          </a:r>
        </a:p>
        <a:p>
          <a:r>
            <a:rPr kumimoji="1" lang="ja-JP" altLang="en-US" sz="1300">
              <a:latin typeface="ＭＳ Ｐゴシック" panose="020B0600070205080204" pitchFamily="50" charset="-128"/>
              <a:ea typeface="ＭＳ Ｐゴシック" panose="020B0600070205080204" pitchFamily="50" charset="-128"/>
            </a:rPr>
            <a:t>　しかし、これらの事業は合併特例事業債、緊急防災・減災事業債、臨時財政対策債といったの交付税措置率が極めて高い起債を活用しており、将来負担比率は年々改善してきている。</a:t>
          </a:r>
        </a:p>
        <a:p>
          <a:r>
            <a:rPr kumimoji="1" lang="ja-JP" altLang="en-US" sz="1300">
              <a:latin typeface="ＭＳ Ｐゴシック" panose="020B0600070205080204" pitchFamily="50" charset="-128"/>
              <a:ea typeface="ＭＳ Ｐゴシック" panose="020B0600070205080204" pitchFamily="50" charset="-128"/>
            </a:rPr>
            <a:t>　引き続き、地方債の繰上償還や交付税措置率の高い有利な起債の活用、充当可能基金の積み増し等により、将来の市民負担が少しでも軽減するよう、財政の健全化に努める。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59334</xdr:rowOff>
    </xdr:from>
    <xdr:to>
      <xdr:col>81</xdr:col>
      <xdr:colOff>44450</xdr:colOff>
      <xdr:row>19</xdr:row>
      <xdr:rowOff>64160</xdr:rowOff>
    </xdr:to>
    <xdr:cxnSp macro="">
      <xdr:nvCxnSpPr>
        <xdr:cNvPr id="439" name="直線コネクタ 438"/>
        <xdr:cNvCxnSpPr/>
      </xdr:nvCxnSpPr>
      <xdr:spPr>
        <a:xfrm flipV="1">
          <a:off x="16179800" y="33168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64160</xdr:rowOff>
    </xdr:from>
    <xdr:to>
      <xdr:col>77</xdr:col>
      <xdr:colOff>44450</xdr:colOff>
      <xdr:row>19</xdr:row>
      <xdr:rowOff>144272</xdr:rowOff>
    </xdr:to>
    <xdr:cxnSp macro="">
      <xdr:nvCxnSpPr>
        <xdr:cNvPr id="442" name="直線コネクタ 441"/>
        <xdr:cNvCxnSpPr/>
      </xdr:nvCxnSpPr>
      <xdr:spPr>
        <a:xfrm flipV="1">
          <a:off x="15290800" y="3321710"/>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144272</xdr:rowOff>
    </xdr:from>
    <xdr:to>
      <xdr:col>72</xdr:col>
      <xdr:colOff>203200</xdr:colOff>
      <xdr:row>20</xdr:row>
      <xdr:rowOff>12395</xdr:rowOff>
    </xdr:to>
    <xdr:cxnSp macro="">
      <xdr:nvCxnSpPr>
        <xdr:cNvPr id="445" name="直線コネクタ 444"/>
        <xdr:cNvCxnSpPr/>
      </xdr:nvCxnSpPr>
      <xdr:spPr>
        <a:xfrm flipV="1">
          <a:off x="14401800" y="3401822"/>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12395</xdr:rowOff>
    </xdr:from>
    <xdr:to>
      <xdr:col>68</xdr:col>
      <xdr:colOff>152400</xdr:colOff>
      <xdr:row>20</xdr:row>
      <xdr:rowOff>32664</xdr:rowOff>
    </xdr:to>
    <xdr:cxnSp macro="">
      <xdr:nvCxnSpPr>
        <xdr:cNvPr id="448" name="直線コネクタ 447"/>
        <xdr:cNvCxnSpPr/>
      </xdr:nvCxnSpPr>
      <xdr:spPr>
        <a:xfrm flipV="1">
          <a:off x="13512800" y="3441395"/>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17120</xdr:rowOff>
    </xdr:from>
    <xdr:to>
      <xdr:col>64</xdr:col>
      <xdr:colOff>152400</xdr:colOff>
      <xdr:row>16</xdr:row>
      <xdr:rowOff>118720</xdr:rowOff>
    </xdr:to>
    <xdr:sp macro="" textlink="">
      <xdr:nvSpPr>
        <xdr:cNvPr id="451" name="フローチャート: 判断 450"/>
        <xdr:cNvSpPr/>
      </xdr:nvSpPr>
      <xdr:spPr>
        <a:xfrm>
          <a:off x="13462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128897</xdr:rowOff>
    </xdr:from>
    <xdr:ext cx="762000" cy="259045"/>
    <xdr:sp macro="" textlink="">
      <xdr:nvSpPr>
        <xdr:cNvPr id="452" name="テキスト ボックス 451"/>
        <xdr:cNvSpPr txBox="1"/>
      </xdr:nvSpPr>
      <xdr:spPr>
        <a:xfrm>
          <a:off x="13131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8534</xdr:rowOff>
    </xdr:from>
    <xdr:to>
      <xdr:col>81</xdr:col>
      <xdr:colOff>95250</xdr:colOff>
      <xdr:row>19</xdr:row>
      <xdr:rowOff>110134</xdr:rowOff>
    </xdr:to>
    <xdr:sp macro="" textlink="">
      <xdr:nvSpPr>
        <xdr:cNvPr id="458" name="楕円 457"/>
        <xdr:cNvSpPr/>
      </xdr:nvSpPr>
      <xdr:spPr>
        <a:xfrm>
          <a:off x="169672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152061</xdr:rowOff>
    </xdr:from>
    <xdr:ext cx="762000" cy="259045"/>
    <xdr:sp macro="" textlink="">
      <xdr:nvSpPr>
        <xdr:cNvPr id="459" name="将来負担の状況該当値テキスト"/>
        <xdr:cNvSpPr txBox="1"/>
      </xdr:nvSpPr>
      <xdr:spPr>
        <a:xfrm>
          <a:off x="17106900" y="323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13360</xdr:rowOff>
    </xdr:from>
    <xdr:to>
      <xdr:col>77</xdr:col>
      <xdr:colOff>95250</xdr:colOff>
      <xdr:row>19</xdr:row>
      <xdr:rowOff>114960</xdr:rowOff>
    </xdr:to>
    <xdr:sp macro="" textlink="">
      <xdr:nvSpPr>
        <xdr:cNvPr id="460" name="楕円 459"/>
        <xdr:cNvSpPr/>
      </xdr:nvSpPr>
      <xdr:spPr>
        <a:xfrm>
          <a:off x="161290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99737</xdr:rowOff>
    </xdr:from>
    <xdr:ext cx="736600" cy="259045"/>
    <xdr:sp macro="" textlink="">
      <xdr:nvSpPr>
        <xdr:cNvPr id="461" name="テキスト ボックス 460"/>
        <xdr:cNvSpPr txBox="1"/>
      </xdr:nvSpPr>
      <xdr:spPr>
        <a:xfrm>
          <a:off x="15798800" y="3357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93472</xdr:rowOff>
    </xdr:from>
    <xdr:to>
      <xdr:col>73</xdr:col>
      <xdr:colOff>44450</xdr:colOff>
      <xdr:row>20</xdr:row>
      <xdr:rowOff>23622</xdr:rowOff>
    </xdr:to>
    <xdr:sp macro="" textlink="">
      <xdr:nvSpPr>
        <xdr:cNvPr id="462" name="楕円 461"/>
        <xdr:cNvSpPr/>
      </xdr:nvSpPr>
      <xdr:spPr>
        <a:xfrm>
          <a:off x="15240000" y="33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8399</xdr:rowOff>
    </xdr:from>
    <xdr:ext cx="762000" cy="259045"/>
    <xdr:sp macro="" textlink="">
      <xdr:nvSpPr>
        <xdr:cNvPr id="463" name="テキスト ボックス 462"/>
        <xdr:cNvSpPr txBox="1"/>
      </xdr:nvSpPr>
      <xdr:spPr>
        <a:xfrm>
          <a:off x="14909800" y="343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133045</xdr:rowOff>
    </xdr:from>
    <xdr:to>
      <xdr:col>68</xdr:col>
      <xdr:colOff>203200</xdr:colOff>
      <xdr:row>20</xdr:row>
      <xdr:rowOff>63195</xdr:rowOff>
    </xdr:to>
    <xdr:sp macro="" textlink="">
      <xdr:nvSpPr>
        <xdr:cNvPr id="464" name="楕円 463"/>
        <xdr:cNvSpPr/>
      </xdr:nvSpPr>
      <xdr:spPr>
        <a:xfrm>
          <a:off x="14351000" y="3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47972</xdr:rowOff>
    </xdr:from>
    <xdr:ext cx="762000" cy="259045"/>
    <xdr:sp macro="" textlink="">
      <xdr:nvSpPr>
        <xdr:cNvPr id="465" name="テキスト ボックス 464"/>
        <xdr:cNvSpPr txBox="1"/>
      </xdr:nvSpPr>
      <xdr:spPr>
        <a:xfrm>
          <a:off x="14020800" y="34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153314</xdr:rowOff>
    </xdr:from>
    <xdr:to>
      <xdr:col>64</xdr:col>
      <xdr:colOff>152400</xdr:colOff>
      <xdr:row>20</xdr:row>
      <xdr:rowOff>83464</xdr:rowOff>
    </xdr:to>
    <xdr:sp macro="" textlink="">
      <xdr:nvSpPr>
        <xdr:cNvPr id="466" name="楕円 465"/>
        <xdr:cNvSpPr/>
      </xdr:nvSpPr>
      <xdr:spPr>
        <a:xfrm>
          <a:off x="13462000" y="34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68241</xdr:rowOff>
    </xdr:from>
    <xdr:ext cx="762000" cy="259045"/>
    <xdr:sp macro="" textlink="">
      <xdr:nvSpPr>
        <xdr:cNvPr id="467" name="テキスト ボックス 466"/>
        <xdr:cNvSpPr txBox="1"/>
      </xdr:nvSpPr>
      <xdr:spPr>
        <a:xfrm>
          <a:off x="13131800" y="34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92,883
90,157
109.43
42,723,014
41,165,481
1,163,102
25,017,349
60,231,157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定員適正化計画の推進により人件費は減少傾向にあるが、今後は、再任用制度、会計年度任用職員制度等により人件費減少は見込みにくい状況にある。このことからも、</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等の新しい情報通信技術を活用し効率的な行政運営を通じて人件費の抑制に努める。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34</xdr:row>
      <xdr:rowOff>12700</xdr:rowOff>
    </xdr:to>
    <xdr:cxnSp macro="">
      <xdr:nvCxnSpPr>
        <xdr:cNvPr id="66" name="直線コネクタ 65"/>
        <xdr:cNvCxnSpPr/>
      </xdr:nvCxnSpPr>
      <xdr:spPr>
        <a:xfrm flipV="1">
          <a:off x="3987800" y="581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35560</xdr:rowOff>
    </xdr:to>
    <xdr:cxnSp macro="">
      <xdr:nvCxnSpPr>
        <xdr:cNvPr id="69" name="直線コネクタ 68"/>
        <xdr:cNvCxnSpPr/>
      </xdr:nvCxnSpPr>
      <xdr:spPr>
        <a:xfrm flipV="1">
          <a:off x="3098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50800</xdr:rowOff>
    </xdr:to>
    <xdr:cxnSp macro="">
      <xdr:nvCxnSpPr>
        <xdr:cNvPr id="72" name="直線コネクタ 71"/>
        <xdr:cNvCxnSpPr/>
      </xdr:nvCxnSpPr>
      <xdr:spPr>
        <a:xfrm flipV="1">
          <a:off x="2209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96520</xdr:rowOff>
    </xdr:to>
    <xdr:cxnSp macro="">
      <xdr:nvCxnSpPr>
        <xdr:cNvPr id="75" name="直線コネクタ 74"/>
        <xdr:cNvCxnSpPr/>
      </xdr:nvCxnSpPr>
      <xdr:spPr>
        <a:xfrm flipV="1">
          <a:off x="1320800" y="588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102870</xdr:rowOff>
    </xdr:from>
    <xdr:to>
      <xdr:col>24</xdr:col>
      <xdr:colOff>76200</xdr:colOff>
      <xdr:row>34</xdr:row>
      <xdr:rowOff>33020</xdr:rowOff>
    </xdr:to>
    <xdr:sp macro="" textlink="">
      <xdr:nvSpPr>
        <xdr:cNvPr id="85" name="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11447</xdr:rowOff>
    </xdr:from>
    <xdr:ext cx="762000" cy="259045"/>
    <xdr:sp macro="" textlink="">
      <xdr:nvSpPr>
        <xdr:cNvPr id="86" name="人件費該当値テキスト"/>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引き続き、公共施設等総合管理計画の着実な推進を図るための個別施設計画による公共施設の再編、施設機能の複合化等を進めるとともに、事業の見直しを進め物件費の縮減に努める。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16</xdr:row>
      <xdr:rowOff>143329</xdr:rowOff>
    </xdr:to>
    <xdr:cxnSp macro="">
      <xdr:nvCxnSpPr>
        <xdr:cNvPr id="129" name="直線コネクタ 128"/>
        <xdr:cNvCxnSpPr/>
      </xdr:nvCxnSpPr>
      <xdr:spPr>
        <a:xfrm flipV="1">
          <a:off x="15671800" y="2864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16</xdr:row>
      <xdr:rowOff>154214</xdr:rowOff>
    </xdr:to>
    <xdr:cxnSp macro="">
      <xdr:nvCxnSpPr>
        <xdr:cNvPr id="132" name="直線コネクタ 131"/>
        <xdr:cNvCxnSpPr/>
      </xdr:nvCxnSpPr>
      <xdr:spPr>
        <a:xfrm flipV="1">
          <a:off x="14782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4536</xdr:rowOff>
    </xdr:to>
    <xdr:cxnSp macro="">
      <xdr:nvCxnSpPr>
        <xdr:cNvPr id="135" name="直線コネクタ 134"/>
        <xdr:cNvCxnSpPr/>
      </xdr:nvCxnSpPr>
      <xdr:spPr>
        <a:xfrm flipV="1">
          <a:off x="13893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17</xdr:row>
      <xdr:rowOff>4536</xdr:rowOff>
    </xdr:to>
    <xdr:cxnSp macro="">
      <xdr:nvCxnSpPr>
        <xdr:cNvPr id="138" name="直線コネクタ 137"/>
        <xdr:cNvCxnSpPr/>
      </xdr:nvCxnSpPr>
      <xdr:spPr>
        <a:xfrm>
          <a:off x="13004800" y="2842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87284</xdr:rowOff>
    </xdr:from>
    <xdr:ext cx="762000" cy="259045"/>
    <xdr:sp macro="" textlink="">
      <xdr:nvSpPr>
        <xdr:cNvPr id="149"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1" name="テキスト ボックス 150"/>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3" name="テキスト ボックス 152"/>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5" name="テキスト ボックス 154"/>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児童手当受給者数の減少により児童手当給付費が減となった一方で、自立支援給付費等が増加しており、今後も社会保障関係費の増が見込まれる。</a:t>
          </a:r>
        </a:p>
        <a:p>
          <a:r>
            <a:rPr kumimoji="1" lang="ja-JP" altLang="en-US" sz="1300">
              <a:latin typeface="ＭＳ Ｐゴシック" panose="020B0600070205080204" pitchFamily="50" charset="-128"/>
              <a:ea typeface="ＭＳ Ｐゴシック" panose="020B0600070205080204" pitchFamily="50" charset="-128"/>
            </a:rPr>
            <a:t>　市単独事業の見直し及び受益者負担の適正化等による財源の確保に努める。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54</xdr:row>
      <xdr:rowOff>81280</xdr:rowOff>
    </xdr:to>
    <xdr:cxnSp macro="">
      <xdr:nvCxnSpPr>
        <xdr:cNvPr id="190" name="直線コネクタ 189"/>
        <xdr:cNvCxnSpPr/>
      </xdr:nvCxnSpPr>
      <xdr:spPr>
        <a:xfrm flipV="1">
          <a:off x="3987800" y="931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81280</xdr:rowOff>
    </xdr:to>
    <xdr:cxnSp macro="">
      <xdr:nvCxnSpPr>
        <xdr:cNvPr id="193" name="直線コネクタ 192"/>
        <xdr:cNvCxnSpPr/>
      </xdr:nvCxnSpPr>
      <xdr:spPr>
        <a:xfrm>
          <a:off x="3098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73660</xdr:rowOff>
    </xdr:from>
    <xdr:to>
      <xdr:col>15</xdr:col>
      <xdr:colOff>98425</xdr:colOff>
      <xdr:row>54</xdr:row>
      <xdr:rowOff>81280</xdr:rowOff>
    </xdr:to>
    <xdr:cxnSp macro="">
      <xdr:nvCxnSpPr>
        <xdr:cNvPr id="196" name="直線コネクタ 195"/>
        <xdr:cNvCxnSpPr/>
      </xdr:nvCxnSpPr>
      <xdr:spPr>
        <a:xfrm>
          <a:off x="2209800" y="9331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73660</xdr:rowOff>
    </xdr:from>
    <xdr:to>
      <xdr:col>11</xdr:col>
      <xdr:colOff>9525</xdr:colOff>
      <xdr:row>54</xdr:row>
      <xdr:rowOff>73660</xdr:rowOff>
    </xdr:to>
    <xdr:cxnSp macro="">
      <xdr:nvCxnSpPr>
        <xdr:cNvPr id="199" name="直線コネクタ 198"/>
        <xdr:cNvCxnSpPr/>
      </xdr:nvCxnSpPr>
      <xdr:spPr>
        <a:xfrm>
          <a:off x="1320800" y="933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02" name="フローチャート: 判断 201"/>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59707</xdr:rowOff>
    </xdr:from>
    <xdr:ext cx="762000" cy="259045"/>
    <xdr:sp macro="" textlink="">
      <xdr:nvSpPr>
        <xdr:cNvPr id="203" name="テキスト ボックス 202"/>
        <xdr:cNvSpPr txBox="1"/>
      </xdr:nvSpPr>
      <xdr:spPr>
        <a:xfrm>
          <a:off x="939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xdr:rowOff>
    </xdr:from>
    <xdr:to>
      <xdr:col>24</xdr:col>
      <xdr:colOff>76200</xdr:colOff>
      <xdr:row>54</xdr:row>
      <xdr:rowOff>109220</xdr:rowOff>
    </xdr:to>
    <xdr:sp macro="" textlink="">
      <xdr:nvSpPr>
        <xdr:cNvPr id="209" name="楕円 208"/>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87647</xdr:rowOff>
    </xdr:from>
    <xdr:ext cx="762000" cy="259045"/>
    <xdr:sp macro="" textlink="">
      <xdr:nvSpPr>
        <xdr:cNvPr id="210" name="扶助費該当値テキスト"/>
        <xdr:cNvSpPr txBox="1"/>
      </xdr:nvSpPr>
      <xdr:spPr>
        <a:xfrm>
          <a:off x="4914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11" name="楕円 210"/>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12" name="テキスト ボックス 211"/>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13" name="楕円 212"/>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4" name="テキスト ボックス 213"/>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22860</xdr:rowOff>
    </xdr:from>
    <xdr:to>
      <xdr:col>11</xdr:col>
      <xdr:colOff>60325</xdr:colOff>
      <xdr:row>54</xdr:row>
      <xdr:rowOff>124460</xdr:rowOff>
    </xdr:to>
    <xdr:sp macro="" textlink="">
      <xdr:nvSpPr>
        <xdr:cNvPr id="215" name="楕円 214"/>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134637</xdr:rowOff>
    </xdr:from>
    <xdr:ext cx="762000" cy="259045"/>
    <xdr:sp macro="" textlink="">
      <xdr:nvSpPr>
        <xdr:cNvPr id="216" name="テキスト ボックス 215"/>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22860</xdr:rowOff>
    </xdr:from>
    <xdr:to>
      <xdr:col>6</xdr:col>
      <xdr:colOff>171450</xdr:colOff>
      <xdr:row>54</xdr:row>
      <xdr:rowOff>124460</xdr:rowOff>
    </xdr:to>
    <xdr:sp macro="" textlink="">
      <xdr:nvSpPr>
        <xdr:cNvPr id="217" name="楕円 216"/>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134637</xdr:rowOff>
    </xdr:from>
    <xdr:ext cx="762000" cy="259045"/>
    <xdr:sp macro="" textlink="">
      <xdr:nvSpPr>
        <xdr:cNvPr id="218" name="テキスト ボックス 217"/>
        <xdr:cNvSpPr txBox="1"/>
      </xdr:nvSpPr>
      <xdr:spPr>
        <a:xfrm>
          <a:off x="939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後期高齢医療事業特別会計と介護保険事業特別会計の各繰出金が増となっており、今後も高齢化の進行の影響により、更なる増加が見込まれる。　　　　</a:t>
          </a:r>
        </a:p>
        <a:p>
          <a:r>
            <a:rPr kumimoji="1" lang="ja-JP" altLang="en-US" sz="1300">
              <a:latin typeface="ＭＳ Ｐゴシック" panose="020B0600070205080204" pitchFamily="50" charset="-128"/>
              <a:ea typeface="ＭＳ Ｐゴシック" panose="020B0600070205080204" pitchFamily="50" charset="-128"/>
            </a:rPr>
            <a:t>　健康寿命延伸につながる施策等に積極的に取り組むなど、一般会計繰出金の圧縮につながるよう努める。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55</xdr:row>
      <xdr:rowOff>161290</xdr:rowOff>
    </xdr:to>
    <xdr:cxnSp macro="">
      <xdr:nvCxnSpPr>
        <xdr:cNvPr id="251" name="直線コネクタ 250"/>
        <xdr:cNvCxnSpPr/>
      </xdr:nvCxnSpPr>
      <xdr:spPr>
        <a:xfrm>
          <a:off x="15671800" y="9560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146050</xdr:rowOff>
    </xdr:to>
    <xdr:cxnSp macro="">
      <xdr:nvCxnSpPr>
        <xdr:cNvPr id="254" name="直線コネクタ 253"/>
        <xdr:cNvCxnSpPr/>
      </xdr:nvCxnSpPr>
      <xdr:spPr>
        <a:xfrm flipV="1">
          <a:off x="14782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146050</xdr:rowOff>
    </xdr:to>
    <xdr:cxnSp macro="">
      <xdr:nvCxnSpPr>
        <xdr:cNvPr id="257" name="直線コネクタ 256"/>
        <xdr:cNvCxnSpPr/>
      </xdr:nvCxnSpPr>
      <xdr:spPr>
        <a:xfrm>
          <a:off x="13893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100330</xdr:rowOff>
    </xdr:to>
    <xdr:cxnSp macro="">
      <xdr:nvCxnSpPr>
        <xdr:cNvPr id="260" name="直線コネクタ 259"/>
        <xdr:cNvCxnSpPr/>
      </xdr:nvCxnSpPr>
      <xdr:spPr>
        <a:xfrm>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0" name="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2" name="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6" name="楕円 275"/>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7" name="テキスト ボックス 276"/>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8" name="楕円 277"/>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9" name="テキスト ボックス 278"/>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補助費等は、類似団体平均とほぼ同水準となっている。公営企業会計への繰出金による影響が大きいことからも、引き続き、独立採算の原則に基づき、繰出基準による適切な繰り出しに努める。</a:t>
          </a:r>
        </a:p>
        <a:p>
          <a:r>
            <a:rPr kumimoji="1" lang="ja-JP" altLang="en-US" sz="1300">
              <a:latin typeface="ＭＳ Ｐゴシック" panose="020B0600070205080204" pitchFamily="50" charset="-128"/>
              <a:ea typeface="ＭＳ Ｐゴシック" panose="020B0600070205080204" pitchFamily="50" charset="-128"/>
            </a:rPr>
            <a:t>　また、市単独の各種補助金については、交付する事業の目的や費用対効果、経費負担のあり方を検証し、見直しや廃止に努める。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89444</xdr:rowOff>
    </xdr:to>
    <xdr:cxnSp macro="">
      <xdr:nvCxnSpPr>
        <xdr:cNvPr id="313" name="直線コネクタ 312"/>
        <xdr:cNvCxnSpPr/>
      </xdr:nvCxnSpPr>
      <xdr:spPr>
        <a:xfrm>
          <a:off x="15671800" y="64135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95976</xdr:rowOff>
    </xdr:to>
    <xdr:cxnSp macro="">
      <xdr:nvCxnSpPr>
        <xdr:cNvPr id="316" name="直線コネクタ 315"/>
        <xdr:cNvCxnSpPr/>
      </xdr:nvCxnSpPr>
      <xdr:spPr>
        <a:xfrm flipV="1">
          <a:off x="14782800" y="64135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95976</xdr:rowOff>
    </xdr:from>
    <xdr:to>
      <xdr:col>73</xdr:col>
      <xdr:colOff>180975</xdr:colOff>
      <xdr:row>37</xdr:row>
      <xdr:rowOff>115570</xdr:rowOff>
    </xdr:to>
    <xdr:cxnSp macro="">
      <xdr:nvCxnSpPr>
        <xdr:cNvPr id="319" name="直線コネクタ 318"/>
        <xdr:cNvCxnSpPr/>
      </xdr:nvCxnSpPr>
      <xdr:spPr>
        <a:xfrm flipV="1">
          <a:off x="13893800" y="64396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82913</xdr:rowOff>
    </xdr:from>
    <xdr:to>
      <xdr:col>69</xdr:col>
      <xdr:colOff>92075</xdr:colOff>
      <xdr:row>37</xdr:row>
      <xdr:rowOff>115570</xdr:rowOff>
    </xdr:to>
    <xdr:cxnSp macro="">
      <xdr:nvCxnSpPr>
        <xdr:cNvPr id="322" name="直線コネクタ 321"/>
        <xdr:cNvCxnSpPr/>
      </xdr:nvCxnSpPr>
      <xdr:spPr>
        <a:xfrm>
          <a:off x="13004800" y="6426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25" name="フローチャート: 判断 324"/>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26324</xdr:rowOff>
    </xdr:from>
    <xdr:ext cx="762000" cy="259045"/>
    <xdr:sp macro="" textlink="">
      <xdr:nvSpPr>
        <xdr:cNvPr id="326" name="テキスト ボックス 325"/>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32" name="楕円 331"/>
        <xdr:cNvSpPr/>
      </xdr:nvSpPr>
      <xdr:spPr>
        <a:xfrm>
          <a:off x="16459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10721</xdr:rowOff>
    </xdr:from>
    <xdr:ext cx="762000" cy="259045"/>
    <xdr:sp macro="" textlink="">
      <xdr:nvSpPr>
        <xdr:cNvPr id="333" name="補助費等該当値テキスト"/>
        <xdr:cNvSpPr txBox="1"/>
      </xdr:nvSpPr>
      <xdr:spPr>
        <a:xfrm>
          <a:off x="16598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4" name="楕円 33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5" name="テキスト ボックス 33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45176</xdr:rowOff>
    </xdr:from>
    <xdr:to>
      <xdr:col>74</xdr:col>
      <xdr:colOff>31750</xdr:colOff>
      <xdr:row>37</xdr:row>
      <xdr:rowOff>146776</xdr:rowOff>
    </xdr:to>
    <xdr:sp macro="" textlink="">
      <xdr:nvSpPr>
        <xdr:cNvPr id="336" name="楕円 335"/>
        <xdr:cNvSpPr/>
      </xdr:nvSpPr>
      <xdr:spPr>
        <a:xfrm>
          <a:off x="14732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131553</xdr:rowOff>
    </xdr:from>
    <xdr:ext cx="762000" cy="259045"/>
    <xdr:sp macro="" textlink="">
      <xdr:nvSpPr>
        <xdr:cNvPr id="337" name="テキスト ボックス 336"/>
        <xdr:cNvSpPr txBox="1"/>
      </xdr:nvSpPr>
      <xdr:spPr>
        <a:xfrm>
          <a:off x="14401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8" name="楕円 337"/>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9" name="テキスト ボックス 338"/>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32113</xdr:rowOff>
    </xdr:from>
    <xdr:to>
      <xdr:col>65</xdr:col>
      <xdr:colOff>53975</xdr:colOff>
      <xdr:row>37</xdr:row>
      <xdr:rowOff>133713</xdr:rowOff>
    </xdr:to>
    <xdr:sp macro="" textlink="">
      <xdr:nvSpPr>
        <xdr:cNvPr id="340" name="楕円 339"/>
        <xdr:cNvSpPr/>
      </xdr:nvSpPr>
      <xdr:spPr>
        <a:xfrm>
          <a:off x="12954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118490</xdr:rowOff>
    </xdr:from>
    <xdr:ext cx="762000" cy="259045"/>
    <xdr:sp macro="" textlink="">
      <xdr:nvSpPr>
        <xdr:cNvPr id="341" name="テキスト ボックス 340"/>
        <xdr:cNvSpPr txBox="1"/>
      </xdr:nvSpPr>
      <xdr:spPr>
        <a:xfrm>
          <a:off x="12623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学校施設の耐震化・大規模改造事業や統合庁舎等の大型事業の市債の償還により、類似団体平均を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が、借入起債のほとんどが合併特例債、緊急防災・減災事業債、臨時財政対策債といった交付税措置率が高いものであることから、実質的な財政負担は少ない。今後も、市債の繰上償還を検討するとともに、交付税措置率の高い有利な起債や補正予算債の活用等により実質負担の更なる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79</xdr:row>
      <xdr:rowOff>153670</xdr:rowOff>
    </xdr:to>
    <xdr:cxnSp macro="">
      <xdr:nvCxnSpPr>
        <xdr:cNvPr id="374" name="直線コネクタ 373"/>
        <xdr:cNvCxnSpPr/>
      </xdr:nvCxnSpPr>
      <xdr:spPr>
        <a:xfrm flipV="1">
          <a:off x="3987800" y="13660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153670</xdr:rowOff>
    </xdr:from>
    <xdr:to>
      <xdr:col>19</xdr:col>
      <xdr:colOff>187325</xdr:colOff>
      <xdr:row>79</xdr:row>
      <xdr:rowOff>161289</xdr:rowOff>
    </xdr:to>
    <xdr:cxnSp macro="">
      <xdr:nvCxnSpPr>
        <xdr:cNvPr id="377" name="直線コネクタ 376"/>
        <xdr:cNvCxnSpPr/>
      </xdr:nvCxnSpPr>
      <xdr:spPr>
        <a:xfrm flipV="1">
          <a:off x="3098800" y="13698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81280</xdr:rowOff>
    </xdr:to>
    <xdr:cxnSp macro="">
      <xdr:nvCxnSpPr>
        <xdr:cNvPr id="380" name="直線コネクタ 379"/>
        <xdr:cNvCxnSpPr/>
      </xdr:nvCxnSpPr>
      <xdr:spPr>
        <a:xfrm flipV="1">
          <a:off x="2209800" y="13705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43180</xdr:rowOff>
    </xdr:from>
    <xdr:to>
      <xdr:col>11</xdr:col>
      <xdr:colOff>9525</xdr:colOff>
      <xdr:row>80</xdr:row>
      <xdr:rowOff>81280</xdr:rowOff>
    </xdr:to>
    <xdr:cxnSp macro="">
      <xdr:nvCxnSpPr>
        <xdr:cNvPr id="383" name="直線コネクタ 382"/>
        <xdr:cNvCxnSpPr/>
      </xdr:nvCxnSpPr>
      <xdr:spPr>
        <a:xfrm>
          <a:off x="1320800" y="1375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6" name="フローチャート: 判断 385"/>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7" name="テキスト ボックス 386"/>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3" name="楕円 392"/>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4"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102870</xdr:rowOff>
    </xdr:from>
    <xdr:to>
      <xdr:col>20</xdr:col>
      <xdr:colOff>38100</xdr:colOff>
      <xdr:row>80</xdr:row>
      <xdr:rowOff>33020</xdr:rowOff>
    </xdr:to>
    <xdr:sp macro="" textlink="">
      <xdr:nvSpPr>
        <xdr:cNvPr id="395" name="楕円 394"/>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17797</xdr:rowOff>
    </xdr:from>
    <xdr:ext cx="736600" cy="259045"/>
    <xdr:sp macro="" textlink="">
      <xdr:nvSpPr>
        <xdr:cNvPr id="396" name="テキスト ボックス 395"/>
        <xdr:cNvSpPr txBox="1"/>
      </xdr:nvSpPr>
      <xdr:spPr>
        <a:xfrm>
          <a:off x="3606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7" name="楕円 396"/>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8" name="テキスト ボックス 397"/>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399" name="楕円 398"/>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116857</xdr:rowOff>
    </xdr:from>
    <xdr:ext cx="762000" cy="259045"/>
    <xdr:sp macro="" textlink="">
      <xdr:nvSpPr>
        <xdr:cNvPr id="400" name="テキスト ボックス 399"/>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163830</xdr:rowOff>
    </xdr:from>
    <xdr:to>
      <xdr:col>6</xdr:col>
      <xdr:colOff>171450</xdr:colOff>
      <xdr:row>80</xdr:row>
      <xdr:rowOff>93980</xdr:rowOff>
    </xdr:to>
    <xdr:sp macro="" textlink="">
      <xdr:nvSpPr>
        <xdr:cNvPr id="401" name="楕円 400"/>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78757</xdr:rowOff>
    </xdr:from>
    <xdr:ext cx="762000" cy="259045"/>
    <xdr:sp macro="" textlink="">
      <xdr:nvSpPr>
        <xdr:cNvPr id="402" name="テキスト ボックス 401"/>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人件費の削減等の努力により、類似団体平均を大きく下回っている。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今後も行財政改革の推進による財政運営のさらなる効率化を図り、健全な財政運営に努める。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74</xdr:row>
      <xdr:rowOff>140716</xdr:rowOff>
    </xdr:to>
    <xdr:cxnSp macro="">
      <xdr:nvCxnSpPr>
        <xdr:cNvPr id="433" name="直線コネクタ 432"/>
        <xdr:cNvCxnSpPr/>
      </xdr:nvCxnSpPr>
      <xdr:spPr>
        <a:xfrm flipV="1">
          <a:off x="15671800" y="128188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14986</xdr:rowOff>
    </xdr:to>
    <xdr:cxnSp macro="">
      <xdr:nvCxnSpPr>
        <xdr:cNvPr id="436" name="直線コネクタ 435"/>
        <xdr:cNvCxnSpPr/>
      </xdr:nvCxnSpPr>
      <xdr:spPr>
        <a:xfrm flipV="1">
          <a:off x="14782800" y="128280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14986</xdr:rowOff>
    </xdr:to>
    <xdr:cxnSp macro="">
      <xdr:nvCxnSpPr>
        <xdr:cNvPr id="439" name="直線コネクタ 438"/>
        <xdr:cNvCxnSpPr/>
      </xdr:nvCxnSpPr>
      <xdr:spPr>
        <a:xfrm>
          <a:off x="13893800" y="12873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14986</xdr:rowOff>
    </xdr:to>
    <xdr:cxnSp macro="">
      <xdr:nvCxnSpPr>
        <xdr:cNvPr id="442" name="直線コネクタ 441"/>
        <xdr:cNvCxnSpPr/>
      </xdr:nvCxnSpPr>
      <xdr:spPr>
        <a:xfrm>
          <a:off x="13004800" y="12823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5" name="フローチャート: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80772</xdr:rowOff>
    </xdr:from>
    <xdr:to>
      <xdr:col>82</xdr:col>
      <xdr:colOff>158750</xdr:colOff>
      <xdr:row>75</xdr:row>
      <xdr:rowOff>10922</xdr:rowOff>
    </xdr:to>
    <xdr:sp macro="" textlink="">
      <xdr:nvSpPr>
        <xdr:cNvPr id="452" name="楕円 451"/>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160799</xdr:rowOff>
    </xdr:from>
    <xdr:ext cx="762000" cy="259045"/>
    <xdr:sp macro="" textlink="">
      <xdr:nvSpPr>
        <xdr:cNvPr id="453" name="公債費以外該当値テキスト"/>
        <xdr:cNvSpPr txBox="1"/>
      </xdr:nvSpPr>
      <xdr:spPr>
        <a:xfrm>
          <a:off x="16598900" y="126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54" name="楕円 453"/>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55" name="テキスト ボックス 454"/>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56" name="楕円 455"/>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57" name="テキスト ボックス 456"/>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8" name="楕円 457"/>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9" name="テキスト ボックス 458"/>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60" name="楕円 459"/>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61" name="テキスト ボックス 460"/>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162662</xdr:rowOff>
    </xdr:from>
    <xdr:to>
      <xdr:col>29</xdr:col>
      <xdr:colOff>127000</xdr:colOff>
      <xdr:row>19</xdr:row>
      <xdr:rowOff>660</xdr:rowOff>
    </xdr:to>
    <xdr:cxnSp macro="">
      <xdr:nvCxnSpPr>
        <xdr:cNvPr id="50" name="直線コネクタ 49"/>
        <xdr:cNvCxnSpPr/>
      </xdr:nvCxnSpPr>
      <xdr:spPr bwMode="auto">
        <a:xfrm>
          <a:off x="5003800" y="3296387"/>
          <a:ext cx="647700" cy="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162662</xdr:rowOff>
    </xdr:from>
    <xdr:to>
      <xdr:col>26</xdr:col>
      <xdr:colOff>50800</xdr:colOff>
      <xdr:row>18</xdr:row>
      <xdr:rowOff>168872</xdr:rowOff>
    </xdr:to>
    <xdr:cxnSp macro="">
      <xdr:nvCxnSpPr>
        <xdr:cNvPr id="53" name="直線コネクタ 52"/>
        <xdr:cNvCxnSpPr/>
      </xdr:nvCxnSpPr>
      <xdr:spPr bwMode="auto">
        <a:xfrm flipV="1">
          <a:off x="4305300" y="3296387"/>
          <a:ext cx="698500" cy="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162014</xdr:rowOff>
    </xdr:from>
    <xdr:to>
      <xdr:col>22</xdr:col>
      <xdr:colOff>114300</xdr:colOff>
      <xdr:row>18</xdr:row>
      <xdr:rowOff>168872</xdr:rowOff>
    </xdr:to>
    <xdr:cxnSp macro="">
      <xdr:nvCxnSpPr>
        <xdr:cNvPr id="56" name="直線コネクタ 55"/>
        <xdr:cNvCxnSpPr/>
      </xdr:nvCxnSpPr>
      <xdr:spPr bwMode="auto">
        <a:xfrm>
          <a:off x="3606800" y="3295739"/>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127343</xdr:rowOff>
    </xdr:from>
    <xdr:to>
      <xdr:col>18</xdr:col>
      <xdr:colOff>177800</xdr:colOff>
      <xdr:row>18</xdr:row>
      <xdr:rowOff>162014</xdr:rowOff>
    </xdr:to>
    <xdr:cxnSp macro="">
      <xdr:nvCxnSpPr>
        <xdr:cNvPr id="59" name="直線コネクタ 58"/>
        <xdr:cNvCxnSpPr/>
      </xdr:nvCxnSpPr>
      <xdr:spPr bwMode="auto">
        <a:xfrm>
          <a:off x="2908300" y="3261068"/>
          <a:ext cx="698500" cy="3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103651</xdr:rowOff>
    </xdr:from>
    <xdr:to>
      <xdr:col>15</xdr:col>
      <xdr:colOff>101600</xdr:colOff>
      <xdr:row>17</xdr:row>
      <xdr:rowOff>33801</xdr:rowOff>
    </xdr:to>
    <xdr:sp macro="" textlink="">
      <xdr:nvSpPr>
        <xdr:cNvPr id="62" name="フローチャート: 判断 61"/>
        <xdr:cNvSpPr/>
      </xdr:nvSpPr>
      <xdr:spPr bwMode="auto">
        <a:xfrm>
          <a:off x="2857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43978</xdr:rowOff>
    </xdr:from>
    <xdr:ext cx="762000" cy="259045"/>
    <xdr:sp macro="" textlink="">
      <xdr:nvSpPr>
        <xdr:cNvPr id="63" name="テキスト ボックス 62"/>
        <xdr:cNvSpPr txBox="1"/>
      </xdr:nvSpPr>
      <xdr:spPr>
        <a:xfrm>
          <a:off x="2527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121310</xdr:rowOff>
    </xdr:from>
    <xdr:to>
      <xdr:col>29</xdr:col>
      <xdr:colOff>177800</xdr:colOff>
      <xdr:row>19</xdr:row>
      <xdr:rowOff>51460</xdr:rowOff>
    </xdr:to>
    <xdr:sp macro="" textlink="">
      <xdr:nvSpPr>
        <xdr:cNvPr id="69" name="楕円 68"/>
        <xdr:cNvSpPr/>
      </xdr:nvSpPr>
      <xdr:spPr bwMode="auto">
        <a:xfrm>
          <a:off x="5600700" y="325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29887</xdr:rowOff>
    </xdr:from>
    <xdr:ext cx="762000" cy="259045"/>
    <xdr:sp macro="" textlink="">
      <xdr:nvSpPr>
        <xdr:cNvPr id="70" name="人口1人当たり決算額の推移該当値テキスト130"/>
        <xdr:cNvSpPr txBox="1"/>
      </xdr:nvSpPr>
      <xdr:spPr>
        <a:xfrm>
          <a:off x="5740400" y="316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111862</xdr:rowOff>
    </xdr:from>
    <xdr:to>
      <xdr:col>26</xdr:col>
      <xdr:colOff>101600</xdr:colOff>
      <xdr:row>19</xdr:row>
      <xdr:rowOff>42011</xdr:rowOff>
    </xdr:to>
    <xdr:sp macro="" textlink="">
      <xdr:nvSpPr>
        <xdr:cNvPr id="71" name="楕円 70"/>
        <xdr:cNvSpPr/>
      </xdr:nvSpPr>
      <xdr:spPr bwMode="auto">
        <a:xfrm>
          <a:off x="4953000" y="32455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26789</xdr:rowOff>
    </xdr:from>
    <xdr:ext cx="736600" cy="259045"/>
    <xdr:sp macro="" textlink="">
      <xdr:nvSpPr>
        <xdr:cNvPr id="72" name="テキスト ボックス 71"/>
        <xdr:cNvSpPr txBox="1"/>
      </xdr:nvSpPr>
      <xdr:spPr>
        <a:xfrm>
          <a:off x="4622800" y="333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118072</xdr:rowOff>
    </xdr:from>
    <xdr:to>
      <xdr:col>22</xdr:col>
      <xdr:colOff>165100</xdr:colOff>
      <xdr:row>19</xdr:row>
      <xdr:rowOff>48222</xdr:rowOff>
    </xdr:to>
    <xdr:sp macro="" textlink="">
      <xdr:nvSpPr>
        <xdr:cNvPr id="73" name="楕円 72"/>
        <xdr:cNvSpPr/>
      </xdr:nvSpPr>
      <xdr:spPr bwMode="auto">
        <a:xfrm>
          <a:off x="4254500" y="325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32999</xdr:rowOff>
    </xdr:from>
    <xdr:ext cx="762000" cy="259045"/>
    <xdr:sp macro="" textlink="">
      <xdr:nvSpPr>
        <xdr:cNvPr id="74" name="テキスト ボックス 73"/>
        <xdr:cNvSpPr txBox="1"/>
      </xdr:nvSpPr>
      <xdr:spPr>
        <a:xfrm>
          <a:off x="3924300" y="333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111214</xdr:rowOff>
    </xdr:from>
    <xdr:to>
      <xdr:col>19</xdr:col>
      <xdr:colOff>38100</xdr:colOff>
      <xdr:row>19</xdr:row>
      <xdr:rowOff>41364</xdr:rowOff>
    </xdr:to>
    <xdr:sp macro="" textlink="">
      <xdr:nvSpPr>
        <xdr:cNvPr id="75" name="楕円 74"/>
        <xdr:cNvSpPr/>
      </xdr:nvSpPr>
      <xdr:spPr bwMode="auto">
        <a:xfrm>
          <a:off x="3556000" y="324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26141</xdr:rowOff>
    </xdr:from>
    <xdr:ext cx="762000" cy="259045"/>
    <xdr:sp macro="" textlink="">
      <xdr:nvSpPr>
        <xdr:cNvPr id="76" name="テキスト ボックス 75"/>
        <xdr:cNvSpPr txBox="1"/>
      </xdr:nvSpPr>
      <xdr:spPr>
        <a:xfrm>
          <a:off x="3225800" y="333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76543</xdr:rowOff>
    </xdr:from>
    <xdr:to>
      <xdr:col>15</xdr:col>
      <xdr:colOff>101600</xdr:colOff>
      <xdr:row>19</xdr:row>
      <xdr:rowOff>6693</xdr:rowOff>
    </xdr:to>
    <xdr:sp macro="" textlink="">
      <xdr:nvSpPr>
        <xdr:cNvPr id="77" name="楕円 76"/>
        <xdr:cNvSpPr/>
      </xdr:nvSpPr>
      <xdr:spPr bwMode="auto">
        <a:xfrm>
          <a:off x="2857500" y="321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162920</xdr:rowOff>
    </xdr:from>
    <xdr:ext cx="762000" cy="259045"/>
    <xdr:sp macro="" textlink="">
      <xdr:nvSpPr>
        <xdr:cNvPr id="78" name="テキスト ボックス 77"/>
        <xdr:cNvSpPr txBox="1"/>
      </xdr:nvSpPr>
      <xdr:spPr>
        <a:xfrm>
          <a:off x="2527300" y="329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36540</xdr:rowOff>
    </xdr:from>
    <xdr:to>
      <xdr:col>29</xdr:col>
      <xdr:colOff>127000</xdr:colOff>
      <xdr:row>35</xdr:row>
      <xdr:rowOff>62306</xdr:rowOff>
    </xdr:to>
    <xdr:cxnSp macro="">
      <xdr:nvCxnSpPr>
        <xdr:cNvPr id="113" name="直線コネクタ 112"/>
        <xdr:cNvCxnSpPr/>
      </xdr:nvCxnSpPr>
      <xdr:spPr bwMode="auto">
        <a:xfrm>
          <a:off x="5003800" y="6646890"/>
          <a:ext cx="6477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36540</xdr:rowOff>
    </xdr:from>
    <xdr:to>
      <xdr:col>26</xdr:col>
      <xdr:colOff>50800</xdr:colOff>
      <xdr:row>35</xdr:row>
      <xdr:rowOff>39087</xdr:rowOff>
    </xdr:to>
    <xdr:cxnSp macro="">
      <xdr:nvCxnSpPr>
        <xdr:cNvPr id="116" name="直線コネクタ 115"/>
        <xdr:cNvCxnSpPr/>
      </xdr:nvCxnSpPr>
      <xdr:spPr bwMode="auto">
        <a:xfrm flipV="1">
          <a:off x="4305300" y="6646890"/>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301454</xdr:rowOff>
    </xdr:from>
    <xdr:to>
      <xdr:col>22</xdr:col>
      <xdr:colOff>114300</xdr:colOff>
      <xdr:row>35</xdr:row>
      <xdr:rowOff>39087</xdr:rowOff>
    </xdr:to>
    <xdr:cxnSp macro="">
      <xdr:nvCxnSpPr>
        <xdr:cNvPr id="119" name="直線コネクタ 118"/>
        <xdr:cNvCxnSpPr/>
      </xdr:nvCxnSpPr>
      <xdr:spPr bwMode="auto">
        <a:xfrm>
          <a:off x="3606800" y="6568904"/>
          <a:ext cx="6985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283983</xdr:rowOff>
    </xdr:from>
    <xdr:to>
      <xdr:col>18</xdr:col>
      <xdr:colOff>177800</xdr:colOff>
      <xdr:row>34</xdr:row>
      <xdr:rowOff>301454</xdr:rowOff>
    </xdr:to>
    <xdr:cxnSp macro="">
      <xdr:nvCxnSpPr>
        <xdr:cNvPr id="122" name="直線コネクタ 121"/>
        <xdr:cNvCxnSpPr/>
      </xdr:nvCxnSpPr>
      <xdr:spPr bwMode="auto">
        <a:xfrm>
          <a:off x="2908300" y="6551433"/>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5" name="フローチャート: 判断 124"/>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6" name="テキスト ボックス 125"/>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11506</xdr:rowOff>
    </xdr:from>
    <xdr:to>
      <xdr:col>29</xdr:col>
      <xdr:colOff>177800</xdr:colOff>
      <xdr:row>35</xdr:row>
      <xdr:rowOff>113106</xdr:rowOff>
    </xdr:to>
    <xdr:sp macro="" textlink="">
      <xdr:nvSpPr>
        <xdr:cNvPr id="132" name="楕円 131"/>
        <xdr:cNvSpPr/>
      </xdr:nvSpPr>
      <xdr:spPr bwMode="auto">
        <a:xfrm>
          <a:off x="5600700" y="662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199483</xdr:rowOff>
    </xdr:from>
    <xdr:ext cx="762000" cy="259045"/>
    <xdr:sp macro="" textlink="">
      <xdr:nvSpPr>
        <xdr:cNvPr id="133" name="人口1人当たり決算額の推移該当値テキスト445"/>
        <xdr:cNvSpPr txBox="1"/>
      </xdr:nvSpPr>
      <xdr:spPr>
        <a:xfrm>
          <a:off x="5740400" y="6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328640</xdr:rowOff>
    </xdr:from>
    <xdr:to>
      <xdr:col>26</xdr:col>
      <xdr:colOff>101600</xdr:colOff>
      <xdr:row>35</xdr:row>
      <xdr:rowOff>87340</xdr:rowOff>
    </xdr:to>
    <xdr:sp macro="" textlink="">
      <xdr:nvSpPr>
        <xdr:cNvPr id="134" name="楕円 133"/>
        <xdr:cNvSpPr/>
      </xdr:nvSpPr>
      <xdr:spPr bwMode="auto">
        <a:xfrm>
          <a:off x="4953000" y="659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97517</xdr:rowOff>
    </xdr:from>
    <xdr:ext cx="736600" cy="259045"/>
    <xdr:sp macro="" textlink="">
      <xdr:nvSpPr>
        <xdr:cNvPr id="135" name="テキスト ボックス 134"/>
        <xdr:cNvSpPr txBox="1"/>
      </xdr:nvSpPr>
      <xdr:spPr>
        <a:xfrm>
          <a:off x="4622800" y="6364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331187</xdr:rowOff>
    </xdr:from>
    <xdr:to>
      <xdr:col>22</xdr:col>
      <xdr:colOff>165100</xdr:colOff>
      <xdr:row>35</xdr:row>
      <xdr:rowOff>89887</xdr:rowOff>
    </xdr:to>
    <xdr:sp macro="" textlink="">
      <xdr:nvSpPr>
        <xdr:cNvPr id="136" name="楕円 135"/>
        <xdr:cNvSpPr/>
      </xdr:nvSpPr>
      <xdr:spPr bwMode="auto">
        <a:xfrm>
          <a:off x="4254500" y="65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100064</xdr:rowOff>
    </xdr:from>
    <xdr:ext cx="762000" cy="259045"/>
    <xdr:sp macro="" textlink="">
      <xdr:nvSpPr>
        <xdr:cNvPr id="137" name="テキスト ボックス 136"/>
        <xdr:cNvSpPr txBox="1"/>
      </xdr:nvSpPr>
      <xdr:spPr>
        <a:xfrm>
          <a:off x="3924300" y="636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250654</xdr:rowOff>
    </xdr:from>
    <xdr:to>
      <xdr:col>19</xdr:col>
      <xdr:colOff>38100</xdr:colOff>
      <xdr:row>35</xdr:row>
      <xdr:rowOff>9354</xdr:rowOff>
    </xdr:to>
    <xdr:sp macro="" textlink="">
      <xdr:nvSpPr>
        <xdr:cNvPr id="138" name="楕円 137"/>
        <xdr:cNvSpPr/>
      </xdr:nvSpPr>
      <xdr:spPr bwMode="auto">
        <a:xfrm>
          <a:off x="3556000" y="651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19531</xdr:rowOff>
    </xdr:from>
    <xdr:ext cx="762000" cy="259045"/>
    <xdr:sp macro="" textlink="">
      <xdr:nvSpPr>
        <xdr:cNvPr id="139" name="テキスト ボックス 138"/>
        <xdr:cNvSpPr txBox="1"/>
      </xdr:nvSpPr>
      <xdr:spPr>
        <a:xfrm>
          <a:off x="3225800" y="628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233183</xdr:rowOff>
    </xdr:from>
    <xdr:to>
      <xdr:col>15</xdr:col>
      <xdr:colOff>101600</xdr:colOff>
      <xdr:row>34</xdr:row>
      <xdr:rowOff>334783</xdr:rowOff>
    </xdr:to>
    <xdr:sp macro="" textlink="">
      <xdr:nvSpPr>
        <xdr:cNvPr id="140" name="楕円 139"/>
        <xdr:cNvSpPr/>
      </xdr:nvSpPr>
      <xdr:spPr bwMode="auto">
        <a:xfrm>
          <a:off x="2857500" y="650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2060</xdr:rowOff>
    </xdr:from>
    <xdr:ext cx="762000" cy="259045"/>
    <xdr:sp macro="" textlink="">
      <xdr:nvSpPr>
        <xdr:cNvPr id="141" name="テキスト ボックス 140"/>
        <xdr:cNvSpPr txBox="1"/>
      </xdr:nvSpPr>
      <xdr:spPr>
        <a:xfrm>
          <a:off x="2527300" y="626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92,883
90,157
109.43
42,723,014
41,165,481
1,163,102
25,017,349
60,231,157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138043</xdr:rowOff>
    </xdr:from>
    <xdr:to>
      <xdr:col>24</xdr:col>
      <xdr:colOff>63500</xdr:colOff>
      <xdr:row>37</xdr:row>
      <xdr:rowOff>151168</xdr:rowOff>
    </xdr:to>
    <xdr:cxnSp macro="">
      <xdr:nvCxnSpPr>
        <xdr:cNvPr id="61" name="直線コネクタ 60"/>
        <xdr:cNvCxnSpPr/>
      </xdr:nvCxnSpPr>
      <xdr:spPr>
        <a:xfrm>
          <a:off x="3797300" y="6481693"/>
          <a:ext cx="8382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132175</xdr:rowOff>
    </xdr:from>
    <xdr:to>
      <xdr:col>19</xdr:col>
      <xdr:colOff>177800</xdr:colOff>
      <xdr:row>37</xdr:row>
      <xdr:rowOff>138043</xdr:rowOff>
    </xdr:to>
    <xdr:cxnSp macro="">
      <xdr:nvCxnSpPr>
        <xdr:cNvPr id="64" name="直線コネクタ 63"/>
        <xdr:cNvCxnSpPr/>
      </xdr:nvCxnSpPr>
      <xdr:spPr>
        <a:xfrm>
          <a:off x="2908300" y="6475825"/>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125356</xdr:rowOff>
    </xdr:from>
    <xdr:to>
      <xdr:col>15</xdr:col>
      <xdr:colOff>50800</xdr:colOff>
      <xdr:row>37</xdr:row>
      <xdr:rowOff>132175</xdr:rowOff>
    </xdr:to>
    <xdr:cxnSp macro="">
      <xdr:nvCxnSpPr>
        <xdr:cNvPr id="67" name="直線コネクタ 66"/>
        <xdr:cNvCxnSpPr/>
      </xdr:nvCxnSpPr>
      <xdr:spPr>
        <a:xfrm>
          <a:off x="2019300" y="6469006"/>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58433</xdr:rowOff>
    </xdr:from>
    <xdr:to>
      <xdr:col>10</xdr:col>
      <xdr:colOff>114300</xdr:colOff>
      <xdr:row>37</xdr:row>
      <xdr:rowOff>125356</xdr:rowOff>
    </xdr:to>
    <xdr:cxnSp macro="">
      <xdr:nvCxnSpPr>
        <xdr:cNvPr id="70" name="直線コネクタ 69"/>
        <xdr:cNvCxnSpPr/>
      </xdr:nvCxnSpPr>
      <xdr:spPr>
        <a:xfrm>
          <a:off x="1130300" y="6402083"/>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80975</xdr:rowOff>
    </xdr:from>
    <xdr:to>
      <xdr:col>6</xdr:col>
      <xdr:colOff>38100</xdr:colOff>
      <xdr:row>37</xdr:row>
      <xdr:rowOff>11125</xdr:rowOff>
    </xdr:to>
    <xdr:sp macro="" textlink="">
      <xdr:nvSpPr>
        <xdr:cNvPr id="73" name="フローチャート: 判断 72"/>
        <xdr:cNvSpPr/>
      </xdr:nvSpPr>
      <xdr:spPr>
        <a:xfrm>
          <a:off x="1079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27652</xdr:rowOff>
    </xdr:from>
    <xdr:ext cx="534377" cy="259045"/>
    <xdr:sp macro="" textlink="">
      <xdr:nvSpPr>
        <xdr:cNvPr id="74" name="テキスト ボックス 73"/>
        <xdr:cNvSpPr txBox="1"/>
      </xdr:nvSpPr>
      <xdr:spPr>
        <a:xfrm>
          <a:off x="863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100368</xdr:rowOff>
    </xdr:from>
    <xdr:to>
      <xdr:col>24</xdr:col>
      <xdr:colOff>114300</xdr:colOff>
      <xdr:row>38</xdr:row>
      <xdr:rowOff>30518</xdr:rowOff>
    </xdr:to>
    <xdr:sp macro="" textlink="">
      <xdr:nvSpPr>
        <xdr:cNvPr id="80" name="楕円 79"/>
        <xdr:cNvSpPr/>
      </xdr:nvSpPr>
      <xdr:spPr>
        <a:xfrm>
          <a:off x="4584700" y="6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78795</xdr:rowOff>
    </xdr:from>
    <xdr:ext cx="534377" cy="259045"/>
    <xdr:sp macro="" textlink="">
      <xdr:nvSpPr>
        <xdr:cNvPr id="81" name="人件費該当値テキスト"/>
        <xdr:cNvSpPr txBox="1"/>
      </xdr:nvSpPr>
      <xdr:spPr>
        <a:xfrm>
          <a:off x="4686300" y="64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87243</xdr:rowOff>
    </xdr:from>
    <xdr:to>
      <xdr:col>20</xdr:col>
      <xdr:colOff>38100</xdr:colOff>
      <xdr:row>38</xdr:row>
      <xdr:rowOff>17393</xdr:rowOff>
    </xdr:to>
    <xdr:sp macro="" textlink="">
      <xdr:nvSpPr>
        <xdr:cNvPr id="82" name="楕円 81"/>
        <xdr:cNvSpPr/>
      </xdr:nvSpPr>
      <xdr:spPr>
        <a:xfrm>
          <a:off x="3746500" y="6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8520</xdr:rowOff>
    </xdr:from>
    <xdr:ext cx="534377" cy="259045"/>
    <xdr:sp macro="" textlink="">
      <xdr:nvSpPr>
        <xdr:cNvPr id="83" name="テキスト ボックス 82"/>
        <xdr:cNvSpPr txBox="1"/>
      </xdr:nvSpPr>
      <xdr:spPr>
        <a:xfrm>
          <a:off x="3530111" y="65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81375</xdr:rowOff>
    </xdr:from>
    <xdr:to>
      <xdr:col>15</xdr:col>
      <xdr:colOff>101600</xdr:colOff>
      <xdr:row>38</xdr:row>
      <xdr:rowOff>11525</xdr:rowOff>
    </xdr:to>
    <xdr:sp macro="" textlink="">
      <xdr:nvSpPr>
        <xdr:cNvPr id="84" name="楕円 83"/>
        <xdr:cNvSpPr/>
      </xdr:nvSpPr>
      <xdr:spPr>
        <a:xfrm>
          <a:off x="2857500" y="64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2652</xdr:rowOff>
    </xdr:from>
    <xdr:ext cx="534377" cy="259045"/>
    <xdr:sp macro="" textlink="">
      <xdr:nvSpPr>
        <xdr:cNvPr id="85" name="テキスト ボックス 84"/>
        <xdr:cNvSpPr txBox="1"/>
      </xdr:nvSpPr>
      <xdr:spPr>
        <a:xfrm>
          <a:off x="2641111" y="65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74556</xdr:rowOff>
    </xdr:from>
    <xdr:to>
      <xdr:col>10</xdr:col>
      <xdr:colOff>165100</xdr:colOff>
      <xdr:row>38</xdr:row>
      <xdr:rowOff>4705</xdr:rowOff>
    </xdr:to>
    <xdr:sp macro="" textlink="">
      <xdr:nvSpPr>
        <xdr:cNvPr id="86" name="楕円 85"/>
        <xdr:cNvSpPr/>
      </xdr:nvSpPr>
      <xdr:spPr>
        <a:xfrm>
          <a:off x="1968500" y="64182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167282</xdr:rowOff>
    </xdr:from>
    <xdr:ext cx="534377" cy="259045"/>
    <xdr:sp macro="" textlink="">
      <xdr:nvSpPr>
        <xdr:cNvPr id="87" name="テキスト ボックス 86"/>
        <xdr:cNvSpPr txBox="1"/>
      </xdr:nvSpPr>
      <xdr:spPr>
        <a:xfrm>
          <a:off x="1752111" y="65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88" name="楕円 87"/>
        <xdr:cNvSpPr/>
      </xdr:nvSpPr>
      <xdr:spPr>
        <a:xfrm>
          <a:off x="1079500" y="63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89" name="テキスト ボックス 88"/>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115840</xdr:rowOff>
    </xdr:from>
    <xdr:to>
      <xdr:col>24</xdr:col>
      <xdr:colOff>63500</xdr:colOff>
      <xdr:row>55</xdr:row>
      <xdr:rowOff>1312</xdr:rowOff>
    </xdr:to>
    <xdr:cxnSp macro="">
      <xdr:nvCxnSpPr>
        <xdr:cNvPr id="123" name="直線コネクタ 122"/>
        <xdr:cNvCxnSpPr/>
      </xdr:nvCxnSpPr>
      <xdr:spPr>
        <a:xfrm flipV="1">
          <a:off x="3797300" y="9374140"/>
          <a:ext cx="8382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102295</xdr:rowOff>
    </xdr:from>
    <xdr:to>
      <xdr:col>19</xdr:col>
      <xdr:colOff>177800</xdr:colOff>
      <xdr:row>55</xdr:row>
      <xdr:rowOff>1312</xdr:rowOff>
    </xdr:to>
    <xdr:cxnSp macro="">
      <xdr:nvCxnSpPr>
        <xdr:cNvPr id="126" name="直線コネクタ 125"/>
        <xdr:cNvCxnSpPr/>
      </xdr:nvCxnSpPr>
      <xdr:spPr>
        <a:xfrm>
          <a:off x="2908300" y="9360595"/>
          <a:ext cx="889000" cy="7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127870</xdr:rowOff>
    </xdr:from>
    <xdr:to>
      <xdr:col>15</xdr:col>
      <xdr:colOff>50800</xdr:colOff>
      <xdr:row>54</xdr:row>
      <xdr:rowOff>102295</xdr:rowOff>
    </xdr:to>
    <xdr:cxnSp macro="">
      <xdr:nvCxnSpPr>
        <xdr:cNvPr id="129" name="直線コネクタ 128"/>
        <xdr:cNvCxnSpPr/>
      </xdr:nvCxnSpPr>
      <xdr:spPr>
        <a:xfrm>
          <a:off x="2019300" y="9214720"/>
          <a:ext cx="889000" cy="14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127870</xdr:rowOff>
    </xdr:from>
    <xdr:to>
      <xdr:col>10</xdr:col>
      <xdr:colOff>114300</xdr:colOff>
      <xdr:row>55</xdr:row>
      <xdr:rowOff>14770</xdr:rowOff>
    </xdr:to>
    <xdr:cxnSp macro="">
      <xdr:nvCxnSpPr>
        <xdr:cNvPr id="132" name="直線コネクタ 131"/>
        <xdr:cNvCxnSpPr/>
      </xdr:nvCxnSpPr>
      <xdr:spPr>
        <a:xfrm flipV="1">
          <a:off x="1130300" y="9214720"/>
          <a:ext cx="889000" cy="22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3946</xdr:rowOff>
    </xdr:from>
    <xdr:to>
      <xdr:col>6</xdr:col>
      <xdr:colOff>38100</xdr:colOff>
      <xdr:row>55</xdr:row>
      <xdr:rowOff>105546</xdr:rowOff>
    </xdr:to>
    <xdr:sp macro="" textlink="">
      <xdr:nvSpPr>
        <xdr:cNvPr id="135" name="フローチャート: 判断 134"/>
        <xdr:cNvSpPr/>
      </xdr:nvSpPr>
      <xdr:spPr>
        <a:xfrm>
          <a:off x="1079500" y="94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96673</xdr:rowOff>
    </xdr:from>
    <xdr:ext cx="534377" cy="259045"/>
    <xdr:sp macro="" textlink="">
      <xdr:nvSpPr>
        <xdr:cNvPr id="136" name="テキスト ボックス 135"/>
        <xdr:cNvSpPr txBox="1"/>
      </xdr:nvSpPr>
      <xdr:spPr>
        <a:xfrm>
          <a:off x="863111" y="95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65040</xdr:rowOff>
    </xdr:from>
    <xdr:to>
      <xdr:col>24</xdr:col>
      <xdr:colOff>114300</xdr:colOff>
      <xdr:row>54</xdr:row>
      <xdr:rowOff>166640</xdr:rowOff>
    </xdr:to>
    <xdr:sp macro="" textlink="">
      <xdr:nvSpPr>
        <xdr:cNvPr id="142" name="楕円 141"/>
        <xdr:cNvSpPr/>
      </xdr:nvSpPr>
      <xdr:spPr>
        <a:xfrm>
          <a:off x="4584700" y="93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87917</xdr:rowOff>
    </xdr:from>
    <xdr:ext cx="534377" cy="259045"/>
    <xdr:sp macro="" textlink="">
      <xdr:nvSpPr>
        <xdr:cNvPr id="143" name="物件費該当値テキスト"/>
        <xdr:cNvSpPr txBox="1"/>
      </xdr:nvSpPr>
      <xdr:spPr>
        <a:xfrm>
          <a:off x="4686300" y="917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121962</xdr:rowOff>
    </xdr:from>
    <xdr:to>
      <xdr:col>20</xdr:col>
      <xdr:colOff>38100</xdr:colOff>
      <xdr:row>55</xdr:row>
      <xdr:rowOff>52112</xdr:rowOff>
    </xdr:to>
    <xdr:sp macro="" textlink="">
      <xdr:nvSpPr>
        <xdr:cNvPr id="144" name="楕円 143"/>
        <xdr:cNvSpPr/>
      </xdr:nvSpPr>
      <xdr:spPr>
        <a:xfrm>
          <a:off x="3746500" y="93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68639</xdr:rowOff>
    </xdr:from>
    <xdr:ext cx="534377" cy="259045"/>
    <xdr:sp macro="" textlink="">
      <xdr:nvSpPr>
        <xdr:cNvPr id="145" name="テキスト ボックス 144"/>
        <xdr:cNvSpPr txBox="1"/>
      </xdr:nvSpPr>
      <xdr:spPr>
        <a:xfrm>
          <a:off x="3530111" y="91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51495</xdr:rowOff>
    </xdr:from>
    <xdr:to>
      <xdr:col>15</xdr:col>
      <xdr:colOff>101600</xdr:colOff>
      <xdr:row>54</xdr:row>
      <xdr:rowOff>153095</xdr:rowOff>
    </xdr:to>
    <xdr:sp macro="" textlink="">
      <xdr:nvSpPr>
        <xdr:cNvPr id="146" name="楕円 145"/>
        <xdr:cNvSpPr/>
      </xdr:nvSpPr>
      <xdr:spPr>
        <a:xfrm>
          <a:off x="2857500" y="93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169622</xdr:rowOff>
    </xdr:from>
    <xdr:ext cx="534377" cy="259045"/>
    <xdr:sp macro="" textlink="">
      <xdr:nvSpPr>
        <xdr:cNvPr id="147" name="テキスト ボックス 146"/>
        <xdr:cNvSpPr txBox="1"/>
      </xdr:nvSpPr>
      <xdr:spPr>
        <a:xfrm>
          <a:off x="2641111" y="908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77070</xdr:rowOff>
    </xdr:from>
    <xdr:to>
      <xdr:col>10</xdr:col>
      <xdr:colOff>165100</xdr:colOff>
      <xdr:row>54</xdr:row>
      <xdr:rowOff>7220</xdr:rowOff>
    </xdr:to>
    <xdr:sp macro="" textlink="">
      <xdr:nvSpPr>
        <xdr:cNvPr id="148" name="楕円 147"/>
        <xdr:cNvSpPr/>
      </xdr:nvSpPr>
      <xdr:spPr>
        <a:xfrm>
          <a:off x="1968500" y="91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23747</xdr:rowOff>
    </xdr:from>
    <xdr:ext cx="534377" cy="259045"/>
    <xdr:sp macro="" textlink="">
      <xdr:nvSpPr>
        <xdr:cNvPr id="149" name="テキスト ボックス 148"/>
        <xdr:cNvSpPr txBox="1"/>
      </xdr:nvSpPr>
      <xdr:spPr>
        <a:xfrm>
          <a:off x="1752111" y="893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135420</xdr:rowOff>
    </xdr:from>
    <xdr:to>
      <xdr:col>6</xdr:col>
      <xdr:colOff>38100</xdr:colOff>
      <xdr:row>55</xdr:row>
      <xdr:rowOff>65570</xdr:rowOff>
    </xdr:to>
    <xdr:sp macro="" textlink="">
      <xdr:nvSpPr>
        <xdr:cNvPr id="150" name="楕円 149"/>
        <xdr:cNvSpPr/>
      </xdr:nvSpPr>
      <xdr:spPr>
        <a:xfrm>
          <a:off x="1079500" y="93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82097</xdr:rowOff>
    </xdr:from>
    <xdr:ext cx="534377" cy="259045"/>
    <xdr:sp macro="" textlink="">
      <xdr:nvSpPr>
        <xdr:cNvPr id="151" name="テキスト ボックス 150"/>
        <xdr:cNvSpPr txBox="1"/>
      </xdr:nvSpPr>
      <xdr:spPr>
        <a:xfrm>
          <a:off x="863111" y="91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141208</xdr:rowOff>
    </xdr:from>
    <xdr:to>
      <xdr:col>24</xdr:col>
      <xdr:colOff>63500</xdr:colOff>
      <xdr:row>76</xdr:row>
      <xdr:rowOff>143814</xdr:rowOff>
    </xdr:to>
    <xdr:cxnSp macro="">
      <xdr:nvCxnSpPr>
        <xdr:cNvPr id="178" name="直線コネクタ 177"/>
        <xdr:cNvCxnSpPr/>
      </xdr:nvCxnSpPr>
      <xdr:spPr>
        <a:xfrm flipV="1">
          <a:off x="3797300" y="13171408"/>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44008</xdr:rowOff>
    </xdr:from>
    <xdr:to>
      <xdr:col>19</xdr:col>
      <xdr:colOff>177800</xdr:colOff>
      <xdr:row>76</xdr:row>
      <xdr:rowOff>143814</xdr:rowOff>
    </xdr:to>
    <xdr:cxnSp macro="">
      <xdr:nvCxnSpPr>
        <xdr:cNvPr id="181" name="直線コネクタ 180"/>
        <xdr:cNvCxnSpPr/>
      </xdr:nvCxnSpPr>
      <xdr:spPr>
        <a:xfrm>
          <a:off x="2908300" y="12902758"/>
          <a:ext cx="889000" cy="27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44008</xdr:rowOff>
    </xdr:from>
    <xdr:to>
      <xdr:col>15</xdr:col>
      <xdr:colOff>50800</xdr:colOff>
      <xdr:row>76</xdr:row>
      <xdr:rowOff>135722</xdr:rowOff>
    </xdr:to>
    <xdr:cxnSp macro="">
      <xdr:nvCxnSpPr>
        <xdr:cNvPr id="184" name="直線コネクタ 183"/>
        <xdr:cNvCxnSpPr/>
      </xdr:nvCxnSpPr>
      <xdr:spPr>
        <a:xfrm flipV="1">
          <a:off x="2019300" y="12902758"/>
          <a:ext cx="889000" cy="2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135722</xdr:rowOff>
    </xdr:from>
    <xdr:to>
      <xdr:col>10</xdr:col>
      <xdr:colOff>114300</xdr:colOff>
      <xdr:row>76</xdr:row>
      <xdr:rowOff>143952</xdr:rowOff>
    </xdr:to>
    <xdr:cxnSp macro="">
      <xdr:nvCxnSpPr>
        <xdr:cNvPr id="187" name="直線コネクタ 186"/>
        <xdr:cNvCxnSpPr/>
      </xdr:nvCxnSpPr>
      <xdr:spPr>
        <a:xfrm flipV="1">
          <a:off x="1130300" y="131659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190" name="フローチャート: 判断 189"/>
        <xdr:cNvSpPr/>
      </xdr:nvSpPr>
      <xdr:spPr>
        <a:xfrm>
          <a:off x="1079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6748</xdr:rowOff>
    </xdr:from>
    <xdr:ext cx="469744" cy="259045"/>
    <xdr:sp macro="" textlink="">
      <xdr:nvSpPr>
        <xdr:cNvPr id="191" name="テキスト ボックス 190"/>
        <xdr:cNvSpPr txBox="1"/>
      </xdr:nvSpPr>
      <xdr:spPr>
        <a:xfrm>
          <a:off x="895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90408</xdr:rowOff>
    </xdr:from>
    <xdr:to>
      <xdr:col>24</xdr:col>
      <xdr:colOff>114300</xdr:colOff>
      <xdr:row>77</xdr:row>
      <xdr:rowOff>20558</xdr:rowOff>
    </xdr:to>
    <xdr:sp macro="" textlink="">
      <xdr:nvSpPr>
        <xdr:cNvPr id="197" name="楕円 196"/>
        <xdr:cNvSpPr/>
      </xdr:nvSpPr>
      <xdr:spPr>
        <a:xfrm>
          <a:off x="4584700" y="131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113285</xdr:rowOff>
    </xdr:from>
    <xdr:ext cx="469744" cy="259045"/>
    <xdr:sp macro="" textlink="">
      <xdr:nvSpPr>
        <xdr:cNvPr id="198" name="維持補修費該当値テキスト"/>
        <xdr:cNvSpPr txBox="1"/>
      </xdr:nvSpPr>
      <xdr:spPr>
        <a:xfrm>
          <a:off x="4686300" y="129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93014</xdr:rowOff>
    </xdr:from>
    <xdr:to>
      <xdr:col>20</xdr:col>
      <xdr:colOff>38100</xdr:colOff>
      <xdr:row>77</xdr:row>
      <xdr:rowOff>23164</xdr:rowOff>
    </xdr:to>
    <xdr:sp macro="" textlink="">
      <xdr:nvSpPr>
        <xdr:cNvPr id="199" name="楕円 198"/>
        <xdr:cNvSpPr/>
      </xdr:nvSpPr>
      <xdr:spPr>
        <a:xfrm>
          <a:off x="3746500" y="13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39691</xdr:rowOff>
    </xdr:from>
    <xdr:ext cx="469744" cy="259045"/>
    <xdr:sp macro="" textlink="">
      <xdr:nvSpPr>
        <xdr:cNvPr id="200" name="テキスト ボックス 199"/>
        <xdr:cNvSpPr txBox="1"/>
      </xdr:nvSpPr>
      <xdr:spPr>
        <a:xfrm>
          <a:off x="3562428" y="128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164658</xdr:rowOff>
    </xdr:from>
    <xdr:to>
      <xdr:col>15</xdr:col>
      <xdr:colOff>101600</xdr:colOff>
      <xdr:row>75</xdr:row>
      <xdr:rowOff>94808</xdr:rowOff>
    </xdr:to>
    <xdr:sp macro="" textlink="">
      <xdr:nvSpPr>
        <xdr:cNvPr id="201" name="楕円 200"/>
        <xdr:cNvSpPr/>
      </xdr:nvSpPr>
      <xdr:spPr>
        <a:xfrm>
          <a:off x="2857500" y="1285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111335</xdr:rowOff>
    </xdr:from>
    <xdr:ext cx="534377" cy="259045"/>
    <xdr:sp macro="" textlink="">
      <xdr:nvSpPr>
        <xdr:cNvPr id="202" name="テキスト ボックス 201"/>
        <xdr:cNvSpPr txBox="1"/>
      </xdr:nvSpPr>
      <xdr:spPr>
        <a:xfrm>
          <a:off x="2641111" y="1262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84922</xdr:rowOff>
    </xdr:from>
    <xdr:to>
      <xdr:col>10</xdr:col>
      <xdr:colOff>165100</xdr:colOff>
      <xdr:row>77</xdr:row>
      <xdr:rowOff>15072</xdr:rowOff>
    </xdr:to>
    <xdr:sp macro="" textlink="">
      <xdr:nvSpPr>
        <xdr:cNvPr id="203" name="楕円 202"/>
        <xdr:cNvSpPr/>
      </xdr:nvSpPr>
      <xdr:spPr>
        <a:xfrm>
          <a:off x="1968500" y="13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31600</xdr:rowOff>
    </xdr:from>
    <xdr:ext cx="469744" cy="259045"/>
    <xdr:sp macro="" textlink="">
      <xdr:nvSpPr>
        <xdr:cNvPr id="204" name="テキスト ボックス 203"/>
        <xdr:cNvSpPr txBox="1"/>
      </xdr:nvSpPr>
      <xdr:spPr>
        <a:xfrm>
          <a:off x="1784428" y="1289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93152</xdr:rowOff>
    </xdr:from>
    <xdr:to>
      <xdr:col>6</xdr:col>
      <xdr:colOff>38100</xdr:colOff>
      <xdr:row>77</xdr:row>
      <xdr:rowOff>23302</xdr:rowOff>
    </xdr:to>
    <xdr:sp macro="" textlink="">
      <xdr:nvSpPr>
        <xdr:cNvPr id="205" name="楕円 204"/>
        <xdr:cNvSpPr/>
      </xdr:nvSpPr>
      <xdr:spPr>
        <a:xfrm>
          <a:off x="1079500" y="1312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39829</xdr:rowOff>
    </xdr:from>
    <xdr:ext cx="469744" cy="259045"/>
    <xdr:sp macro="" textlink="">
      <xdr:nvSpPr>
        <xdr:cNvPr id="206" name="テキスト ボックス 205"/>
        <xdr:cNvSpPr txBox="1"/>
      </xdr:nvSpPr>
      <xdr:spPr>
        <a:xfrm>
          <a:off x="895428" y="1289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46862</xdr:rowOff>
    </xdr:from>
    <xdr:to>
      <xdr:col>24</xdr:col>
      <xdr:colOff>63500</xdr:colOff>
      <xdr:row>98</xdr:row>
      <xdr:rowOff>64757</xdr:rowOff>
    </xdr:to>
    <xdr:cxnSp macro="">
      <xdr:nvCxnSpPr>
        <xdr:cNvPr id="236" name="直線コネクタ 235"/>
        <xdr:cNvCxnSpPr/>
      </xdr:nvCxnSpPr>
      <xdr:spPr>
        <a:xfrm flipV="1">
          <a:off x="3797300" y="16848962"/>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46634</xdr:rowOff>
    </xdr:from>
    <xdr:to>
      <xdr:col>19</xdr:col>
      <xdr:colOff>177800</xdr:colOff>
      <xdr:row>98</xdr:row>
      <xdr:rowOff>64757</xdr:rowOff>
    </xdr:to>
    <xdr:cxnSp macro="">
      <xdr:nvCxnSpPr>
        <xdr:cNvPr id="239" name="直線コネクタ 238"/>
        <xdr:cNvCxnSpPr/>
      </xdr:nvCxnSpPr>
      <xdr:spPr>
        <a:xfrm>
          <a:off x="2908300" y="16848734"/>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46634</xdr:rowOff>
    </xdr:from>
    <xdr:to>
      <xdr:col>15</xdr:col>
      <xdr:colOff>50800</xdr:colOff>
      <xdr:row>98</xdr:row>
      <xdr:rowOff>59334</xdr:rowOff>
    </xdr:to>
    <xdr:cxnSp macro="">
      <xdr:nvCxnSpPr>
        <xdr:cNvPr id="242" name="直線コネクタ 241"/>
        <xdr:cNvCxnSpPr/>
      </xdr:nvCxnSpPr>
      <xdr:spPr>
        <a:xfrm flipV="1">
          <a:off x="2019300" y="16848734"/>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59334</xdr:rowOff>
    </xdr:from>
    <xdr:to>
      <xdr:col>10</xdr:col>
      <xdr:colOff>114300</xdr:colOff>
      <xdr:row>98</xdr:row>
      <xdr:rowOff>88964</xdr:rowOff>
    </xdr:to>
    <xdr:cxnSp macro="">
      <xdr:nvCxnSpPr>
        <xdr:cNvPr id="245" name="直線コネクタ 244"/>
        <xdr:cNvCxnSpPr/>
      </xdr:nvCxnSpPr>
      <xdr:spPr>
        <a:xfrm flipV="1">
          <a:off x="1130300" y="16861434"/>
          <a:ext cx="889000" cy="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167512</xdr:rowOff>
    </xdr:from>
    <xdr:to>
      <xdr:col>24</xdr:col>
      <xdr:colOff>114300</xdr:colOff>
      <xdr:row>98</xdr:row>
      <xdr:rowOff>97662</xdr:rowOff>
    </xdr:to>
    <xdr:sp macro="" textlink="">
      <xdr:nvSpPr>
        <xdr:cNvPr id="255" name="楕円 254"/>
        <xdr:cNvSpPr/>
      </xdr:nvSpPr>
      <xdr:spPr>
        <a:xfrm>
          <a:off x="4584700" y="16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145939</xdr:rowOff>
    </xdr:from>
    <xdr:ext cx="534377" cy="259045"/>
    <xdr:sp macro="" textlink="">
      <xdr:nvSpPr>
        <xdr:cNvPr id="256" name="扶助費該当値テキスト"/>
        <xdr:cNvSpPr txBox="1"/>
      </xdr:nvSpPr>
      <xdr:spPr>
        <a:xfrm>
          <a:off x="4686300" y="167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13957</xdr:rowOff>
    </xdr:from>
    <xdr:to>
      <xdr:col>20</xdr:col>
      <xdr:colOff>38100</xdr:colOff>
      <xdr:row>98</xdr:row>
      <xdr:rowOff>115557</xdr:rowOff>
    </xdr:to>
    <xdr:sp macro="" textlink="">
      <xdr:nvSpPr>
        <xdr:cNvPr id="257" name="楕円 256"/>
        <xdr:cNvSpPr/>
      </xdr:nvSpPr>
      <xdr:spPr>
        <a:xfrm>
          <a:off x="3746500" y="168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106684</xdr:rowOff>
    </xdr:from>
    <xdr:ext cx="534377" cy="259045"/>
    <xdr:sp macro="" textlink="">
      <xdr:nvSpPr>
        <xdr:cNvPr id="258" name="テキスト ボックス 257"/>
        <xdr:cNvSpPr txBox="1"/>
      </xdr:nvSpPr>
      <xdr:spPr>
        <a:xfrm>
          <a:off x="3530111" y="169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167284</xdr:rowOff>
    </xdr:from>
    <xdr:to>
      <xdr:col>15</xdr:col>
      <xdr:colOff>101600</xdr:colOff>
      <xdr:row>98</xdr:row>
      <xdr:rowOff>97434</xdr:rowOff>
    </xdr:to>
    <xdr:sp macro="" textlink="">
      <xdr:nvSpPr>
        <xdr:cNvPr id="259" name="楕円 258"/>
        <xdr:cNvSpPr/>
      </xdr:nvSpPr>
      <xdr:spPr>
        <a:xfrm>
          <a:off x="2857500" y="167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88561</xdr:rowOff>
    </xdr:from>
    <xdr:ext cx="534377" cy="259045"/>
    <xdr:sp macro="" textlink="">
      <xdr:nvSpPr>
        <xdr:cNvPr id="260" name="テキスト ボックス 259"/>
        <xdr:cNvSpPr txBox="1"/>
      </xdr:nvSpPr>
      <xdr:spPr>
        <a:xfrm>
          <a:off x="2641111" y="168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8534</xdr:rowOff>
    </xdr:from>
    <xdr:to>
      <xdr:col>10</xdr:col>
      <xdr:colOff>165100</xdr:colOff>
      <xdr:row>98</xdr:row>
      <xdr:rowOff>110134</xdr:rowOff>
    </xdr:to>
    <xdr:sp macro="" textlink="">
      <xdr:nvSpPr>
        <xdr:cNvPr id="261" name="楕円 260"/>
        <xdr:cNvSpPr/>
      </xdr:nvSpPr>
      <xdr:spPr>
        <a:xfrm>
          <a:off x="1968500" y="168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101261</xdr:rowOff>
    </xdr:from>
    <xdr:ext cx="534377" cy="259045"/>
    <xdr:sp macro="" textlink="">
      <xdr:nvSpPr>
        <xdr:cNvPr id="262" name="テキスト ボックス 261"/>
        <xdr:cNvSpPr txBox="1"/>
      </xdr:nvSpPr>
      <xdr:spPr>
        <a:xfrm>
          <a:off x="1752111" y="169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38164</xdr:rowOff>
    </xdr:from>
    <xdr:to>
      <xdr:col>6</xdr:col>
      <xdr:colOff>38100</xdr:colOff>
      <xdr:row>98</xdr:row>
      <xdr:rowOff>139764</xdr:rowOff>
    </xdr:to>
    <xdr:sp macro="" textlink="">
      <xdr:nvSpPr>
        <xdr:cNvPr id="263" name="楕円 262"/>
        <xdr:cNvSpPr/>
      </xdr:nvSpPr>
      <xdr:spPr>
        <a:xfrm>
          <a:off x="1079500" y="168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130891</xdr:rowOff>
    </xdr:from>
    <xdr:ext cx="534377" cy="259045"/>
    <xdr:sp macro="" textlink="">
      <xdr:nvSpPr>
        <xdr:cNvPr id="264" name="テキスト ボックス 263"/>
        <xdr:cNvSpPr txBox="1"/>
      </xdr:nvSpPr>
      <xdr:spPr>
        <a:xfrm>
          <a:off x="863111" y="169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50132</xdr:rowOff>
    </xdr:from>
    <xdr:to>
      <xdr:col>55</xdr:col>
      <xdr:colOff>0</xdr:colOff>
      <xdr:row>35</xdr:row>
      <xdr:rowOff>96380</xdr:rowOff>
    </xdr:to>
    <xdr:cxnSp macro="">
      <xdr:nvCxnSpPr>
        <xdr:cNvPr id="297" name="直線コネクタ 296"/>
        <xdr:cNvCxnSpPr/>
      </xdr:nvCxnSpPr>
      <xdr:spPr>
        <a:xfrm>
          <a:off x="9639300" y="6050882"/>
          <a:ext cx="838200" cy="4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42974</xdr:rowOff>
    </xdr:from>
    <xdr:to>
      <xdr:col>50</xdr:col>
      <xdr:colOff>114300</xdr:colOff>
      <xdr:row>35</xdr:row>
      <xdr:rowOff>50132</xdr:rowOff>
    </xdr:to>
    <xdr:cxnSp macro="">
      <xdr:nvCxnSpPr>
        <xdr:cNvPr id="300" name="直線コネクタ 299"/>
        <xdr:cNvCxnSpPr/>
      </xdr:nvCxnSpPr>
      <xdr:spPr>
        <a:xfrm>
          <a:off x="8750300" y="6043724"/>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42974</xdr:rowOff>
    </xdr:from>
    <xdr:to>
      <xdr:col>45</xdr:col>
      <xdr:colOff>177800</xdr:colOff>
      <xdr:row>35</xdr:row>
      <xdr:rowOff>143572</xdr:rowOff>
    </xdr:to>
    <xdr:cxnSp macro="">
      <xdr:nvCxnSpPr>
        <xdr:cNvPr id="303" name="直線コネクタ 302"/>
        <xdr:cNvCxnSpPr/>
      </xdr:nvCxnSpPr>
      <xdr:spPr>
        <a:xfrm flipV="1">
          <a:off x="7861300" y="6043724"/>
          <a:ext cx="889000" cy="10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103596</xdr:rowOff>
    </xdr:from>
    <xdr:to>
      <xdr:col>41</xdr:col>
      <xdr:colOff>50800</xdr:colOff>
      <xdr:row>35</xdr:row>
      <xdr:rowOff>143572</xdr:rowOff>
    </xdr:to>
    <xdr:cxnSp macro="">
      <xdr:nvCxnSpPr>
        <xdr:cNvPr id="306" name="直線コネクタ 305"/>
        <xdr:cNvCxnSpPr/>
      </xdr:nvCxnSpPr>
      <xdr:spPr>
        <a:xfrm>
          <a:off x="6972300" y="6104346"/>
          <a:ext cx="889000" cy="3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148093</xdr:rowOff>
    </xdr:from>
    <xdr:to>
      <xdr:col>36</xdr:col>
      <xdr:colOff>165100</xdr:colOff>
      <xdr:row>36</xdr:row>
      <xdr:rowOff>78243</xdr:rowOff>
    </xdr:to>
    <xdr:sp macro="" textlink="">
      <xdr:nvSpPr>
        <xdr:cNvPr id="309" name="フローチャート: 判断 308"/>
        <xdr:cNvSpPr/>
      </xdr:nvSpPr>
      <xdr:spPr>
        <a:xfrm>
          <a:off x="6921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69370</xdr:rowOff>
    </xdr:from>
    <xdr:ext cx="534377" cy="259045"/>
    <xdr:sp macro="" textlink="">
      <xdr:nvSpPr>
        <xdr:cNvPr id="310" name="テキスト ボックス 309"/>
        <xdr:cNvSpPr txBox="1"/>
      </xdr:nvSpPr>
      <xdr:spPr>
        <a:xfrm>
          <a:off x="6705111" y="62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45580</xdr:rowOff>
    </xdr:from>
    <xdr:to>
      <xdr:col>55</xdr:col>
      <xdr:colOff>50800</xdr:colOff>
      <xdr:row>35</xdr:row>
      <xdr:rowOff>147180</xdr:rowOff>
    </xdr:to>
    <xdr:sp macro="" textlink="">
      <xdr:nvSpPr>
        <xdr:cNvPr id="316" name="楕円 315"/>
        <xdr:cNvSpPr/>
      </xdr:nvSpPr>
      <xdr:spPr>
        <a:xfrm>
          <a:off x="10426700" y="60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68457</xdr:rowOff>
    </xdr:from>
    <xdr:ext cx="534377" cy="259045"/>
    <xdr:sp macro="" textlink="">
      <xdr:nvSpPr>
        <xdr:cNvPr id="317" name="補助費等該当値テキスト"/>
        <xdr:cNvSpPr txBox="1"/>
      </xdr:nvSpPr>
      <xdr:spPr>
        <a:xfrm>
          <a:off x="10528300" y="58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170782</xdr:rowOff>
    </xdr:from>
    <xdr:to>
      <xdr:col>50</xdr:col>
      <xdr:colOff>165100</xdr:colOff>
      <xdr:row>35</xdr:row>
      <xdr:rowOff>100932</xdr:rowOff>
    </xdr:to>
    <xdr:sp macro="" textlink="">
      <xdr:nvSpPr>
        <xdr:cNvPr id="318" name="楕円 317"/>
        <xdr:cNvSpPr/>
      </xdr:nvSpPr>
      <xdr:spPr>
        <a:xfrm>
          <a:off x="9588500" y="6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117459</xdr:rowOff>
    </xdr:from>
    <xdr:ext cx="534377" cy="259045"/>
    <xdr:sp macro="" textlink="">
      <xdr:nvSpPr>
        <xdr:cNvPr id="319" name="テキスト ボックス 318"/>
        <xdr:cNvSpPr txBox="1"/>
      </xdr:nvSpPr>
      <xdr:spPr>
        <a:xfrm>
          <a:off x="9372111" y="57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163624</xdr:rowOff>
    </xdr:from>
    <xdr:to>
      <xdr:col>46</xdr:col>
      <xdr:colOff>38100</xdr:colOff>
      <xdr:row>35</xdr:row>
      <xdr:rowOff>93774</xdr:rowOff>
    </xdr:to>
    <xdr:sp macro="" textlink="">
      <xdr:nvSpPr>
        <xdr:cNvPr id="320" name="楕円 319"/>
        <xdr:cNvSpPr/>
      </xdr:nvSpPr>
      <xdr:spPr>
        <a:xfrm>
          <a:off x="8699500" y="59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110301</xdr:rowOff>
    </xdr:from>
    <xdr:ext cx="534377" cy="259045"/>
    <xdr:sp macro="" textlink="">
      <xdr:nvSpPr>
        <xdr:cNvPr id="321" name="テキスト ボックス 320"/>
        <xdr:cNvSpPr txBox="1"/>
      </xdr:nvSpPr>
      <xdr:spPr>
        <a:xfrm>
          <a:off x="8483111" y="57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92772</xdr:rowOff>
    </xdr:from>
    <xdr:to>
      <xdr:col>41</xdr:col>
      <xdr:colOff>101600</xdr:colOff>
      <xdr:row>36</xdr:row>
      <xdr:rowOff>22922</xdr:rowOff>
    </xdr:to>
    <xdr:sp macro="" textlink="">
      <xdr:nvSpPr>
        <xdr:cNvPr id="322" name="楕円 321"/>
        <xdr:cNvSpPr/>
      </xdr:nvSpPr>
      <xdr:spPr>
        <a:xfrm>
          <a:off x="7810500" y="60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39449</xdr:rowOff>
    </xdr:from>
    <xdr:ext cx="534377" cy="259045"/>
    <xdr:sp macro="" textlink="">
      <xdr:nvSpPr>
        <xdr:cNvPr id="323" name="テキスト ボックス 322"/>
        <xdr:cNvSpPr txBox="1"/>
      </xdr:nvSpPr>
      <xdr:spPr>
        <a:xfrm>
          <a:off x="7594111" y="58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52796</xdr:rowOff>
    </xdr:from>
    <xdr:to>
      <xdr:col>36</xdr:col>
      <xdr:colOff>165100</xdr:colOff>
      <xdr:row>35</xdr:row>
      <xdr:rowOff>154396</xdr:rowOff>
    </xdr:to>
    <xdr:sp macro="" textlink="">
      <xdr:nvSpPr>
        <xdr:cNvPr id="324" name="楕円 323"/>
        <xdr:cNvSpPr/>
      </xdr:nvSpPr>
      <xdr:spPr>
        <a:xfrm>
          <a:off x="6921500" y="60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170923</xdr:rowOff>
    </xdr:from>
    <xdr:ext cx="534377" cy="259045"/>
    <xdr:sp macro="" textlink="">
      <xdr:nvSpPr>
        <xdr:cNvPr id="325" name="テキスト ボックス 324"/>
        <xdr:cNvSpPr txBox="1"/>
      </xdr:nvSpPr>
      <xdr:spPr>
        <a:xfrm>
          <a:off x="6705111" y="58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108183</xdr:rowOff>
    </xdr:from>
    <xdr:to>
      <xdr:col>55</xdr:col>
      <xdr:colOff>0</xdr:colOff>
      <xdr:row>56</xdr:row>
      <xdr:rowOff>67325</xdr:rowOff>
    </xdr:to>
    <xdr:cxnSp macro="">
      <xdr:nvCxnSpPr>
        <xdr:cNvPr id="354" name="直線コネクタ 353"/>
        <xdr:cNvCxnSpPr/>
      </xdr:nvCxnSpPr>
      <xdr:spPr>
        <a:xfrm flipV="1">
          <a:off x="9639300" y="9537933"/>
          <a:ext cx="838200" cy="13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67325</xdr:rowOff>
    </xdr:from>
    <xdr:to>
      <xdr:col>50</xdr:col>
      <xdr:colOff>114300</xdr:colOff>
      <xdr:row>56</xdr:row>
      <xdr:rowOff>149423</xdr:rowOff>
    </xdr:to>
    <xdr:cxnSp macro="">
      <xdr:nvCxnSpPr>
        <xdr:cNvPr id="357" name="直線コネクタ 356"/>
        <xdr:cNvCxnSpPr/>
      </xdr:nvCxnSpPr>
      <xdr:spPr>
        <a:xfrm flipV="1">
          <a:off x="8750300" y="9668525"/>
          <a:ext cx="889000" cy="8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36746</xdr:rowOff>
    </xdr:from>
    <xdr:to>
      <xdr:col>45</xdr:col>
      <xdr:colOff>177800</xdr:colOff>
      <xdr:row>56</xdr:row>
      <xdr:rowOff>149423</xdr:rowOff>
    </xdr:to>
    <xdr:cxnSp macro="">
      <xdr:nvCxnSpPr>
        <xdr:cNvPr id="360" name="直線コネクタ 359"/>
        <xdr:cNvCxnSpPr/>
      </xdr:nvCxnSpPr>
      <xdr:spPr>
        <a:xfrm>
          <a:off x="7861300" y="9466496"/>
          <a:ext cx="889000" cy="28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36746</xdr:rowOff>
    </xdr:from>
    <xdr:to>
      <xdr:col>41</xdr:col>
      <xdr:colOff>50800</xdr:colOff>
      <xdr:row>56</xdr:row>
      <xdr:rowOff>38171</xdr:rowOff>
    </xdr:to>
    <xdr:cxnSp macro="">
      <xdr:nvCxnSpPr>
        <xdr:cNvPr id="363" name="直線コネクタ 362"/>
        <xdr:cNvCxnSpPr/>
      </xdr:nvCxnSpPr>
      <xdr:spPr>
        <a:xfrm flipV="1">
          <a:off x="6972300" y="9466496"/>
          <a:ext cx="889000" cy="17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94790</xdr:rowOff>
    </xdr:from>
    <xdr:to>
      <xdr:col>36</xdr:col>
      <xdr:colOff>165100</xdr:colOff>
      <xdr:row>57</xdr:row>
      <xdr:rowOff>24940</xdr:rowOff>
    </xdr:to>
    <xdr:sp macro="" textlink="">
      <xdr:nvSpPr>
        <xdr:cNvPr id="366" name="フローチャート: 判断 365"/>
        <xdr:cNvSpPr/>
      </xdr:nvSpPr>
      <xdr:spPr>
        <a:xfrm>
          <a:off x="6921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16067</xdr:rowOff>
    </xdr:from>
    <xdr:ext cx="534377" cy="259045"/>
    <xdr:sp macro="" textlink="">
      <xdr:nvSpPr>
        <xdr:cNvPr id="367" name="テキスト ボックス 366"/>
        <xdr:cNvSpPr txBox="1"/>
      </xdr:nvSpPr>
      <xdr:spPr>
        <a:xfrm>
          <a:off x="6705111" y="97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57383</xdr:rowOff>
    </xdr:from>
    <xdr:to>
      <xdr:col>55</xdr:col>
      <xdr:colOff>50800</xdr:colOff>
      <xdr:row>55</xdr:row>
      <xdr:rowOff>158983</xdr:rowOff>
    </xdr:to>
    <xdr:sp macro="" textlink="">
      <xdr:nvSpPr>
        <xdr:cNvPr id="373" name="楕円 372"/>
        <xdr:cNvSpPr/>
      </xdr:nvSpPr>
      <xdr:spPr>
        <a:xfrm>
          <a:off x="10426700" y="94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80260</xdr:rowOff>
    </xdr:from>
    <xdr:ext cx="534377" cy="259045"/>
    <xdr:sp macro="" textlink="">
      <xdr:nvSpPr>
        <xdr:cNvPr id="374" name="普通建設事業費該当値テキスト"/>
        <xdr:cNvSpPr txBox="1"/>
      </xdr:nvSpPr>
      <xdr:spPr>
        <a:xfrm>
          <a:off x="10528300" y="93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16525</xdr:rowOff>
    </xdr:from>
    <xdr:to>
      <xdr:col>50</xdr:col>
      <xdr:colOff>165100</xdr:colOff>
      <xdr:row>56</xdr:row>
      <xdr:rowOff>118125</xdr:rowOff>
    </xdr:to>
    <xdr:sp macro="" textlink="">
      <xdr:nvSpPr>
        <xdr:cNvPr id="375" name="楕円 374"/>
        <xdr:cNvSpPr/>
      </xdr:nvSpPr>
      <xdr:spPr>
        <a:xfrm>
          <a:off x="9588500" y="96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134652</xdr:rowOff>
    </xdr:from>
    <xdr:ext cx="534377" cy="259045"/>
    <xdr:sp macro="" textlink="">
      <xdr:nvSpPr>
        <xdr:cNvPr id="376" name="テキスト ボックス 375"/>
        <xdr:cNvSpPr txBox="1"/>
      </xdr:nvSpPr>
      <xdr:spPr>
        <a:xfrm>
          <a:off x="9372111" y="93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98623</xdr:rowOff>
    </xdr:from>
    <xdr:to>
      <xdr:col>46</xdr:col>
      <xdr:colOff>38100</xdr:colOff>
      <xdr:row>57</xdr:row>
      <xdr:rowOff>28773</xdr:rowOff>
    </xdr:to>
    <xdr:sp macro="" textlink="">
      <xdr:nvSpPr>
        <xdr:cNvPr id="377" name="楕円 376"/>
        <xdr:cNvSpPr/>
      </xdr:nvSpPr>
      <xdr:spPr>
        <a:xfrm>
          <a:off x="8699500" y="96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45300</xdr:rowOff>
    </xdr:from>
    <xdr:ext cx="534377" cy="259045"/>
    <xdr:sp macro="" textlink="">
      <xdr:nvSpPr>
        <xdr:cNvPr id="378" name="テキスト ボックス 377"/>
        <xdr:cNvSpPr txBox="1"/>
      </xdr:nvSpPr>
      <xdr:spPr>
        <a:xfrm>
          <a:off x="8483111" y="94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157396</xdr:rowOff>
    </xdr:from>
    <xdr:to>
      <xdr:col>41</xdr:col>
      <xdr:colOff>101600</xdr:colOff>
      <xdr:row>55</xdr:row>
      <xdr:rowOff>87546</xdr:rowOff>
    </xdr:to>
    <xdr:sp macro="" textlink="">
      <xdr:nvSpPr>
        <xdr:cNvPr id="379" name="楕円 378"/>
        <xdr:cNvSpPr/>
      </xdr:nvSpPr>
      <xdr:spPr>
        <a:xfrm>
          <a:off x="7810500" y="94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104073</xdr:rowOff>
    </xdr:from>
    <xdr:ext cx="534377" cy="259045"/>
    <xdr:sp macro="" textlink="">
      <xdr:nvSpPr>
        <xdr:cNvPr id="380" name="テキスト ボックス 379"/>
        <xdr:cNvSpPr txBox="1"/>
      </xdr:nvSpPr>
      <xdr:spPr>
        <a:xfrm>
          <a:off x="7594111" y="91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158821</xdr:rowOff>
    </xdr:from>
    <xdr:to>
      <xdr:col>36</xdr:col>
      <xdr:colOff>165100</xdr:colOff>
      <xdr:row>56</xdr:row>
      <xdr:rowOff>88971</xdr:rowOff>
    </xdr:to>
    <xdr:sp macro="" textlink="">
      <xdr:nvSpPr>
        <xdr:cNvPr id="381" name="楕円 380"/>
        <xdr:cNvSpPr/>
      </xdr:nvSpPr>
      <xdr:spPr>
        <a:xfrm>
          <a:off x="6921500" y="95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105498</xdr:rowOff>
    </xdr:from>
    <xdr:ext cx="534377" cy="259045"/>
    <xdr:sp macro="" textlink="">
      <xdr:nvSpPr>
        <xdr:cNvPr id="382" name="テキスト ボックス 381"/>
        <xdr:cNvSpPr txBox="1"/>
      </xdr:nvSpPr>
      <xdr:spPr>
        <a:xfrm>
          <a:off x="6705111" y="936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132575</xdr:rowOff>
    </xdr:from>
    <xdr:to>
      <xdr:col>55</xdr:col>
      <xdr:colOff>0</xdr:colOff>
      <xdr:row>78</xdr:row>
      <xdr:rowOff>148958</xdr:rowOff>
    </xdr:to>
    <xdr:cxnSp macro="">
      <xdr:nvCxnSpPr>
        <xdr:cNvPr id="411" name="直線コネクタ 410"/>
        <xdr:cNvCxnSpPr/>
      </xdr:nvCxnSpPr>
      <xdr:spPr>
        <a:xfrm flipV="1">
          <a:off x="9639300" y="13505675"/>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100228</xdr:rowOff>
    </xdr:from>
    <xdr:to>
      <xdr:col>50</xdr:col>
      <xdr:colOff>114300</xdr:colOff>
      <xdr:row>78</xdr:row>
      <xdr:rowOff>148958</xdr:rowOff>
    </xdr:to>
    <xdr:cxnSp macro="">
      <xdr:nvCxnSpPr>
        <xdr:cNvPr id="414" name="直線コネクタ 413"/>
        <xdr:cNvCxnSpPr/>
      </xdr:nvCxnSpPr>
      <xdr:spPr>
        <a:xfrm>
          <a:off x="8750300" y="13473328"/>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83832</xdr:rowOff>
    </xdr:from>
    <xdr:to>
      <xdr:col>45</xdr:col>
      <xdr:colOff>177800</xdr:colOff>
      <xdr:row>78</xdr:row>
      <xdr:rowOff>100228</xdr:rowOff>
    </xdr:to>
    <xdr:cxnSp macro="">
      <xdr:nvCxnSpPr>
        <xdr:cNvPr id="417" name="直線コネクタ 416"/>
        <xdr:cNvCxnSpPr/>
      </xdr:nvCxnSpPr>
      <xdr:spPr>
        <a:xfrm>
          <a:off x="7861300" y="13456932"/>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111709</xdr:rowOff>
    </xdr:from>
    <xdr:to>
      <xdr:col>41</xdr:col>
      <xdr:colOff>50800</xdr:colOff>
      <xdr:row>78</xdr:row>
      <xdr:rowOff>83832</xdr:rowOff>
    </xdr:to>
    <xdr:cxnSp macro="">
      <xdr:nvCxnSpPr>
        <xdr:cNvPr id="420" name="直線コネクタ 419"/>
        <xdr:cNvCxnSpPr/>
      </xdr:nvCxnSpPr>
      <xdr:spPr>
        <a:xfrm>
          <a:off x="6972300" y="12970459"/>
          <a:ext cx="889000" cy="48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69151</xdr:rowOff>
    </xdr:from>
    <xdr:to>
      <xdr:col>36</xdr:col>
      <xdr:colOff>165100</xdr:colOff>
      <xdr:row>77</xdr:row>
      <xdr:rowOff>170751</xdr:rowOff>
    </xdr:to>
    <xdr:sp macro="" textlink="">
      <xdr:nvSpPr>
        <xdr:cNvPr id="423" name="フローチャート: 判断 422"/>
        <xdr:cNvSpPr/>
      </xdr:nvSpPr>
      <xdr:spPr>
        <a:xfrm>
          <a:off x="6921500" y="132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161878</xdr:rowOff>
    </xdr:from>
    <xdr:ext cx="534377" cy="259045"/>
    <xdr:sp macro="" textlink="">
      <xdr:nvSpPr>
        <xdr:cNvPr id="424" name="テキスト ボックス 423"/>
        <xdr:cNvSpPr txBox="1"/>
      </xdr:nvSpPr>
      <xdr:spPr>
        <a:xfrm>
          <a:off x="6705111" y="133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81775</xdr:rowOff>
    </xdr:from>
    <xdr:to>
      <xdr:col>55</xdr:col>
      <xdr:colOff>50800</xdr:colOff>
      <xdr:row>79</xdr:row>
      <xdr:rowOff>11925</xdr:rowOff>
    </xdr:to>
    <xdr:sp macro="" textlink="">
      <xdr:nvSpPr>
        <xdr:cNvPr id="430" name="楕円 429"/>
        <xdr:cNvSpPr/>
      </xdr:nvSpPr>
      <xdr:spPr>
        <a:xfrm>
          <a:off x="10426700" y="134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168152</xdr:rowOff>
    </xdr:from>
    <xdr:ext cx="469744" cy="259045"/>
    <xdr:sp macro="" textlink="">
      <xdr:nvSpPr>
        <xdr:cNvPr id="431" name="普通建設事業費 （ うち新規整備　）該当値テキスト"/>
        <xdr:cNvSpPr txBox="1"/>
      </xdr:nvSpPr>
      <xdr:spPr>
        <a:xfrm>
          <a:off x="10528300" y="1336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98158</xdr:rowOff>
    </xdr:from>
    <xdr:to>
      <xdr:col>50</xdr:col>
      <xdr:colOff>165100</xdr:colOff>
      <xdr:row>79</xdr:row>
      <xdr:rowOff>28308</xdr:rowOff>
    </xdr:to>
    <xdr:sp macro="" textlink="">
      <xdr:nvSpPr>
        <xdr:cNvPr id="432" name="楕円 431"/>
        <xdr:cNvSpPr/>
      </xdr:nvSpPr>
      <xdr:spPr>
        <a:xfrm>
          <a:off x="9588500" y="134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19435</xdr:rowOff>
    </xdr:from>
    <xdr:ext cx="469744" cy="259045"/>
    <xdr:sp macro="" textlink="">
      <xdr:nvSpPr>
        <xdr:cNvPr id="433" name="テキスト ボックス 432"/>
        <xdr:cNvSpPr txBox="1"/>
      </xdr:nvSpPr>
      <xdr:spPr>
        <a:xfrm>
          <a:off x="9404428" y="135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49428</xdr:rowOff>
    </xdr:from>
    <xdr:to>
      <xdr:col>46</xdr:col>
      <xdr:colOff>38100</xdr:colOff>
      <xdr:row>78</xdr:row>
      <xdr:rowOff>151028</xdr:rowOff>
    </xdr:to>
    <xdr:sp macro="" textlink="">
      <xdr:nvSpPr>
        <xdr:cNvPr id="434" name="楕円 433"/>
        <xdr:cNvSpPr/>
      </xdr:nvSpPr>
      <xdr:spPr>
        <a:xfrm>
          <a:off x="8699500" y="134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142155</xdr:rowOff>
    </xdr:from>
    <xdr:ext cx="469744" cy="259045"/>
    <xdr:sp macro="" textlink="">
      <xdr:nvSpPr>
        <xdr:cNvPr id="435" name="テキスト ボックス 434"/>
        <xdr:cNvSpPr txBox="1"/>
      </xdr:nvSpPr>
      <xdr:spPr>
        <a:xfrm>
          <a:off x="8515428" y="135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33032</xdr:rowOff>
    </xdr:from>
    <xdr:to>
      <xdr:col>41</xdr:col>
      <xdr:colOff>101600</xdr:colOff>
      <xdr:row>78</xdr:row>
      <xdr:rowOff>134632</xdr:rowOff>
    </xdr:to>
    <xdr:sp macro="" textlink="">
      <xdr:nvSpPr>
        <xdr:cNvPr id="436" name="楕円 435"/>
        <xdr:cNvSpPr/>
      </xdr:nvSpPr>
      <xdr:spPr>
        <a:xfrm>
          <a:off x="7810500" y="134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125759</xdr:rowOff>
    </xdr:from>
    <xdr:ext cx="534377" cy="259045"/>
    <xdr:sp macro="" textlink="">
      <xdr:nvSpPr>
        <xdr:cNvPr id="437" name="テキスト ボックス 436"/>
        <xdr:cNvSpPr txBox="1"/>
      </xdr:nvSpPr>
      <xdr:spPr>
        <a:xfrm>
          <a:off x="7594111" y="134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60909</xdr:rowOff>
    </xdr:from>
    <xdr:to>
      <xdr:col>36</xdr:col>
      <xdr:colOff>165100</xdr:colOff>
      <xdr:row>75</xdr:row>
      <xdr:rowOff>162509</xdr:rowOff>
    </xdr:to>
    <xdr:sp macro="" textlink="">
      <xdr:nvSpPr>
        <xdr:cNvPr id="438" name="楕円 437"/>
        <xdr:cNvSpPr/>
      </xdr:nvSpPr>
      <xdr:spPr>
        <a:xfrm>
          <a:off x="6921500" y="129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7586</xdr:rowOff>
    </xdr:from>
    <xdr:ext cx="534377" cy="259045"/>
    <xdr:sp macro="" textlink="">
      <xdr:nvSpPr>
        <xdr:cNvPr id="439" name="テキスト ボックス 438"/>
        <xdr:cNvSpPr txBox="1"/>
      </xdr:nvSpPr>
      <xdr:spPr>
        <a:xfrm>
          <a:off x="6705111" y="126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12464</xdr:rowOff>
    </xdr:from>
    <xdr:to>
      <xdr:col>55</xdr:col>
      <xdr:colOff>0</xdr:colOff>
      <xdr:row>94</xdr:row>
      <xdr:rowOff>47117</xdr:rowOff>
    </xdr:to>
    <xdr:cxnSp macro="">
      <xdr:nvCxnSpPr>
        <xdr:cNvPr id="468" name="直線コネクタ 467"/>
        <xdr:cNvCxnSpPr/>
      </xdr:nvCxnSpPr>
      <xdr:spPr>
        <a:xfrm flipV="1">
          <a:off x="9639300" y="15785864"/>
          <a:ext cx="838200" cy="3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47117</xdr:rowOff>
    </xdr:from>
    <xdr:to>
      <xdr:col>50</xdr:col>
      <xdr:colOff>114300</xdr:colOff>
      <xdr:row>95</xdr:row>
      <xdr:rowOff>103753</xdr:rowOff>
    </xdr:to>
    <xdr:cxnSp macro="">
      <xdr:nvCxnSpPr>
        <xdr:cNvPr id="471" name="直線コネクタ 470"/>
        <xdr:cNvCxnSpPr/>
      </xdr:nvCxnSpPr>
      <xdr:spPr>
        <a:xfrm flipV="1">
          <a:off x="8750300" y="16163417"/>
          <a:ext cx="889000" cy="2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158655</xdr:rowOff>
    </xdr:from>
    <xdr:to>
      <xdr:col>45</xdr:col>
      <xdr:colOff>177800</xdr:colOff>
      <xdr:row>95</xdr:row>
      <xdr:rowOff>103753</xdr:rowOff>
    </xdr:to>
    <xdr:cxnSp macro="">
      <xdr:nvCxnSpPr>
        <xdr:cNvPr id="474" name="直線コネクタ 473"/>
        <xdr:cNvCxnSpPr/>
      </xdr:nvCxnSpPr>
      <xdr:spPr>
        <a:xfrm>
          <a:off x="7861300" y="15589155"/>
          <a:ext cx="889000" cy="80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158655</xdr:rowOff>
    </xdr:from>
    <xdr:to>
      <xdr:col>41</xdr:col>
      <xdr:colOff>50800</xdr:colOff>
      <xdr:row>98</xdr:row>
      <xdr:rowOff>46031</xdr:rowOff>
    </xdr:to>
    <xdr:cxnSp macro="">
      <xdr:nvCxnSpPr>
        <xdr:cNvPr id="477" name="直線コネクタ 476"/>
        <xdr:cNvCxnSpPr/>
      </xdr:nvCxnSpPr>
      <xdr:spPr>
        <a:xfrm flipV="1">
          <a:off x="6972300" y="15589155"/>
          <a:ext cx="889000" cy="125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51772</xdr:rowOff>
    </xdr:from>
    <xdr:to>
      <xdr:col>36</xdr:col>
      <xdr:colOff>165100</xdr:colOff>
      <xdr:row>96</xdr:row>
      <xdr:rowOff>153372</xdr:rowOff>
    </xdr:to>
    <xdr:sp macro="" textlink="">
      <xdr:nvSpPr>
        <xdr:cNvPr id="480" name="フローチャート: 判断 479"/>
        <xdr:cNvSpPr/>
      </xdr:nvSpPr>
      <xdr:spPr>
        <a:xfrm>
          <a:off x="6921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169899</xdr:rowOff>
    </xdr:from>
    <xdr:ext cx="534377" cy="259045"/>
    <xdr:sp macro="" textlink="">
      <xdr:nvSpPr>
        <xdr:cNvPr id="481" name="テキスト ボックス 480"/>
        <xdr:cNvSpPr txBox="1"/>
      </xdr:nvSpPr>
      <xdr:spPr>
        <a:xfrm>
          <a:off x="6705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133114</xdr:rowOff>
    </xdr:from>
    <xdr:to>
      <xdr:col>55</xdr:col>
      <xdr:colOff>50800</xdr:colOff>
      <xdr:row>92</xdr:row>
      <xdr:rowOff>63264</xdr:rowOff>
    </xdr:to>
    <xdr:sp macro="" textlink="">
      <xdr:nvSpPr>
        <xdr:cNvPr id="487" name="楕円 486"/>
        <xdr:cNvSpPr/>
      </xdr:nvSpPr>
      <xdr:spPr>
        <a:xfrm>
          <a:off x="10426700" y="157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155991</xdr:rowOff>
    </xdr:from>
    <xdr:ext cx="534377" cy="259045"/>
    <xdr:sp macro="" textlink="">
      <xdr:nvSpPr>
        <xdr:cNvPr id="488" name="普通建設事業費 （ うち更新整備　）該当値テキスト"/>
        <xdr:cNvSpPr txBox="1"/>
      </xdr:nvSpPr>
      <xdr:spPr>
        <a:xfrm>
          <a:off x="10528300" y="155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167767</xdr:rowOff>
    </xdr:from>
    <xdr:to>
      <xdr:col>50</xdr:col>
      <xdr:colOff>165100</xdr:colOff>
      <xdr:row>94</xdr:row>
      <xdr:rowOff>97917</xdr:rowOff>
    </xdr:to>
    <xdr:sp macro="" textlink="">
      <xdr:nvSpPr>
        <xdr:cNvPr id="489" name="楕円 488"/>
        <xdr:cNvSpPr/>
      </xdr:nvSpPr>
      <xdr:spPr>
        <a:xfrm>
          <a:off x="9588500" y="161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114444</xdr:rowOff>
    </xdr:from>
    <xdr:ext cx="534377" cy="259045"/>
    <xdr:sp macro="" textlink="">
      <xdr:nvSpPr>
        <xdr:cNvPr id="490" name="テキスト ボックス 489"/>
        <xdr:cNvSpPr txBox="1"/>
      </xdr:nvSpPr>
      <xdr:spPr>
        <a:xfrm>
          <a:off x="9372111" y="158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52953</xdr:rowOff>
    </xdr:from>
    <xdr:to>
      <xdr:col>46</xdr:col>
      <xdr:colOff>38100</xdr:colOff>
      <xdr:row>95</xdr:row>
      <xdr:rowOff>154553</xdr:rowOff>
    </xdr:to>
    <xdr:sp macro="" textlink="">
      <xdr:nvSpPr>
        <xdr:cNvPr id="491" name="楕円 490"/>
        <xdr:cNvSpPr/>
      </xdr:nvSpPr>
      <xdr:spPr>
        <a:xfrm>
          <a:off x="8699500" y="16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171080</xdr:rowOff>
    </xdr:from>
    <xdr:ext cx="534377" cy="259045"/>
    <xdr:sp macro="" textlink="">
      <xdr:nvSpPr>
        <xdr:cNvPr id="492" name="テキスト ボックス 491"/>
        <xdr:cNvSpPr txBox="1"/>
      </xdr:nvSpPr>
      <xdr:spPr>
        <a:xfrm>
          <a:off x="8483111" y="161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107855</xdr:rowOff>
    </xdr:from>
    <xdr:to>
      <xdr:col>41</xdr:col>
      <xdr:colOff>101600</xdr:colOff>
      <xdr:row>91</xdr:row>
      <xdr:rowOff>38005</xdr:rowOff>
    </xdr:to>
    <xdr:sp macro="" textlink="">
      <xdr:nvSpPr>
        <xdr:cNvPr id="493" name="楕円 492"/>
        <xdr:cNvSpPr/>
      </xdr:nvSpPr>
      <xdr:spPr>
        <a:xfrm>
          <a:off x="7810500" y="155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54532</xdr:rowOff>
    </xdr:from>
    <xdr:ext cx="534377" cy="259045"/>
    <xdr:sp macro="" textlink="">
      <xdr:nvSpPr>
        <xdr:cNvPr id="494" name="テキスト ボックス 493"/>
        <xdr:cNvSpPr txBox="1"/>
      </xdr:nvSpPr>
      <xdr:spPr>
        <a:xfrm>
          <a:off x="7594111" y="153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166681</xdr:rowOff>
    </xdr:from>
    <xdr:to>
      <xdr:col>36</xdr:col>
      <xdr:colOff>165100</xdr:colOff>
      <xdr:row>98</xdr:row>
      <xdr:rowOff>96831</xdr:rowOff>
    </xdr:to>
    <xdr:sp macro="" textlink="">
      <xdr:nvSpPr>
        <xdr:cNvPr id="495" name="楕円 494"/>
        <xdr:cNvSpPr/>
      </xdr:nvSpPr>
      <xdr:spPr>
        <a:xfrm>
          <a:off x="6921500" y="167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87958</xdr:rowOff>
    </xdr:from>
    <xdr:ext cx="469744" cy="259045"/>
    <xdr:sp macro="" textlink="">
      <xdr:nvSpPr>
        <xdr:cNvPr id="496" name="テキスト ボックス 495"/>
        <xdr:cNvSpPr txBox="1"/>
      </xdr:nvSpPr>
      <xdr:spPr>
        <a:xfrm>
          <a:off x="6737428" y="1689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10084</xdr:rowOff>
    </xdr:from>
    <xdr:to>
      <xdr:col>85</xdr:col>
      <xdr:colOff>127000</xdr:colOff>
      <xdr:row>39</xdr:row>
      <xdr:rowOff>44450</xdr:rowOff>
    </xdr:to>
    <xdr:cxnSp macro="">
      <xdr:nvCxnSpPr>
        <xdr:cNvPr id="525" name="直線コネクタ 524"/>
        <xdr:cNvCxnSpPr/>
      </xdr:nvCxnSpPr>
      <xdr:spPr>
        <a:xfrm>
          <a:off x="15481300" y="6696634"/>
          <a:ext cx="8382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10084</xdr:rowOff>
    </xdr:from>
    <xdr:to>
      <xdr:col>81</xdr:col>
      <xdr:colOff>50800</xdr:colOff>
      <xdr:row>39</xdr:row>
      <xdr:rowOff>21666</xdr:rowOff>
    </xdr:to>
    <xdr:cxnSp macro="">
      <xdr:nvCxnSpPr>
        <xdr:cNvPr id="528" name="直線コネクタ 527"/>
        <xdr:cNvCxnSpPr/>
      </xdr:nvCxnSpPr>
      <xdr:spPr>
        <a:xfrm flipV="1">
          <a:off x="14592300" y="6696634"/>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21666</xdr:rowOff>
    </xdr:from>
    <xdr:to>
      <xdr:col>76</xdr:col>
      <xdr:colOff>114300</xdr:colOff>
      <xdr:row>39</xdr:row>
      <xdr:rowOff>44450</xdr:rowOff>
    </xdr:to>
    <xdr:cxnSp macro="">
      <xdr:nvCxnSpPr>
        <xdr:cNvPr id="531" name="直線コネクタ 530"/>
        <xdr:cNvCxnSpPr/>
      </xdr:nvCxnSpPr>
      <xdr:spPr>
        <a:xfrm flipV="1">
          <a:off x="13703300" y="6708216"/>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37821</xdr:rowOff>
    </xdr:from>
    <xdr:to>
      <xdr:col>71</xdr:col>
      <xdr:colOff>177800</xdr:colOff>
      <xdr:row>39</xdr:row>
      <xdr:rowOff>44450</xdr:rowOff>
    </xdr:to>
    <xdr:cxnSp macro="">
      <xdr:nvCxnSpPr>
        <xdr:cNvPr id="534" name="直線コネクタ 533"/>
        <xdr:cNvCxnSpPr/>
      </xdr:nvCxnSpPr>
      <xdr:spPr>
        <a:xfrm>
          <a:off x="12814300" y="672437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55143</xdr:rowOff>
    </xdr:from>
    <xdr:to>
      <xdr:col>67</xdr:col>
      <xdr:colOff>101600</xdr:colOff>
      <xdr:row>38</xdr:row>
      <xdr:rowOff>156743</xdr:rowOff>
    </xdr:to>
    <xdr:sp macro="" textlink="">
      <xdr:nvSpPr>
        <xdr:cNvPr id="537" name="フローチャート: 判断 536"/>
        <xdr:cNvSpPr/>
      </xdr:nvSpPr>
      <xdr:spPr>
        <a:xfrm>
          <a:off x="12763500" y="65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1821</xdr:rowOff>
    </xdr:from>
    <xdr:ext cx="469744" cy="259045"/>
    <xdr:sp macro="" textlink="">
      <xdr:nvSpPr>
        <xdr:cNvPr id="538" name="テキスト ボックス 537"/>
        <xdr:cNvSpPr txBox="1"/>
      </xdr:nvSpPr>
      <xdr:spPr>
        <a:xfrm>
          <a:off x="12579428" y="63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130734</xdr:rowOff>
    </xdr:from>
    <xdr:to>
      <xdr:col>81</xdr:col>
      <xdr:colOff>101600</xdr:colOff>
      <xdr:row>39</xdr:row>
      <xdr:rowOff>60884</xdr:rowOff>
    </xdr:to>
    <xdr:sp macro="" textlink="">
      <xdr:nvSpPr>
        <xdr:cNvPr id="546" name="楕円 545"/>
        <xdr:cNvSpPr/>
      </xdr:nvSpPr>
      <xdr:spPr>
        <a:xfrm>
          <a:off x="15430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52011</xdr:rowOff>
    </xdr:from>
    <xdr:ext cx="378565" cy="259045"/>
    <xdr:sp macro="" textlink="">
      <xdr:nvSpPr>
        <xdr:cNvPr id="547" name="テキスト ボックス 546"/>
        <xdr:cNvSpPr txBox="1"/>
      </xdr:nvSpPr>
      <xdr:spPr>
        <a:xfrm>
          <a:off x="15292017" y="673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142316</xdr:rowOff>
    </xdr:from>
    <xdr:to>
      <xdr:col>76</xdr:col>
      <xdr:colOff>165100</xdr:colOff>
      <xdr:row>39</xdr:row>
      <xdr:rowOff>72466</xdr:rowOff>
    </xdr:to>
    <xdr:sp macro="" textlink="">
      <xdr:nvSpPr>
        <xdr:cNvPr id="548" name="楕円 547"/>
        <xdr:cNvSpPr/>
      </xdr:nvSpPr>
      <xdr:spPr>
        <a:xfrm>
          <a:off x="14541500" y="66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63593</xdr:rowOff>
    </xdr:from>
    <xdr:ext cx="378565" cy="259045"/>
    <xdr:sp macro="" textlink="">
      <xdr:nvSpPr>
        <xdr:cNvPr id="549" name="テキスト ボックス 548"/>
        <xdr:cNvSpPr txBox="1"/>
      </xdr:nvSpPr>
      <xdr:spPr>
        <a:xfrm>
          <a:off x="14403017" y="67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158471</xdr:rowOff>
    </xdr:from>
    <xdr:to>
      <xdr:col>67</xdr:col>
      <xdr:colOff>101600</xdr:colOff>
      <xdr:row>39</xdr:row>
      <xdr:rowOff>88621</xdr:rowOff>
    </xdr:to>
    <xdr:sp macro="" textlink="">
      <xdr:nvSpPr>
        <xdr:cNvPr id="552" name="楕円 551"/>
        <xdr:cNvSpPr/>
      </xdr:nvSpPr>
      <xdr:spPr>
        <a:xfrm>
          <a:off x="12763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79748</xdr:rowOff>
    </xdr:from>
    <xdr:ext cx="313932" cy="259045"/>
    <xdr:sp macro="" textlink="">
      <xdr:nvSpPr>
        <xdr:cNvPr id="553" name="テキスト ボックス 552"/>
        <xdr:cNvSpPr txBox="1"/>
      </xdr:nvSpPr>
      <xdr:spPr>
        <a:xfrm>
          <a:off x="12657333" y="6766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105118</xdr:rowOff>
    </xdr:from>
    <xdr:to>
      <xdr:col>85</xdr:col>
      <xdr:colOff>127000</xdr:colOff>
      <xdr:row>74</xdr:row>
      <xdr:rowOff>134709</xdr:rowOff>
    </xdr:to>
    <xdr:cxnSp macro="">
      <xdr:nvCxnSpPr>
        <xdr:cNvPr id="631" name="直線コネクタ 630"/>
        <xdr:cNvCxnSpPr/>
      </xdr:nvCxnSpPr>
      <xdr:spPr>
        <a:xfrm flipV="1">
          <a:off x="15481300" y="12792418"/>
          <a:ext cx="8382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73749</xdr:rowOff>
    </xdr:from>
    <xdr:to>
      <xdr:col>81</xdr:col>
      <xdr:colOff>50800</xdr:colOff>
      <xdr:row>74</xdr:row>
      <xdr:rowOff>134709</xdr:rowOff>
    </xdr:to>
    <xdr:cxnSp macro="">
      <xdr:nvCxnSpPr>
        <xdr:cNvPr id="634" name="直線コネクタ 633"/>
        <xdr:cNvCxnSpPr/>
      </xdr:nvCxnSpPr>
      <xdr:spPr>
        <a:xfrm>
          <a:off x="14592300" y="12761049"/>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58382</xdr:rowOff>
    </xdr:from>
    <xdr:to>
      <xdr:col>76</xdr:col>
      <xdr:colOff>114300</xdr:colOff>
      <xdr:row>74</xdr:row>
      <xdr:rowOff>73749</xdr:rowOff>
    </xdr:to>
    <xdr:cxnSp macro="">
      <xdr:nvCxnSpPr>
        <xdr:cNvPr id="637" name="直線コネクタ 636"/>
        <xdr:cNvCxnSpPr/>
      </xdr:nvCxnSpPr>
      <xdr:spPr>
        <a:xfrm>
          <a:off x="13703300" y="12745682"/>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58382</xdr:rowOff>
    </xdr:from>
    <xdr:to>
      <xdr:col>71</xdr:col>
      <xdr:colOff>177800</xdr:colOff>
      <xdr:row>74</xdr:row>
      <xdr:rowOff>92990</xdr:rowOff>
    </xdr:to>
    <xdr:cxnSp macro="">
      <xdr:nvCxnSpPr>
        <xdr:cNvPr id="640" name="直線コネクタ 639"/>
        <xdr:cNvCxnSpPr/>
      </xdr:nvCxnSpPr>
      <xdr:spPr>
        <a:xfrm flipV="1">
          <a:off x="12814300" y="12745682"/>
          <a:ext cx="889000" cy="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43" name="フローチャート: 判断 642"/>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78364</xdr:rowOff>
    </xdr:from>
    <xdr:ext cx="534377" cy="259045"/>
    <xdr:sp macro="" textlink="">
      <xdr:nvSpPr>
        <xdr:cNvPr id="644" name="テキスト ボックス 643"/>
        <xdr:cNvSpPr txBox="1"/>
      </xdr:nvSpPr>
      <xdr:spPr>
        <a:xfrm>
          <a:off x="12547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54318</xdr:rowOff>
    </xdr:from>
    <xdr:to>
      <xdr:col>85</xdr:col>
      <xdr:colOff>177800</xdr:colOff>
      <xdr:row>74</xdr:row>
      <xdr:rowOff>155918</xdr:rowOff>
    </xdr:to>
    <xdr:sp macro="" textlink="">
      <xdr:nvSpPr>
        <xdr:cNvPr id="650" name="楕円 649"/>
        <xdr:cNvSpPr/>
      </xdr:nvSpPr>
      <xdr:spPr>
        <a:xfrm>
          <a:off x="16268700" y="127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77195</xdr:rowOff>
    </xdr:from>
    <xdr:ext cx="534377" cy="259045"/>
    <xdr:sp macro="" textlink="">
      <xdr:nvSpPr>
        <xdr:cNvPr id="651" name="公債費該当値テキスト"/>
        <xdr:cNvSpPr txBox="1"/>
      </xdr:nvSpPr>
      <xdr:spPr>
        <a:xfrm>
          <a:off x="16370300" y="1259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83909</xdr:rowOff>
    </xdr:from>
    <xdr:to>
      <xdr:col>81</xdr:col>
      <xdr:colOff>101600</xdr:colOff>
      <xdr:row>75</xdr:row>
      <xdr:rowOff>14059</xdr:rowOff>
    </xdr:to>
    <xdr:sp macro="" textlink="">
      <xdr:nvSpPr>
        <xdr:cNvPr id="652" name="楕円 651"/>
        <xdr:cNvSpPr/>
      </xdr:nvSpPr>
      <xdr:spPr>
        <a:xfrm>
          <a:off x="15430500" y="127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30586</xdr:rowOff>
    </xdr:from>
    <xdr:ext cx="534377" cy="259045"/>
    <xdr:sp macro="" textlink="">
      <xdr:nvSpPr>
        <xdr:cNvPr id="653" name="テキスト ボックス 652"/>
        <xdr:cNvSpPr txBox="1"/>
      </xdr:nvSpPr>
      <xdr:spPr>
        <a:xfrm>
          <a:off x="15214111" y="125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22949</xdr:rowOff>
    </xdr:from>
    <xdr:to>
      <xdr:col>76</xdr:col>
      <xdr:colOff>165100</xdr:colOff>
      <xdr:row>74</xdr:row>
      <xdr:rowOff>124549</xdr:rowOff>
    </xdr:to>
    <xdr:sp macro="" textlink="">
      <xdr:nvSpPr>
        <xdr:cNvPr id="654" name="楕円 653"/>
        <xdr:cNvSpPr/>
      </xdr:nvSpPr>
      <xdr:spPr>
        <a:xfrm>
          <a:off x="14541500" y="127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141076</xdr:rowOff>
    </xdr:from>
    <xdr:ext cx="534377" cy="259045"/>
    <xdr:sp macro="" textlink="">
      <xdr:nvSpPr>
        <xdr:cNvPr id="655" name="テキスト ボックス 654"/>
        <xdr:cNvSpPr txBox="1"/>
      </xdr:nvSpPr>
      <xdr:spPr>
        <a:xfrm>
          <a:off x="14325111" y="124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7582</xdr:rowOff>
    </xdr:from>
    <xdr:to>
      <xdr:col>72</xdr:col>
      <xdr:colOff>38100</xdr:colOff>
      <xdr:row>74</xdr:row>
      <xdr:rowOff>109182</xdr:rowOff>
    </xdr:to>
    <xdr:sp macro="" textlink="">
      <xdr:nvSpPr>
        <xdr:cNvPr id="656" name="楕円 655"/>
        <xdr:cNvSpPr/>
      </xdr:nvSpPr>
      <xdr:spPr>
        <a:xfrm>
          <a:off x="13652500" y="126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125709</xdr:rowOff>
    </xdr:from>
    <xdr:ext cx="534377" cy="259045"/>
    <xdr:sp macro="" textlink="">
      <xdr:nvSpPr>
        <xdr:cNvPr id="657" name="テキスト ボックス 656"/>
        <xdr:cNvSpPr txBox="1"/>
      </xdr:nvSpPr>
      <xdr:spPr>
        <a:xfrm>
          <a:off x="13436111" y="1247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42190</xdr:rowOff>
    </xdr:from>
    <xdr:to>
      <xdr:col>67</xdr:col>
      <xdr:colOff>101600</xdr:colOff>
      <xdr:row>74</xdr:row>
      <xdr:rowOff>143790</xdr:rowOff>
    </xdr:to>
    <xdr:sp macro="" textlink="">
      <xdr:nvSpPr>
        <xdr:cNvPr id="658" name="楕円 657"/>
        <xdr:cNvSpPr/>
      </xdr:nvSpPr>
      <xdr:spPr>
        <a:xfrm>
          <a:off x="12763500" y="127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160317</xdr:rowOff>
    </xdr:from>
    <xdr:ext cx="534377" cy="259045"/>
    <xdr:sp macro="" textlink="">
      <xdr:nvSpPr>
        <xdr:cNvPr id="659" name="テキスト ボックス 658"/>
        <xdr:cNvSpPr txBox="1"/>
      </xdr:nvSpPr>
      <xdr:spPr>
        <a:xfrm>
          <a:off x="12547111" y="125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139836</xdr:rowOff>
    </xdr:from>
    <xdr:to>
      <xdr:col>85</xdr:col>
      <xdr:colOff>127000</xdr:colOff>
      <xdr:row>98</xdr:row>
      <xdr:rowOff>34475</xdr:rowOff>
    </xdr:to>
    <xdr:cxnSp macro="">
      <xdr:nvCxnSpPr>
        <xdr:cNvPr id="686" name="直線コネクタ 685"/>
        <xdr:cNvCxnSpPr/>
      </xdr:nvCxnSpPr>
      <xdr:spPr>
        <a:xfrm>
          <a:off x="15481300" y="16599036"/>
          <a:ext cx="838200" cy="2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139836</xdr:rowOff>
    </xdr:from>
    <xdr:to>
      <xdr:col>81</xdr:col>
      <xdr:colOff>50800</xdr:colOff>
      <xdr:row>98</xdr:row>
      <xdr:rowOff>87579</xdr:rowOff>
    </xdr:to>
    <xdr:cxnSp macro="">
      <xdr:nvCxnSpPr>
        <xdr:cNvPr id="689" name="直線コネクタ 688"/>
        <xdr:cNvCxnSpPr/>
      </xdr:nvCxnSpPr>
      <xdr:spPr>
        <a:xfrm flipV="1">
          <a:off x="14592300" y="16599036"/>
          <a:ext cx="889000" cy="2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164984</xdr:rowOff>
    </xdr:from>
    <xdr:to>
      <xdr:col>76</xdr:col>
      <xdr:colOff>114300</xdr:colOff>
      <xdr:row>98</xdr:row>
      <xdr:rowOff>87579</xdr:rowOff>
    </xdr:to>
    <xdr:cxnSp macro="">
      <xdr:nvCxnSpPr>
        <xdr:cNvPr id="692" name="直線コネクタ 691"/>
        <xdr:cNvCxnSpPr/>
      </xdr:nvCxnSpPr>
      <xdr:spPr>
        <a:xfrm>
          <a:off x="13703300" y="16624184"/>
          <a:ext cx="889000" cy="2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149186</xdr:rowOff>
    </xdr:from>
    <xdr:to>
      <xdr:col>71</xdr:col>
      <xdr:colOff>177800</xdr:colOff>
      <xdr:row>96</xdr:row>
      <xdr:rowOff>164984</xdr:rowOff>
    </xdr:to>
    <xdr:cxnSp macro="">
      <xdr:nvCxnSpPr>
        <xdr:cNvPr id="695" name="直線コネクタ 694"/>
        <xdr:cNvCxnSpPr/>
      </xdr:nvCxnSpPr>
      <xdr:spPr>
        <a:xfrm>
          <a:off x="12814300" y="16608386"/>
          <a:ext cx="889000" cy="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132243</xdr:rowOff>
    </xdr:from>
    <xdr:to>
      <xdr:col>67</xdr:col>
      <xdr:colOff>101600</xdr:colOff>
      <xdr:row>97</xdr:row>
      <xdr:rowOff>62393</xdr:rowOff>
    </xdr:to>
    <xdr:sp macro="" textlink="">
      <xdr:nvSpPr>
        <xdr:cNvPr id="698" name="フローチャート: 判断 697"/>
        <xdr:cNvSpPr/>
      </xdr:nvSpPr>
      <xdr:spPr>
        <a:xfrm>
          <a:off x="12763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53520</xdr:rowOff>
    </xdr:from>
    <xdr:ext cx="534377" cy="259045"/>
    <xdr:sp macro="" textlink="">
      <xdr:nvSpPr>
        <xdr:cNvPr id="699" name="テキスト ボックス 698"/>
        <xdr:cNvSpPr txBox="1"/>
      </xdr:nvSpPr>
      <xdr:spPr>
        <a:xfrm>
          <a:off x="12547111" y="166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155125</xdr:rowOff>
    </xdr:from>
    <xdr:to>
      <xdr:col>85</xdr:col>
      <xdr:colOff>177800</xdr:colOff>
      <xdr:row>98</xdr:row>
      <xdr:rowOff>85275</xdr:rowOff>
    </xdr:to>
    <xdr:sp macro="" textlink="">
      <xdr:nvSpPr>
        <xdr:cNvPr id="705" name="楕円 704"/>
        <xdr:cNvSpPr/>
      </xdr:nvSpPr>
      <xdr:spPr>
        <a:xfrm>
          <a:off x="16268700" y="167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70052</xdr:rowOff>
    </xdr:from>
    <xdr:ext cx="469744" cy="259045"/>
    <xdr:sp macro="" textlink="">
      <xdr:nvSpPr>
        <xdr:cNvPr id="706" name="積立金該当値テキスト"/>
        <xdr:cNvSpPr txBox="1"/>
      </xdr:nvSpPr>
      <xdr:spPr>
        <a:xfrm>
          <a:off x="16370300" y="1670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89036</xdr:rowOff>
    </xdr:from>
    <xdr:to>
      <xdr:col>81</xdr:col>
      <xdr:colOff>101600</xdr:colOff>
      <xdr:row>97</xdr:row>
      <xdr:rowOff>19186</xdr:rowOff>
    </xdr:to>
    <xdr:sp macro="" textlink="">
      <xdr:nvSpPr>
        <xdr:cNvPr id="707" name="楕円 706"/>
        <xdr:cNvSpPr/>
      </xdr:nvSpPr>
      <xdr:spPr>
        <a:xfrm>
          <a:off x="15430500" y="165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35713</xdr:rowOff>
    </xdr:from>
    <xdr:ext cx="534377" cy="259045"/>
    <xdr:sp macro="" textlink="">
      <xdr:nvSpPr>
        <xdr:cNvPr id="708" name="テキスト ボックス 707"/>
        <xdr:cNvSpPr txBox="1"/>
      </xdr:nvSpPr>
      <xdr:spPr>
        <a:xfrm>
          <a:off x="15214111" y="1632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36779</xdr:rowOff>
    </xdr:from>
    <xdr:to>
      <xdr:col>76</xdr:col>
      <xdr:colOff>165100</xdr:colOff>
      <xdr:row>98</xdr:row>
      <xdr:rowOff>138379</xdr:rowOff>
    </xdr:to>
    <xdr:sp macro="" textlink="">
      <xdr:nvSpPr>
        <xdr:cNvPr id="709" name="楕円 708"/>
        <xdr:cNvSpPr/>
      </xdr:nvSpPr>
      <xdr:spPr>
        <a:xfrm>
          <a:off x="14541500" y="168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129506</xdr:rowOff>
    </xdr:from>
    <xdr:ext cx="469744" cy="259045"/>
    <xdr:sp macro="" textlink="">
      <xdr:nvSpPr>
        <xdr:cNvPr id="710" name="テキスト ボックス 709"/>
        <xdr:cNvSpPr txBox="1"/>
      </xdr:nvSpPr>
      <xdr:spPr>
        <a:xfrm>
          <a:off x="14357428" y="1693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114184</xdr:rowOff>
    </xdr:from>
    <xdr:to>
      <xdr:col>72</xdr:col>
      <xdr:colOff>38100</xdr:colOff>
      <xdr:row>97</xdr:row>
      <xdr:rowOff>44334</xdr:rowOff>
    </xdr:to>
    <xdr:sp macro="" textlink="">
      <xdr:nvSpPr>
        <xdr:cNvPr id="711" name="楕円 710"/>
        <xdr:cNvSpPr/>
      </xdr:nvSpPr>
      <xdr:spPr>
        <a:xfrm>
          <a:off x="13652500" y="165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60861</xdr:rowOff>
    </xdr:from>
    <xdr:ext cx="534377" cy="259045"/>
    <xdr:sp macro="" textlink="">
      <xdr:nvSpPr>
        <xdr:cNvPr id="712" name="テキスト ボックス 711"/>
        <xdr:cNvSpPr txBox="1"/>
      </xdr:nvSpPr>
      <xdr:spPr>
        <a:xfrm>
          <a:off x="13436111" y="163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98386</xdr:rowOff>
    </xdr:from>
    <xdr:to>
      <xdr:col>67</xdr:col>
      <xdr:colOff>101600</xdr:colOff>
      <xdr:row>97</xdr:row>
      <xdr:rowOff>28536</xdr:rowOff>
    </xdr:to>
    <xdr:sp macro="" textlink="">
      <xdr:nvSpPr>
        <xdr:cNvPr id="713" name="楕円 712"/>
        <xdr:cNvSpPr/>
      </xdr:nvSpPr>
      <xdr:spPr>
        <a:xfrm>
          <a:off x="12763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45063</xdr:rowOff>
    </xdr:from>
    <xdr:ext cx="534377" cy="259045"/>
    <xdr:sp macro="" textlink="">
      <xdr:nvSpPr>
        <xdr:cNvPr id="714" name="テキスト ボックス 713"/>
        <xdr:cNvSpPr txBox="1"/>
      </xdr:nvSpPr>
      <xdr:spPr>
        <a:xfrm>
          <a:off x="12547111" y="163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160846</xdr:rowOff>
    </xdr:from>
    <xdr:to>
      <xdr:col>116</xdr:col>
      <xdr:colOff>63500</xdr:colOff>
      <xdr:row>30</xdr:row>
      <xdr:rowOff>79502</xdr:rowOff>
    </xdr:to>
    <xdr:cxnSp macro="">
      <xdr:nvCxnSpPr>
        <xdr:cNvPr id="743" name="直線コネクタ 742"/>
        <xdr:cNvCxnSpPr/>
      </xdr:nvCxnSpPr>
      <xdr:spPr>
        <a:xfrm flipV="1">
          <a:off x="21323300" y="5132896"/>
          <a:ext cx="838200" cy="9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79502</xdr:rowOff>
    </xdr:from>
    <xdr:to>
      <xdr:col>111</xdr:col>
      <xdr:colOff>177800</xdr:colOff>
      <xdr:row>31</xdr:row>
      <xdr:rowOff>23685</xdr:rowOff>
    </xdr:to>
    <xdr:cxnSp macro="">
      <xdr:nvCxnSpPr>
        <xdr:cNvPr id="746" name="直線コネクタ 745"/>
        <xdr:cNvCxnSpPr/>
      </xdr:nvCxnSpPr>
      <xdr:spPr>
        <a:xfrm flipV="1">
          <a:off x="20434300" y="5223002"/>
          <a:ext cx="889000" cy="1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23685</xdr:rowOff>
    </xdr:from>
    <xdr:to>
      <xdr:col>107</xdr:col>
      <xdr:colOff>50800</xdr:colOff>
      <xdr:row>31</xdr:row>
      <xdr:rowOff>154940</xdr:rowOff>
    </xdr:to>
    <xdr:cxnSp macro="">
      <xdr:nvCxnSpPr>
        <xdr:cNvPr id="749" name="直線コネクタ 748"/>
        <xdr:cNvCxnSpPr/>
      </xdr:nvCxnSpPr>
      <xdr:spPr>
        <a:xfrm flipV="1">
          <a:off x="19545300" y="5338635"/>
          <a:ext cx="889000" cy="1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45212</xdr:rowOff>
    </xdr:from>
    <xdr:to>
      <xdr:col>102</xdr:col>
      <xdr:colOff>114300</xdr:colOff>
      <xdr:row>31</xdr:row>
      <xdr:rowOff>154940</xdr:rowOff>
    </xdr:to>
    <xdr:cxnSp macro="">
      <xdr:nvCxnSpPr>
        <xdr:cNvPr id="752" name="直線コネクタ 751"/>
        <xdr:cNvCxnSpPr/>
      </xdr:nvCxnSpPr>
      <xdr:spPr>
        <a:xfrm>
          <a:off x="18656300" y="536016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55" name="フローチャート: 判断 754"/>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68089</xdr:rowOff>
    </xdr:from>
    <xdr:ext cx="469744" cy="259045"/>
    <xdr:sp macro="" textlink="">
      <xdr:nvSpPr>
        <xdr:cNvPr id="756" name="テキスト ボックス 755"/>
        <xdr:cNvSpPr txBox="1"/>
      </xdr:nvSpPr>
      <xdr:spPr>
        <a:xfrm>
          <a:off x="18421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110046</xdr:rowOff>
    </xdr:from>
    <xdr:to>
      <xdr:col>116</xdr:col>
      <xdr:colOff>114300</xdr:colOff>
      <xdr:row>30</xdr:row>
      <xdr:rowOff>40196</xdr:rowOff>
    </xdr:to>
    <xdr:sp macro="" textlink="">
      <xdr:nvSpPr>
        <xdr:cNvPr id="762" name="楕円 761"/>
        <xdr:cNvSpPr/>
      </xdr:nvSpPr>
      <xdr:spPr>
        <a:xfrm>
          <a:off x="22110700" y="50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63073</xdr:rowOff>
    </xdr:from>
    <xdr:ext cx="469744" cy="259045"/>
    <xdr:sp macro="" textlink="">
      <xdr:nvSpPr>
        <xdr:cNvPr id="763" name="投資及び出資金該当値テキスト"/>
        <xdr:cNvSpPr txBox="1"/>
      </xdr:nvSpPr>
      <xdr:spPr>
        <a:xfrm>
          <a:off x="22212300" y="503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28702</xdr:rowOff>
    </xdr:from>
    <xdr:to>
      <xdr:col>112</xdr:col>
      <xdr:colOff>38100</xdr:colOff>
      <xdr:row>30</xdr:row>
      <xdr:rowOff>130302</xdr:rowOff>
    </xdr:to>
    <xdr:sp macro="" textlink="">
      <xdr:nvSpPr>
        <xdr:cNvPr id="764" name="楕円 763"/>
        <xdr:cNvSpPr/>
      </xdr:nvSpPr>
      <xdr:spPr>
        <a:xfrm>
          <a:off x="21272500" y="51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146829</xdr:rowOff>
    </xdr:from>
    <xdr:ext cx="469744" cy="259045"/>
    <xdr:sp macro="" textlink="">
      <xdr:nvSpPr>
        <xdr:cNvPr id="765" name="テキスト ボックス 764"/>
        <xdr:cNvSpPr txBox="1"/>
      </xdr:nvSpPr>
      <xdr:spPr>
        <a:xfrm>
          <a:off x="21088428" y="49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144335</xdr:rowOff>
    </xdr:from>
    <xdr:to>
      <xdr:col>107</xdr:col>
      <xdr:colOff>101600</xdr:colOff>
      <xdr:row>31</xdr:row>
      <xdr:rowOff>74485</xdr:rowOff>
    </xdr:to>
    <xdr:sp macro="" textlink="">
      <xdr:nvSpPr>
        <xdr:cNvPr id="766" name="楕円 765"/>
        <xdr:cNvSpPr/>
      </xdr:nvSpPr>
      <xdr:spPr>
        <a:xfrm>
          <a:off x="20383500" y="52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91012</xdr:rowOff>
    </xdr:from>
    <xdr:ext cx="469744" cy="259045"/>
    <xdr:sp macro="" textlink="">
      <xdr:nvSpPr>
        <xdr:cNvPr id="767" name="テキスト ボックス 766"/>
        <xdr:cNvSpPr txBox="1"/>
      </xdr:nvSpPr>
      <xdr:spPr>
        <a:xfrm>
          <a:off x="20199428" y="506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104140</xdr:rowOff>
    </xdr:from>
    <xdr:to>
      <xdr:col>102</xdr:col>
      <xdr:colOff>165100</xdr:colOff>
      <xdr:row>32</xdr:row>
      <xdr:rowOff>34290</xdr:rowOff>
    </xdr:to>
    <xdr:sp macro="" textlink="">
      <xdr:nvSpPr>
        <xdr:cNvPr id="768" name="楕円 767"/>
        <xdr:cNvSpPr/>
      </xdr:nvSpPr>
      <xdr:spPr>
        <a:xfrm>
          <a:off x="19494500" y="54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50817</xdr:rowOff>
    </xdr:from>
    <xdr:ext cx="469744" cy="259045"/>
    <xdr:sp macro="" textlink="">
      <xdr:nvSpPr>
        <xdr:cNvPr id="769" name="テキスト ボックス 768"/>
        <xdr:cNvSpPr txBox="1"/>
      </xdr:nvSpPr>
      <xdr:spPr>
        <a:xfrm>
          <a:off x="19310428" y="519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165862</xdr:rowOff>
    </xdr:from>
    <xdr:to>
      <xdr:col>98</xdr:col>
      <xdr:colOff>38100</xdr:colOff>
      <xdr:row>31</xdr:row>
      <xdr:rowOff>96012</xdr:rowOff>
    </xdr:to>
    <xdr:sp macro="" textlink="">
      <xdr:nvSpPr>
        <xdr:cNvPr id="770" name="楕円 769"/>
        <xdr:cNvSpPr/>
      </xdr:nvSpPr>
      <xdr:spPr>
        <a:xfrm>
          <a:off x="18605500" y="530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112539</xdr:rowOff>
    </xdr:from>
    <xdr:ext cx="469744" cy="259045"/>
    <xdr:sp macro="" textlink="">
      <xdr:nvSpPr>
        <xdr:cNvPr id="771" name="テキスト ボックス 770"/>
        <xdr:cNvSpPr txBox="1"/>
      </xdr:nvSpPr>
      <xdr:spPr>
        <a:xfrm>
          <a:off x="18421428" y="508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114554</xdr:rowOff>
    </xdr:from>
    <xdr:to>
      <xdr:col>116</xdr:col>
      <xdr:colOff>63500</xdr:colOff>
      <xdr:row>57</xdr:row>
      <xdr:rowOff>116840</xdr:rowOff>
    </xdr:to>
    <xdr:cxnSp macro="">
      <xdr:nvCxnSpPr>
        <xdr:cNvPr id="800" name="直線コネクタ 799"/>
        <xdr:cNvCxnSpPr/>
      </xdr:nvCxnSpPr>
      <xdr:spPr>
        <a:xfrm flipV="1">
          <a:off x="21323300" y="98872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1"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68034</xdr:rowOff>
    </xdr:from>
    <xdr:to>
      <xdr:col>111</xdr:col>
      <xdr:colOff>177800</xdr:colOff>
      <xdr:row>57</xdr:row>
      <xdr:rowOff>116840</xdr:rowOff>
    </xdr:to>
    <xdr:cxnSp macro="">
      <xdr:nvCxnSpPr>
        <xdr:cNvPr id="803" name="直線コネクタ 802"/>
        <xdr:cNvCxnSpPr/>
      </xdr:nvCxnSpPr>
      <xdr:spPr>
        <a:xfrm>
          <a:off x="20434300" y="9840684"/>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5" name="テキスト ボックス 804"/>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163017</xdr:rowOff>
    </xdr:from>
    <xdr:to>
      <xdr:col>107</xdr:col>
      <xdr:colOff>50800</xdr:colOff>
      <xdr:row>57</xdr:row>
      <xdr:rowOff>68034</xdr:rowOff>
    </xdr:to>
    <xdr:cxnSp macro="">
      <xdr:nvCxnSpPr>
        <xdr:cNvPr id="806" name="直線コネクタ 805"/>
        <xdr:cNvCxnSpPr/>
      </xdr:nvCxnSpPr>
      <xdr:spPr>
        <a:xfrm>
          <a:off x="19545300" y="976421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157797</xdr:rowOff>
    </xdr:from>
    <xdr:to>
      <xdr:col>102</xdr:col>
      <xdr:colOff>114300</xdr:colOff>
      <xdr:row>56</xdr:row>
      <xdr:rowOff>163017</xdr:rowOff>
    </xdr:to>
    <xdr:cxnSp macro="">
      <xdr:nvCxnSpPr>
        <xdr:cNvPr id="809" name="直線コネクタ 808"/>
        <xdr:cNvCxnSpPr/>
      </xdr:nvCxnSpPr>
      <xdr:spPr>
        <a:xfrm>
          <a:off x="18656300" y="9758997"/>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1" name="テキスト ボックス 810"/>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12" name="フローチャート: 判断 811"/>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7091</xdr:rowOff>
    </xdr:from>
    <xdr:ext cx="469744" cy="259045"/>
    <xdr:sp macro="" textlink="">
      <xdr:nvSpPr>
        <xdr:cNvPr id="813" name="テキスト ボックス 812"/>
        <xdr:cNvSpPr txBox="1"/>
      </xdr:nvSpPr>
      <xdr:spPr>
        <a:xfrm>
          <a:off x="18421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63754</xdr:rowOff>
    </xdr:from>
    <xdr:to>
      <xdr:col>116</xdr:col>
      <xdr:colOff>114300</xdr:colOff>
      <xdr:row>57</xdr:row>
      <xdr:rowOff>165354</xdr:rowOff>
    </xdr:to>
    <xdr:sp macro="" textlink="">
      <xdr:nvSpPr>
        <xdr:cNvPr id="819" name="楕円 818"/>
        <xdr:cNvSpPr/>
      </xdr:nvSpPr>
      <xdr:spPr>
        <a:xfrm>
          <a:off x="221107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86631</xdr:rowOff>
    </xdr:from>
    <xdr:ext cx="469744" cy="259045"/>
    <xdr:sp macro="" textlink="">
      <xdr:nvSpPr>
        <xdr:cNvPr id="820" name="貸付金該当値テキスト"/>
        <xdr:cNvSpPr txBox="1"/>
      </xdr:nvSpPr>
      <xdr:spPr>
        <a:xfrm>
          <a:off x="22212300" y="968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66040</xdr:rowOff>
    </xdr:from>
    <xdr:to>
      <xdr:col>112</xdr:col>
      <xdr:colOff>38100</xdr:colOff>
      <xdr:row>57</xdr:row>
      <xdr:rowOff>167640</xdr:rowOff>
    </xdr:to>
    <xdr:sp macro="" textlink="">
      <xdr:nvSpPr>
        <xdr:cNvPr id="821" name="楕円 820"/>
        <xdr:cNvSpPr/>
      </xdr:nvSpPr>
      <xdr:spPr>
        <a:xfrm>
          <a:off x="21272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12717</xdr:rowOff>
    </xdr:from>
    <xdr:ext cx="469744" cy="259045"/>
    <xdr:sp macro="" textlink="">
      <xdr:nvSpPr>
        <xdr:cNvPr id="822" name="テキスト ボックス 821"/>
        <xdr:cNvSpPr txBox="1"/>
      </xdr:nvSpPr>
      <xdr:spPr>
        <a:xfrm>
          <a:off x="21088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17234</xdr:rowOff>
    </xdr:from>
    <xdr:to>
      <xdr:col>107</xdr:col>
      <xdr:colOff>101600</xdr:colOff>
      <xdr:row>57</xdr:row>
      <xdr:rowOff>118834</xdr:rowOff>
    </xdr:to>
    <xdr:sp macro="" textlink="">
      <xdr:nvSpPr>
        <xdr:cNvPr id="823" name="楕円 822"/>
        <xdr:cNvSpPr/>
      </xdr:nvSpPr>
      <xdr:spPr>
        <a:xfrm>
          <a:off x="20383500" y="978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135361</xdr:rowOff>
    </xdr:from>
    <xdr:ext cx="469744" cy="259045"/>
    <xdr:sp macro="" textlink="">
      <xdr:nvSpPr>
        <xdr:cNvPr id="824" name="テキスト ボックス 823"/>
        <xdr:cNvSpPr txBox="1"/>
      </xdr:nvSpPr>
      <xdr:spPr>
        <a:xfrm>
          <a:off x="20199428" y="956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112217</xdr:rowOff>
    </xdr:from>
    <xdr:to>
      <xdr:col>102</xdr:col>
      <xdr:colOff>165100</xdr:colOff>
      <xdr:row>57</xdr:row>
      <xdr:rowOff>42367</xdr:rowOff>
    </xdr:to>
    <xdr:sp macro="" textlink="">
      <xdr:nvSpPr>
        <xdr:cNvPr id="825" name="楕円 824"/>
        <xdr:cNvSpPr/>
      </xdr:nvSpPr>
      <xdr:spPr>
        <a:xfrm>
          <a:off x="19494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58894</xdr:rowOff>
    </xdr:from>
    <xdr:ext cx="534377" cy="259045"/>
    <xdr:sp macro="" textlink="">
      <xdr:nvSpPr>
        <xdr:cNvPr id="826" name="テキスト ボックス 825"/>
        <xdr:cNvSpPr txBox="1"/>
      </xdr:nvSpPr>
      <xdr:spPr>
        <a:xfrm>
          <a:off x="192781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106997</xdr:rowOff>
    </xdr:from>
    <xdr:to>
      <xdr:col>98</xdr:col>
      <xdr:colOff>38100</xdr:colOff>
      <xdr:row>57</xdr:row>
      <xdr:rowOff>37147</xdr:rowOff>
    </xdr:to>
    <xdr:sp macro="" textlink="">
      <xdr:nvSpPr>
        <xdr:cNvPr id="827" name="楕円 826"/>
        <xdr:cNvSpPr/>
      </xdr:nvSpPr>
      <xdr:spPr>
        <a:xfrm>
          <a:off x="18605500" y="97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53674</xdr:rowOff>
    </xdr:from>
    <xdr:ext cx="534377" cy="259045"/>
    <xdr:sp macro="" textlink="">
      <xdr:nvSpPr>
        <xdr:cNvPr id="828" name="テキスト ボックス 827"/>
        <xdr:cNvSpPr txBox="1"/>
      </xdr:nvSpPr>
      <xdr:spPr>
        <a:xfrm>
          <a:off x="18389111" y="94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170675</xdr:rowOff>
    </xdr:from>
    <xdr:to>
      <xdr:col>116</xdr:col>
      <xdr:colOff>63500</xdr:colOff>
      <xdr:row>77</xdr:row>
      <xdr:rowOff>43025</xdr:rowOff>
    </xdr:to>
    <xdr:cxnSp macro="">
      <xdr:nvCxnSpPr>
        <xdr:cNvPr id="856" name="直線コネクタ 855"/>
        <xdr:cNvCxnSpPr/>
      </xdr:nvCxnSpPr>
      <xdr:spPr>
        <a:xfrm flipV="1">
          <a:off x="21323300" y="13200875"/>
          <a:ext cx="8382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42683</xdr:rowOff>
    </xdr:from>
    <xdr:to>
      <xdr:col>111</xdr:col>
      <xdr:colOff>177800</xdr:colOff>
      <xdr:row>77</xdr:row>
      <xdr:rowOff>43025</xdr:rowOff>
    </xdr:to>
    <xdr:cxnSp macro="">
      <xdr:nvCxnSpPr>
        <xdr:cNvPr id="859" name="直線コネクタ 858"/>
        <xdr:cNvCxnSpPr/>
      </xdr:nvCxnSpPr>
      <xdr:spPr>
        <a:xfrm>
          <a:off x="20434300" y="1324433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42683</xdr:rowOff>
    </xdr:from>
    <xdr:to>
      <xdr:col>107</xdr:col>
      <xdr:colOff>50800</xdr:colOff>
      <xdr:row>77</xdr:row>
      <xdr:rowOff>70914</xdr:rowOff>
    </xdr:to>
    <xdr:cxnSp macro="">
      <xdr:nvCxnSpPr>
        <xdr:cNvPr id="862" name="直線コネクタ 861"/>
        <xdr:cNvCxnSpPr/>
      </xdr:nvCxnSpPr>
      <xdr:spPr>
        <a:xfrm flipV="1">
          <a:off x="19545300" y="13244333"/>
          <a:ext cx="8890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55987</xdr:rowOff>
    </xdr:from>
    <xdr:to>
      <xdr:col>102</xdr:col>
      <xdr:colOff>114300</xdr:colOff>
      <xdr:row>77</xdr:row>
      <xdr:rowOff>70914</xdr:rowOff>
    </xdr:to>
    <xdr:cxnSp macro="">
      <xdr:nvCxnSpPr>
        <xdr:cNvPr id="865" name="直線コネクタ 864"/>
        <xdr:cNvCxnSpPr/>
      </xdr:nvCxnSpPr>
      <xdr:spPr>
        <a:xfrm>
          <a:off x="18656300" y="13257637"/>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106983</xdr:rowOff>
    </xdr:from>
    <xdr:to>
      <xdr:col>98</xdr:col>
      <xdr:colOff>38100</xdr:colOff>
      <xdr:row>76</xdr:row>
      <xdr:rowOff>37133</xdr:rowOff>
    </xdr:to>
    <xdr:sp macro="" textlink="">
      <xdr:nvSpPr>
        <xdr:cNvPr id="868" name="フローチャート: 判断 867"/>
        <xdr:cNvSpPr/>
      </xdr:nvSpPr>
      <xdr:spPr>
        <a:xfrm>
          <a:off x="18605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53660</xdr:rowOff>
    </xdr:from>
    <xdr:ext cx="534377" cy="259045"/>
    <xdr:sp macro="" textlink="">
      <xdr:nvSpPr>
        <xdr:cNvPr id="869" name="テキスト ボックス 868"/>
        <xdr:cNvSpPr txBox="1"/>
      </xdr:nvSpPr>
      <xdr:spPr>
        <a:xfrm>
          <a:off x="18389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119875</xdr:rowOff>
    </xdr:from>
    <xdr:to>
      <xdr:col>116</xdr:col>
      <xdr:colOff>114300</xdr:colOff>
      <xdr:row>77</xdr:row>
      <xdr:rowOff>50025</xdr:rowOff>
    </xdr:to>
    <xdr:sp macro="" textlink="">
      <xdr:nvSpPr>
        <xdr:cNvPr id="875" name="楕円 874"/>
        <xdr:cNvSpPr/>
      </xdr:nvSpPr>
      <xdr:spPr>
        <a:xfrm>
          <a:off x="22110700" y="13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98302</xdr:rowOff>
    </xdr:from>
    <xdr:ext cx="534377" cy="259045"/>
    <xdr:sp macro="" textlink="">
      <xdr:nvSpPr>
        <xdr:cNvPr id="876" name="繰出金該当値テキスト"/>
        <xdr:cNvSpPr txBox="1"/>
      </xdr:nvSpPr>
      <xdr:spPr>
        <a:xfrm>
          <a:off x="22212300" y="131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163675</xdr:rowOff>
    </xdr:from>
    <xdr:to>
      <xdr:col>112</xdr:col>
      <xdr:colOff>38100</xdr:colOff>
      <xdr:row>77</xdr:row>
      <xdr:rowOff>93825</xdr:rowOff>
    </xdr:to>
    <xdr:sp macro="" textlink="">
      <xdr:nvSpPr>
        <xdr:cNvPr id="877" name="楕円 876"/>
        <xdr:cNvSpPr/>
      </xdr:nvSpPr>
      <xdr:spPr>
        <a:xfrm>
          <a:off x="21272500" y="131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84952</xdr:rowOff>
    </xdr:from>
    <xdr:ext cx="534377" cy="259045"/>
    <xdr:sp macro="" textlink="">
      <xdr:nvSpPr>
        <xdr:cNvPr id="878" name="テキスト ボックス 877"/>
        <xdr:cNvSpPr txBox="1"/>
      </xdr:nvSpPr>
      <xdr:spPr>
        <a:xfrm>
          <a:off x="21056111" y="132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163333</xdr:rowOff>
    </xdr:from>
    <xdr:to>
      <xdr:col>107</xdr:col>
      <xdr:colOff>101600</xdr:colOff>
      <xdr:row>77</xdr:row>
      <xdr:rowOff>93483</xdr:rowOff>
    </xdr:to>
    <xdr:sp macro="" textlink="">
      <xdr:nvSpPr>
        <xdr:cNvPr id="879" name="楕円 878"/>
        <xdr:cNvSpPr/>
      </xdr:nvSpPr>
      <xdr:spPr>
        <a:xfrm>
          <a:off x="20383500" y="131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84610</xdr:rowOff>
    </xdr:from>
    <xdr:ext cx="534377" cy="259045"/>
    <xdr:sp macro="" textlink="">
      <xdr:nvSpPr>
        <xdr:cNvPr id="880" name="テキスト ボックス 879"/>
        <xdr:cNvSpPr txBox="1"/>
      </xdr:nvSpPr>
      <xdr:spPr>
        <a:xfrm>
          <a:off x="20167111" y="132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20114</xdr:rowOff>
    </xdr:from>
    <xdr:to>
      <xdr:col>102</xdr:col>
      <xdr:colOff>165100</xdr:colOff>
      <xdr:row>77</xdr:row>
      <xdr:rowOff>121714</xdr:rowOff>
    </xdr:to>
    <xdr:sp macro="" textlink="">
      <xdr:nvSpPr>
        <xdr:cNvPr id="881" name="楕円 880"/>
        <xdr:cNvSpPr/>
      </xdr:nvSpPr>
      <xdr:spPr>
        <a:xfrm>
          <a:off x="19494500" y="132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112841</xdr:rowOff>
    </xdr:from>
    <xdr:ext cx="534377" cy="259045"/>
    <xdr:sp macro="" textlink="">
      <xdr:nvSpPr>
        <xdr:cNvPr id="882" name="テキスト ボックス 881"/>
        <xdr:cNvSpPr txBox="1"/>
      </xdr:nvSpPr>
      <xdr:spPr>
        <a:xfrm>
          <a:off x="19278111" y="1331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5187</xdr:rowOff>
    </xdr:from>
    <xdr:to>
      <xdr:col>98</xdr:col>
      <xdr:colOff>38100</xdr:colOff>
      <xdr:row>77</xdr:row>
      <xdr:rowOff>106787</xdr:rowOff>
    </xdr:to>
    <xdr:sp macro="" textlink="">
      <xdr:nvSpPr>
        <xdr:cNvPr id="883" name="楕円 882"/>
        <xdr:cNvSpPr/>
      </xdr:nvSpPr>
      <xdr:spPr>
        <a:xfrm>
          <a:off x="18605500" y="132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97914</xdr:rowOff>
    </xdr:from>
    <xdr:ext cx="534377" cy="259045"/>
    <xdr:sp macro="" textlink="">
      <xdr:nvSpPr>
        <xdr:cNvPr id="884" name="テキスト ボックス 883"/>
        <xdr:cNvSpPr txBox="1"/>
      </xdr:nvSpPr>
      <xdr:spPr>
        <a:xfrm>
          <a:off x="18389111" y="132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443,197</a:t>
          </a:r>
          <a:r>
            <a:rPr kumimoji="1" lang="ja-JP" altLang="en-US" sz="1300">
              <a:latin typeface="ＭＳ Ｐゴシック" panose="020B0600070205080204" pitchFamily="50" charset="-128"/>
              <a:ea typeface="ＭＳ Ｐゴシック" panose="020B0600070205080204" pitchFamily="50" charset="-128"/>
            </a:rPr>
            <a:t>円となっている。主な構成項目の一つである人件費は、住民一人当たり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60,835</a:t>
          </a:r>
          <a:r>
            <a:rPr kumimoji="1" lang="ja-JP" altLang="en-US" sz="1300">
              <a:latin typeface="ＭＳ Ｐゴシック" panose="020B0600070205080204" pitchFamily="50" charset="-128"/>
              <a:ea typeface="ＭＳ Ｐゴシック" panose="020B0600070205080204" pitchFamily="50" charset="-128"/>
            </a:rPr>
            <a:t>円となっており、年々逓減している。定員適正化計画や行財政改革の推進など、これまでの取組の成果が表れていると言える。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73,310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前年度からは、生活保護費や自立支援給付費等の障がい者福祉、高齢者福祉に係る経費の増による影響が大きく、今後も社会保障関係費の増加が見込まれる。</a:t>
          </a:r>
        </a:p>
        <a:p>
          <a:r>
            <a:rPr kumimoji="1" lang="ja-JP" altLang="en-US" sz="1300">
              <a:latin typeface="ＭＳ Ｐゴシック" panose="020B0600070205080204" pitchFamily="50" charset="-128"/>
              <a:ea typeface="ＭＳ Ｐゴシック" panose="020B0600070205080204" pitchFamily="50" charset="-128"/>
            </a:rPr>
            <a:t>物件費は住民一人当た</a:t>
          </a:r>
          <a:r>
            <a:rPr kumimoji="1" lang="en-US" altLang="ja-JP" sz="1300">
              <a:latin typeface="ＭＳ Ｐゴシック" panose="020B0600070205080204" pitchFamily="50" charset="-128"/>
              <a:ea typeface="ＭＳ Ｐゴシック" panose="020B0600070205080204" pitchFamily="50" charset="-128"/>
            </a:rPr>
            <a:t>60,835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類似施設の維持管理費によることが主な要因であり、今後は、公共施設等総合管理計画に基づき、施設の統廃合等により維持管理費を縮減していく。</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81,636</a:t>
          </a:r>
          <a:r>
            <a:rPr kumimoji="1" lang="ja-JP" altLang="en-US" sz="1300">
              <a:latin typeface="ＭＳ Ｐゴシック" panose="020B0600070205080204" pitchFamily="50" charset="-128"/>
              <a:ea typeface="ＭＳ Ｐゴシック" panose="020B0600070205080204" pitchFamily="50" charset="-128"/>
            </a:rPr>
            <a:t>円となっている。これは、小中学校の空調整備事業をはじめ、継続費であるごみ焼却施設改良工事や新斎場整備に係るものであり、類似団体と比較して一人当たりコストが高い状況となっている。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62,723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非常に高い状況となっている。これは、統合庁舎整備等の大型整備事業の影響が大きいが、近年の借入起債のほとんどが合併特例事業債、緊急防災・減災事業債、臨時財政対策債といった交付税措置率の高いもの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活用していることから、実質的な財政負担は少ない。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92,883
90,157
109.43
42,723,014
41,165,481
1,163,102
25,017,349
60,231,157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18542</xdr:rowOff>
    </xdr:from>
    <xdr:to>
      <xdr:col>24</xdr:col>
      <xdr:colOff>63500</xdr:colOff>
      <xdr:row>36</xdr:row>
      <xdr:rowOff>144729</xdr:rowOff>
    </xdr:to>
    <xdr:cxnSp macro="">
      <xdr:nvCxnSpPr>
        <xdr:cNvPr id="59" name="直線コネクタ 58"/>
        <xdr:cNvCxnSpPr/>
      </xdr:nvCxnSpPr>
      <xdr:spPr>
        <a:xfrm>
          <a:off x="3797300" y="6190742"/>
          <a:ext cx="8382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xdr:rowOff>
    </xdr:from>
    <xdr:to>
      <xdr:col>19</xdr:col>
      <xdr:colOff>177800</xdr:colOff>
      <xdr:row>36</xdr:row>
      <xdr:rowOff>18542</xdr:rowOff>
    </xdr:to>
    <xdr:cxnSp macro="">
      <xdr:nvCxnSpPr>
        <xdr:cNvPr id="62" name="直線コネクタ 61"/>
        <xdr:cNvCxnSpPr/>
      </xdr:nvCxnSpPr>
      <xdr:spPr>
        <a:xfrm>
          <a:off x="2908300" y="617382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xdr:rowOff>
    </xdr:from>
    <xdr:to>
      <xdr:col>15</xdr:col>
      <xdr:colOff>50800</xdr:colOff>
      <xdr:row>36</xdr:row>
      <xdr:rowOff>4826</xdr:rowOff>
    </xdr:to>
    <xdr:cxnSp macro="">
      <xdr:nvCxnSpPr>
        <xdr:cNvPr id="65" name="直線コネクタ 64"/>
        <xdr:cNvCxnSpPr/>
      </xdr:nvCxnSpPr>
      <xdr:spPr>
        <a:xfrm flipV="1">
          <a:off x="2019300" y="617382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49175</xdr:rowOff>
    </xdr:from>
    <xdr:to>
      <xdr:col>10</xdr:col>
      <xdr:colOff>114300</xdr:colOff>
      <xdr:row>36</xdr:row>
      <xdr:rowOff>4826</xdr:rowOff>
    </xdr:to>
    <xdr:cxnSp macro="">
      <xdr:nvCxnSpPr>
        <xdr:cNvPr id="68" name="直線コネクタ 67"/>
        <xdr:cNvCxnSpPr/>
      </xdr:nvCxnSpPr>
      <xdr:spPr>
        <a:xfrm>
          <a:off x="1130300" y="6049925"/>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71" name="フローチャート: 判断 70"/>
        <xdr:cNvSpPr/>
      </xdr:nvSpPr>
      <xdr:spPr>
        <a:xfrm>
          <a:off x="1079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9974</xdr:rowOff>
    </xdr:from>
    <xdr:ext cx="469744" cy="259045"/>
    <xdr:sp macro="" textlink="">
      <xdr:nvSpPr>
        <xdr:cNvPr id="72" name="テキスト ボックス 71"/>
        <xdr:cNvSpPr txBox="1"/>
      </xdr:nvSpPr>
      <xdr:spPr>
        <a:xfrm>
          <a:off x="89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93929</xdr:rowOff>
    </xdr:from>
    <xdr:to>
      <xdr:col>24</xdr:col>
      <xdr:colOff>114300</xdr:colOff>
      <xdr:row>37</xdr:row>
      <xdr:rowOff>24079</xdr:rowOff>
    </xdr:to>
    <xdr:sp macro="" textlink="">
      <xdr:nvSpPr>
        <xdr:cNvPr id="78" name="楕円 77"/>
        <xdr:cNvSpPr/>
      </xdr:nvSpPr>
      <xdr:spPr>
        <a:xfrm>
          <a:off x="45847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72356</xdr:rowOff>
    </xdr:from>
    <xdr:ext cx="469744" cy="259045"/>
    <xdr:sp macro="" textlink="">
      <xdr:nvSpPr>
        <xdr:cNvPr id="79" name="議会費該当値テキスト"/>
        <xdr:cNvSpPr txBox="1"/>
      </xdr:nvSpPr>
      <xdr:spPr>
        <a:xfrm>
          <a:off x="4686300" y="624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139192</xdr:rowOff>
    </xdr:from>
    <xdr:to>
      <xdr:col>20</xdr:col>
      <xdr:colOff>38100</xdr:colOff>
      <xdr:row>36</xdr:row>
      <xdr:rowOff>69342</xdr:rowOff>
    </xdr:to>
    <xdr:sp macro="" textlink="">
      <xdr:nvSpPr>
        <xdr:cNvPr id="80" name="楕円 79"/>
        <xdr:cNvSpPr/>
      </xdr:nvSpPr>
      <xdr:spPr>
        <a:xfrm>
          <a:off x="3746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60469</xdr:rowOff>
    </xdr:from>
    <xdr:ext cx="469744" cy="259045"/>
    <xdr:sp macro="" textlink="">
      <xdr:nvSpPr>
        <xdr:cNvPr id="81" name="テキスト ボックス 80"/>
        <xdr:cNvSpPr txBox="1"/>
      </xdr:nvSpPr>
      <xdr:spPr>
        <a:xfrm>
          <a:off x="3562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122275</xdr:rowOff>
    </xdr:from>
    <xdr:to>
      <xdr:col>15</xdr:col>
      <xdr:colOff>101600</xdr:colOff>
      <xdr:row>36</xdr:row>
      <xdr:rowOff>52425</xdr:rowOff>
    </xdr:to>
    <xdr:sp macro="" textlink="">
      <xdr:nvSpPr>
        <xdr:cNvPr id="82" name="楕円 81"/>
        <xdr:cNvSpPr/>
      </xdr:nvSpPr>
      <xdr:spPr>
        <a:xfrm>
          <a:off x="2857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43552</xdr:rowOff>
    </xdr:from>
    <xdr:ext cx="469744" cy="259045"/>
    <xdr:sp macro="" textlink="">
      <xdr:nvSpPr>
        <xdr:cNvPr id="83" name="テキスト ボックス 82"/>
        <xdr:cNvSpPr txBox="1"/>
      </xdr:nvSpPr>
      <xdr:spPr>
        <a:xfrm>
          <a:off x="2673428" y="62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125476</xdr:rowOff>
    </xdr:from>
    <xdr:to>
      <xdr:col>10</xdr:col>
      <xdr:colOff>165100</xdr:colOff>
      <xdr:row>36</xdr:row>
      <xdr:rowOff>55626</xdr:rowOff>
    </xdr:to>
    <xdr:sp macro="" textlink="">
      <xdr:nvSpPr>
        <xdr:cNvPr id="84" name="楕円 83"/>
        <xdr:cNvSpPr/>
      </xdr:nvSpPr>
      <xdr:spPr>
        <a:xfrm>
          <a:off x="1968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46753</xdr:rowOff>
    </xdr:from>
    <xdr:ext cx="469744" cy="259045"/>
    <xdr:sp macro="" textlink="">
      <xdr:nvSpPr>
        <xdr:cNvPr id="85" name="テキスト ボックス 84"/>
        <xdr:cNvSpPr txBox="1"/>
      </xdr:nvSpPr>
      <xdr:spPr>
        <a:xfrm>
          <a:off x="1784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169825</xdr:rowOff>
    </xdr:from>
    <xdr:to>
      <xdr:col>6</xdr:col>
      <xdr:colOff>38100</xdr:colOff>
      <xdr:row>35</xdr:row>
      <xdr:rowOff>99975</xdr:rowOff>
    </xdr:to>
    <xdr:sp macro="" textlink="">
      <xdr:nvSpPr>
        <xdr:cNvPr id="86" name="楕円 85"/>
        <xdr:cNvSpPr/>
      </xdr:nvSpPr>
      <xdr:spPr>
        <a:xfrm>
          <a:off x="1079500" y="59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91102</xdr:rowOff>
    </xdr:from>
    <xdr:ext cx="469744" cy="259045"/>
    <xdr:sp macro="" textlink="">
      <xdr:nvSpPr>
        <xdr:cNvPr id="87" name="テキスト ボックス 86"/>
        <xdr:cNvSpPr txBox="1"/>
      </xdr:nvSpPr>
      <xdr:spPr>
        <a:xfrm>
          <a:off x="895428" y="60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78239</xdr:rowOff>
    </xdr:from>
    <xdr:to>
      <xdr:col>24</xdr:col>
      <xdr:colOff>62865</xdr:colOff>
      <xdr:row>58</xdr:row>
      <xdr:rowOff>110309</xdr:rowOff>
    </xdr:to>
    <xdr:cxnSp macro="">
      <xdr:nvCxnSpPr>
        <xdr:cNvPr id="114" name="直線コネクタ 113"/>
        <xdr:cNvCxnSpPr/>
      </xdr:nvCxnSpPr>
      <xdr:spPr>
        <a:xfrm flipV="1">
          <a:off x="4633595" y="8822189"/>
          <a:ext cx="1270" cy="123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114136</xdr:rowOff>
    </xdr:from>
    <xdr:ext cx="534377" cy="259045"/>
    <xdr:sp macro="" textlink="">
      <xdr:nvSpPr>
        <xdr:cNvPr id="115" name="総務費最小値テキスト"/>
        <xdr:cNvSpPr txBox="1"/>
      </xdr:nvSpPr>
      <xdr:spPr>
        <a:xfrm>
          <a:off x="4686300" y="100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110309</xdr:rowOff>
    </xdr:from>
    <xdr:to>
      <xdr:col>24</xdr:col>
      <xdr:colOff>152400</xdr:colOff>
      <xdr:row>58</xdr:row>
      <xdr:rowOff>110309</xdr:rowOff>
    </xdr:to>
    <xdr:cxnSp macro="">
      <xdr:nvCxnSpPr>
        <xdr:cNvPr id="116" name="直線コネクタ 115"/>
        <xdr:cNvCxnSpPr/>
      </xdr:nvCxnSpPr>
      <xdr:spPr>
        <a:xfrm>
          <a:off x="4546600" y="10054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24916</xdr:rowOff>
    </xdr:from>
    <xdr:ext cx="599010" cy="259045"/>
    <xdr:sp macro="" textlink="">
      <xdr:nvSpPr>
        <xdr:cNvPr id="117" name="総務費最大値テキスト"/>
        <xdr:cNvSpPr txBox="1"/>
      </xdr:nvSpPr>
      <xdr:spPr>
        <a:xfrm>
          <a:off x="4686300" y="859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78239</xdr:rowOff>
    </xdr:from>
    <xdr:to>
      <xdr:col>24</xdr:col>
      <xdr:colOff>152400</xdr:colOff>
      <xdr:row>51</xdr:row>
      <xdr:rowOff>78239</xdr:rowOff>
    </xdr:to>
    <xdr:cxnSp macro="">
      <xdr:nvCxnSpPr>
        <xdr:cNvPr id="118" name="直線コネクタ 117"/>
        <xdr:cNvCxnSpPr/>
      </xdr:nvCxnSpPr>
      <xdr:spPr>
        <a:xfrm>
          <a:off x="4546600" y="88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143325</xdr:rowOff>
    </xdr:from>
    <xdr:to>
      <xdr:col>24</xdr:col>
      <xdr:colOff>63500</xdr:colOff>
      <xdr:row>56</xdr:row>
      <xdr:rowOff>158200</xdr:rowOff>
    </xdr:to>
    <xdr:cxnSp macro="">
      <xdr:nvCxnSpPr>
        <xdr:cNvPr id="119" name="直線コネクタ 118"/>
        <xdr:cNvCxnSpPr/>
      </xdr:nvCxnSpPr>
      <xdr:spPr>
        <a:xfrm>
          <a:off x="3797300" y="9573075"/>
          <a:ext cx="838200" cy="18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81912</xdr:rowOff>
    </xdr:from>
    <xdr:ext cx="534377" cy="259045"/>
    <xdr:sp macro="" textlink="">
      <xdr:nvSpPr>
        <xdr:cNvPr id="120" name="総務費平均値テキスト"/>
        <xdr:cNvSpPr txBox="1"/>
      </xdr:nvSpPr>
      <xdr:spPr>
        <a:xfrm>
          <a:off x="4686300" y="951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59035</xdr:rowOff>
    </xdr:from>
    <xdr:to>
      <xdr:col>24</xdr:col>
      <xdr:colOff>114300</xdr:colOff>
      <xdr:row>56</xdr:row>
      <xdr:rowOff>160635</xdr:rowOff>
    </xdr:to>
    <xdr:sp macro="" textlink="">
      <xdr:nvSpPr>
        <xdr:cNvPr id="121" name="フローチャート: 判断 120"/>
        <xdr:cNvSpPr/>
      </xdr:nvSpPr>
      <xdr:spPr>
        <a:xfrm>
          <a:off x="4584700" y="96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143325</xdr:rowOff>
    </xdr:from>
    <xdr:to>
      <xdr:col>19</xdr:col>
      <xdr:colOff>177800</xdr:colOff>
      <xdr:row>56</xdr:row>
      <xdr:rowOff>111958</xdr:rowOff>
    </xdr:to>
    <xdr:cxnSp macro="">
      <xdr:nvCxnSpPr>
        <xdr:cNvPr id="122" name="直線コネクタ 121"/>
        <xdr:cNvCxnSpPr/>
      </xdr:nvCxnSpPr>
      <xdr:spPr>
        <a:xfrm flipV="1">
          <a:off x="2908300" y="9573075"/>
          <a:ext cx="889000" cy="1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125901</xdr:rowOff>
    </xdr:from>
    <xdr:to>
      <xdr:col>20</xdr:col>
      <xdr:colOff>38100</xdr:colOff>
      <xdr:row>57</xdr:row>
      <xdr:rowOff>56051</xdr:rowOff>
    </xdr:to>
    <xdr:sp macro="" textlink="">
      <xdr:nvSpPr>
        <xdr:cNvPr id="123" name="フローチャート: 判断 122"/>
        <xdr:cNvSpPr/>
      </xdr:nvSpPr>
      <xdr:spPr>
        <a:xfrm>
          <a:off x="37465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47178</xdr:rowOff>
    </xdr:from>
    <xdr:ext cx="534377" cy="259045"/>
    <xdr:sp macro="" textlink="">
      <xdr:nvSpPr>
        <xdr:cNvPr id="124" name="テキスト ボックス 123"/>
        <xdr:cNvSpPr txBox="1"/>
      </xdr:nvSpPr>
      <xdr:spPr>
        <a:xfrm>
          <a:off x="3530111" y="98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59543</xdr:rowOff>
    </xdr:from>
    <xdr:to>
      <xdr:col>15</xdr:col>
      <xdr:colOff>50800</xdr:colOff>
      <xdr:row>56</xdr:row>
      <xdr:rowOff>111958</xdr:rowOff>
    </xdr:to>
    <xdr:cxnSp macro="">
      <xdr:nvCxnSpPr>
        <xdr:cNvPr id="125" name="直線コネクタ 124"/>
        <xdr:cNvCxnSpPr/>
      </xdr:nvCxnSpPr>
      <xdr:spPr>
        <a:xfrm>
          <a:off x="2019300" y="8803493"/>
          <a:ext cx="889000" cy="9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94239</xdr:rowOff>
    </xdr:from>
    <xdr:to>
      <xdr:col>15</xdr:col>
      <xdr:colOff>101600</xdr:colOff>
      <xdr:row>57</xdr:row>
      <xdr:rowOff>24389</xdr:rowOff>
    </xdr:to>
    <xdr:sp macro="" textlink="">
      <xdr:nvSpPr>
        <xdr:cNvPr id="126" name="フローチャート: 判断 125"/>
        <xdr:cNvSpPr/>
      </xdr:nvSpPr>
      <xdr:spPr>
        <a:xfrm>
          <a:off x="2857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15516</xdr:rowOff>
    </xdr:from>
    <xdr:ext cx="534377" cy="259045"/>
    <xdr:sp macro="" textlink="">
      <xdr:nvSpPr>
        <xdr:cNvPr id="127" name="テキスト ボックス 126"/>
        <xdr:cNvSpPr txBox="1"/>
      </xdr:nvSpPr>
      <xdr:spPr>
        <a:xfrm>
          <a:off x="2641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59543</xdr:rowOff>
    </xdr:from>
    <xdr:to>
      <xdr:col>10</xdr:col>
      <xdr:colOff>114300</xdr:colOff>
      <xdr:row>53</xdr:row>
      <xdr:rowOff>120775</xdr:rowOff>
    </xdr:to>
    <xdr:cxnSp macro="">
      <xdr:nvCxnSpPr>
        <xdr:cNvPr id="128" name="直線コネクタ 127"/>
        <xdr:cNvCxnSpPr/>
      </xdr:nvCxnSpPr>
      <xdr:spPr>
        <a:xfrm flipV="1">
          <a:off x="1130300" y="8803493"/>
          <a:ext cx="889000" cy="40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110895</xdr:rowOff>
    </xdr:from>
    <xdr:to>
      <xdr:col>10</xdr:col>
      <xdr:colOff>165100</xdr:colOff>
      <xdr:row>57</xdr:row>
      <xdr:rowOff>41045</xdr:rowOff>
    </xdr:to>
    <xdr:sp macro="" textlink="">
      <xdr:nvSpPr>
        <xdr:cNvPr id="129" name="フローチャート: 判断 128"/>
        <xdr:cNvSpPr/>
      </xdr:nvSpPr>
      <xdr:spPr>
        <a:xfrm>
          <a:off x="1968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32172</xdr:rowOff>
    </xdr:from>
    <xdr:ext cx="534377" cy="259045"/>
    <xdr:sp macro="" textlink="">
      <xdr:nvSpPr>
        <xdr:cNvPr id="130" name="テキスト ボックス 129"/>
        <xdr:cNvSpPr txBox="1"/>
      </xdr:nvSpPr>
      <xdr:spPr>
        <a:xfrm>
          <a:off x="1752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3910</xdr:rowOff>
    </xdr:from>
    <xdr:to>
      <xdr:col>6</xdr:col>
      <xdr:colOff>38100</xdr:colOff>
      <xdr:row>56</xdr:row>
      <xdr:rowOff>105510</xdr:rowOff>
    </xdr:to>
    <xdr:sp macro="" textlink="">
      <xdr:nvSpPr>
        <xdr:cNvPr id="131" name="フローチャート: 判断 130"/>
        <xdr:cNvSpPr/>
      </xdr:nvSpPr>
      <xdr:spPr>
        <a:xfrm>
          <a:off x="10795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96637</xdr:rowOff>
    </xdr:from>
    <xdr:ext cx="534377" cy="259045"/>
    <xdr:sp macro="" textlink="">
      <xdr:nvSpPr>
        <xdr:cNvPr id="132" name="テキスト ボックス 131"/>
        <xdr:cNvSpPr txBox="1"/>
      </xdr:nvSpPr>
      <xdr:spPr>
        <a:xfrm>
          <a:off x="863111" y="969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107400</xdr:rowOff>
    </xdr:from>
    <xdr:to>
      <xdr:col>24</xdr:col>
      <xdr:colOff>114300</xdr:colOff>
      <xdr:row>57</xdr:row>
      <xdr:rowOff>37550</xdr:rowOff>
    </xdr:to>
    <xdr:sp macro="" textlink="">
      <xdr:nvSpPr>
        <xdr:cNvPr id="138" name="楕円 137"/>
        <xdr:cNvSpPr/>
      </xdr:nvSpPr>
      <xdr:spPr>
        <a:xfrm>
          <a:off x="4584700" y="97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85827</xdr:rowOff>
    </xdr:from>
    <xdr:ext cx="534377" cy="259045"/>
    <xdr:sp macro="" textlink="">
      <xdr:nvSpPr>
        <xdr:cNvPr id="139" name="総務費該当値テキスト"/>
        <xdr:cNvSpPr txBox="1"/>
      </xdr:nvSpPr>
      <xdr:spPr>
        <a:xfrm>
          <a:off x="4686300" y="968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92525</xdr:rowOff>
    </xdr:from>
    <xdr:to>
      <xdr:col>20</xdr:col>
      <xdr:colOff>38100</xdr:colOff>
      <xdr:row>56</xdr:row>
      <xdr:rowOff>22675</xdr:rowOff>
    </xdr:to>
    <xdr:sp macro="" textlink="">
      <xdr:nvSpPr>
        <xdr:cNvPr id="140" name="楕円 139"/>
        <xdr:cNvSpPr/>
      </xdr:nvSpPr>
      <xdr:spPr>
        <a:xfrm>
          <a:off x="3746500" y="95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39202</xdr:rowOff>
    </xdr:from>
    <xdr:ext cx="534377" cy="259045"/>
    <xdr:sp macro="" textlink="">
      <xdr:nvSpPr>
        <xdr:cNvPr id="141" name="テキスト ボックス 140"/>
        <xdr:cNvSpPr txBox="1"/>
      </xdr:nvSpPr>
      <xdr:spPr>
        <a:xfrm>
          <a:off x="3530111" y="92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61158</xdr:rowOff>
    </xdr:from>
    <xdr:to>
      <xdr:col>15</xdr:col>
      <xdr:colOff>101600</xdr:colOff>
      <xdr:row>56</xdr:row>
      <xdr:rowOff>162758</xdr:rowOff>
    </xdr:to>
    <xdr:sp macro="" textlink="">
      <xdr:nvSpPr>
        <xdr:cNvPr id="142" name="楕円 141"/>
        <xdr:cNvSpPr/>
      </xdr:nvSpPr>
      <xdr:spPr>
        <a:xfrm>
          <a:off x="2857500" y="96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7835</xdr:rowOff>
    </xdr:from>
    <xdr:ext cx="534377" cy="259045"/>
    <xdr:sp macro="" textlink="">
      <xdr:nvSpPr>
        <xdr:cNvPr id="143" name="テキスト ボックス 142"/>
        <xdr:cNvSpPr txBox="1"/>
      </xdr:nvSpPr>
      <xdr:spPr>
        <a:xfrm>
          <a:off x="2641111" y="94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8743</xdr:rowOff>
    </xdr:from>
    <xdr:to>
      <xdr:col>10</xdr:col>
      <xdr:colOff>165100</xdr:colOff>
      <xdr:row>51</xdr:row>
      <xdr:rowOff>110343</xdr:rowOff>
    </xdr:to>
    <xdr:sp macro="" textlink="">
      <xdr:nvSpPr>
        <xdr:cNvPr id="144" name="楕円 143"/>
        <xdr:cNvSpPr/>
      </xdr:nvSpPr>
      <xdr:spPr>
        <a:xfrm>
          <a:off x="1968500" y="87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126870</xdr:rowOff>
    </xdr:from>
    <xdr:ext cx="599010" cy="259045"/>
    <xdr:sp macro="" textlink="">
      <xdr:nvSpPr>
        <xdr:cNvPr id="145" name="テキスト ボックス 144"/>
        <xdr:cNvSpPr txBox="1"/>
      </xdr:nvSpPr>
      <xdr:spPr>
        <a:xfrm>
          <a:off x="1719795" y="852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69975</xdr:rowOff>
    </xdr:from>
    <xdr:to>
      <xdr:col>6</xdr:col>
      <xdr:colOff>38100</xdr:colOff>
      <xdr:row>54</xdr:row>
      <xdr:rowOff>125</xdr:rowOff>
    </xdr:to>
    <xdr:sp macro="" textlink="">
      <xdr:nvSpPr>
        <xdr:cNvPr id="146" name="楕円 145"/>
        <xdr:cNvSpPr/>
      </xdr:nvSpPr>
      <xdr:spPr>
        <a:xfrm>
          <a:off x="1079500" y="91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16652</xdr:rowOff>
    </xdr:from>
    <xdr:ext cx="534377" cy="259045"/>
    <xdr:sp macro="" textlink="">
      <xdr:nvSpPr>
        <xdr:cNvPr id="147" name="テキスト ボックス 146"/>
        <xdr:cNvSpPr txBox="1"/>
      </xdr:nvSpPr>
      <xdr:spPr>
        <a:xfrm>
          <a:off x="863111" y="89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4" name="直線コネクタ 173"/>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5"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6" name="直線コネクタ 175"/>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7"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8" name="直線コネクタ 177"/>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65024</xdr:rowOff>
    </xdr:from>
    <xdr:to>
      <xdr:col>24</xdr:col>
      <xdr:colOff>63500</xdr:colOff>
      <xdr:row>76</xdr:row>
      <xdr:rowOff>165684</xdr:rowOff>
    </xdr:to>
    <xdr:cxnSp macro="">
      <xdr:nvCxnSpPr>
        <xdr:cNvPr id="179" name="直線コネクタ 178"/>
        <xdr:cNvCxnSpPr/>
      </xdr:nvCxnSpPr>
      <xdr:spPr>
        <a:xfrm flipV="1">
          <a:off x="3797300" y="13095224"/>
          <a:ext cx="8382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80"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81" name="フローチャート: 判断 180"/>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165684</xdr:rowOff>
    </xdr:from>
    <xdr:to>
      <xdr:col>19</xdr:col>
      <xdr:colOff>177800</xdr:colOff>
      <xdr:row>77</xdr:row>
      <xdr:rowOff>24943</xdr:rowOff>
    </xdr:to>
    <xdr:cxnSp macro="">
      <xdr:nvCxnSpPr>
        <xdr:cNvPr id="182" name="直線コネクタ 181"/>
        <xdr:cNvCxnSpPr/>
      </xdr:nvCxnSpPr>
      <xdr:spPr>
        <a:xfrm flipV="1">
          <a:off x="2908300" y="13195884"/>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3" name="フローチャート: 判断 182"/>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4" name="テキスト ボックス 183"/>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162342</xdr:rowOff>
    </xdr:from>
    <xdr:to>
      <xdr:col>15</xdr:col>
      <xdr:colOff>50800</xdr:colOff>
      <xdr:row>77</xdr:row>
      <xdr:rowOff>24943</xdr:rowOff>
    </xdr:to>
    <xdr:cxnSp macro="">
      <xdr:nvCxnSpPr>
        <xdr:cNvPr id="185" name="直線コネクタ 184"/>
        <xdr:cNvCxnSpPr/>
      </xdr:nvCxnSpPr>
      <xdr:spPr>
        <a:xfrm>
          <a:off x="2019300" y="13192542"/>
          <a:ext cx="8890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6" name="フローチャート: 判断 185"/>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7" name="テキスト ボックス 186"/>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162342</xdr:rowOff>
    </xdr:from>
    <xdr:to>
      <xdr:col>10</xdr:col>
      <xdr:colOff>114300</xdr:colOff>
      <xdr:row>77</xdr:row>
      <xdr:rowOff>79797</xdr:rowOff>
    </xdr:to>
    <xdr:cxnSp macro="">
      <xdr:nvCxnSpPr>
        <xdr:cNvPr id="188" name="直線コネクタ 187"/>
        <xdr:cNvCxnSpPr/>
      </xdr:nvCxnSpPr>
      <xdr:spPr>
        <a:xfrm flipV="1">
          <a:off x="1130300" y="13192542"/>
          <a:ext cx="889000" cy="8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9" name="フローチャート: 判断 188"/>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90" name="テキスト ボックス 189"/>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91" name="フローチャート: 判断 190"/>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92" name="テキスト ボックス 191"/>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14224</xdr:rowOff>
    </xdr:from>
    <xdr:to>
      <xdr:col>24</xdr:col>
      <xdr:colOff>114300</xdr:colOff>
      <xdr:row>76</xdr:row>
      <xdr:rowOff>115824</xdr:rowOff>
    </xdr:to>
    <xdr:sp macro="" textlink="">
      <xdr:nvSpPr>
        <xdr:cNvPr id="198" name="楕円 197"/>
        <xdr:cNvSpPr/>
      </xdr:nvSpPr>
      <xdr:spPr>
        <a:xfrm>
          <a:off x="4584700" y="130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164101</xdr:rowOff>
    </xdr:from>
    <xdr:ext cx="599010" cy="259045"/>
    <xdr:sp macro="" textlink="">
      <xdr:nvSpPr>
        <xdr:cNvPr id="199" name="民生費該当値テキスト"/>
        <xdr:cNvSpPr txBox="1"/>
      </xdr:nvSpPr>
      <xdr:spPr>
        <a:xfrm>
          <a:off x="4686300" y="1302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114884</xdr:rowOff>
    </xdr:from>
    <xdr:to>
      <xdr:col>20</xdr:col>
      <xdr:colOff>38100</xdr:colOff>
      <xdr:row>77</xdr:row>
      <xdr:rowOff>45034</xdr:rowOff>
    </xdr:to>
    <xdr:sp macro="" textlink="">
      <xdr:nvSpPr>
        <xdr:cNvPr id="200" name="楕円 199"/>
        <xdr:cNvSpPr/>
      </xdr:nvSpPr>
      <xdr:spPr>
        <a:xfrm>
          <a:off x="3746500" y="131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36161</xdr:rowOff>
    </xdr:from>
    <xdr:ext cx="599010" cy="259045"/>
    <xdr:sp macro="" textlink="">
      <xdr:nvSpPr>
        <xdr:cNvPr id="201" name="テキスト ボックス 200"/>
        <xdr:cNvSpPr txBox="1"/>
      </xdr:nvSpPr>
      <xdr:spPr>
        <a:xfrm>
          <a:off x="3497795" y="1323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145593</xdr:rowOff>
    </xdr:from>
    <xdr:to>
      <xdr:col>15</xdr:col>
      <xdr:colOff>101600</xdr:colOff>
      <xdr:row>77</xdr:row>
      <xdr:rowOff>75743</xdr:rowOff>
    </xdr:to>
    <xdr:sp macro="" textlink="">
      <xdr:nvSpPr>
        <xdr:cNvPr id="202" name="楕円 201"/>
        <xdr:cNvSpPr/>
      </xdr:nvSpPr>
      <xdr:spPr>
        <a:xfrm>
          <a:off x="2857500" y="131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66870</xdr:rowOff>
    </xdr:from>
    <xdr:ext cx="599010" cy="259045"/>
    <xdr:sp macro="" textlink="">
      <xdr:nvSpPr>
        <xdr:cNvPr id="203" name="テキスト ボックス 202"/>
        <xdr:cNvSpPr txBox="1"/>
      </xdr:nvSpPr>
      <xdr:spPr>
        <a:xfrm>
          <a:off x="2608795" y="1326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111542</xdr:rowOff>
    </xdr:from>
    <xdr:to>
      <xdr:col>10</xdr:col>
      <xdr:colOff>165100</xdr:colOff>
      <xdr:row>77</xdr:row>
      <xdr:rowOff>41692</xdr:rowOff>
    </xdr:to>
    <xdr:sp macro="" textlink="">
      <xdr:nvSpPr>
        <xdr:cNvPr id="204" name="楕円 203"/>
        <xdr:cNvSpPr/>
      </xdr:nvSpPr>
      <xdr:spPr>
        <a:xfrm>
          <a:off x="1968500" y="131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32819</xdr:rowOff>
    </xdr:from>
    <xdr:ext cx="599010" cy="259045"/>
    <xdr:sp macro="" textlink="">
      <xdr:nvSpPr>
        <xdr:cNvPr id="205" name="テキスト ボックス 204"/>
        <xdr:cNvSpPr txBox="1"/>
      </xdr:nvSpPr>
      <xdr:spPr>
        <a:xfrm>
          <a:off x="1719795" y="1323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28997</xdr:rowOff>
    </xdr:from>
    <xdr:to>
      <xdr:col>6</xdr:col>
      <xdr:colOff>38100</xdr:colOff>
      <xdr:row>77</xdr:row>
      <xdr:rowOff>130597</xdr:rowOff>
    </xdr:to>
    <xdr:sp macro="" textlink="">
      <xdr:nvSpPr>
        <xdr:cNvPr id="206" name="楕円 205"/>
        <xdr:cNvSpPr/>
      </xdr:nvSpPr>
      <xdr:spPr>
        <a:xfrm>
          <a:off x="1079500" y="132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121724</xdr:rowOff>
    </xdr:from>
    <xdr:ext cx="599010" cy="259045"/>
    <xdr:sp macro="" textlink="">
      <xdr:nvSpPr>
        <xdr:cNvPr id="207" name="テキスト ボックス 206"/>
        <xdr:cNvSpPr txBox="1"/>
      </xdr:nvSpPr>
      <xdr:spPr>
        <a:xfrm>
          <a:off x="830795" y="1332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4" name="直線コネクタ 233"/>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5"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6" name="直線コネクタ 235"/>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7"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8" name="直線コネクタ 237"/>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38953</xdr:rowOff>
    </xdr:from>
    <xdr:to>
      <xdr:col>24</xdr:col>
      <xdr:colOff>63500</xdr:colOff>
      <xdr:row>97</xdr:row>
      <xdr:rowOff>105051</xdr:rowOff>
    </xdr:to>
    <xdr:cxnSp macro="">
      <xdr:nvCxnSpPr>
        <xdr:cNvPr id="239" name="直線コネクタ 238"/>
        <xdr:cNvCxnSpPr/>
      </xdr:nvCxnSpPr>
      <xdr:spPr>
        <a:xfrm flipV="1">
          <a:off x="3797300" y="16669603"/>
          <a:ext cx="8382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40"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41" name="フローチャート: 判断 240"/>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105051</xdr:rowOff>
    </xdr:from>
    <xdr:to>
      <xdr:col>19</xdr:col>
      <xdr:colOff>177800</xdr:colOff>
      <xdr:row>98</xdr:row>
      <xdr:rowOff>72720</xdr:rowOff>
    </xdr:to>
    <xdr:cxnSp macro="">
      <xdr:nvCxnSpPr>
        <xdr:cNvPr id="242" name="直線コネクタ 241"/>
        <xdr:cNvCxnSpPr/>
      </xdr:nvCxnSpPr>
      <xdr:spPr>
        <a:xfrm flipV="1">
          <a:off x="2908300" y="16735701"/>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3" name="フローチャート: 判断 242"/>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4" name="テキスト ボックス 243"/>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72720</xdr:rowOff>
    </xdr:from>
    <xdr:to>
      <xdr:col>15</xdr:col>
      <xdr:colOff>50800</xdr:colOff>
      <xdr:row>98</xdr:row>
      <xdr:rowOff>92918</xdr:rowOff>
    </xdr:to>
    <xdr:cxnSp macro="">
      <xdr:nvCxnSpPr>
        <xdr:cNvPr id="245" name="直線コネクタ 244"/>
        <xdr:cNvCxnSpPr/>
      </xdr:nvCxnSpPr>
      <xdr:spPr>
        <a:xfrm flipV="1">
          <a:off x="2019300" y="16874820"/>
          <a:ext cx="889000" cy="2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6" name="フローチャート: 判断 245"/>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7" name="テキスト ボックス 246"/>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85472</xdr:rowOff>
    </xdr:from>
    <xdr:to>
      <xdr:col>10</xdr:col>
      <xdr:colOff>114300</xdr:colOff>
      <xdr:row>98</xdr:row>
      <xdr:rowOff>92918</xdr:rowOff>
    </xdr:to>
    <xdr:cxnSp macro="">
      <xdr:nvCxnSpPr>
        <xdr:cNvPr id="248" name="直線コネクタ 247"/>
        <xdr:cNvCxnSpPr/>
      </xdr:nvCxnSpPr>
      <xdr:spPr>
        <a:xfrm>
          <a:off x="1130300" y="16887572"/>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9" name="フローチャート: 判断 248"/>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50" name="テキスト ボックス 249"/>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51" name="フローチャート: 判断 250"/>
        <xdr:cNvSpPr/>
      </xdr:nvSpPr>
      <xdr:spPr>
        <a:xfrm>
          <a:off x="1079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50175</xdr:rowOff>
    </xdr:from>
    <xdr:ext cx="534377" cy="259045"/>
    <xdr:sp macro="" textlink="">
      <xdr:nvSpPr>
        <xdr:cNvPr id="252" name="テキスト ボックス 251"/>
        <xdr:cNvSpPr txBox="1"/>
      </xdr:nvSpPr>
      <xdr:spPr>
        <a:xfrm>
          <a:off x="863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159603</xdr:rowOff>
    </xdr:from>
    <xdr:to>
      <xdr:col>24</xdr:col>
      <xdr:colOff>114300</xdr:colOff>
      <xdr:row>97</xdr:row>
      <xdr:rowOff>89753</xdr:rowOff>
    </xdr:to>
    <xdr:sp macro="" textlink="">
      <xdr:nvSpPr>
        <xdr:cNvPr id="258" name="楕円 257"/>
        <xdr:cNvSpPr/>
      </xdr:nvSpPr>
      <xdr:spPr>
        <a:xfrm>
          <a:off x="4584700" y="166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11030</xdr:rowOff>
    </xdr:from>
    <xdr:ext cx="534377" cy="259045"/>
    <xdr:sp macro="" textlink="">
      <xdr:nvSpPr>
        <xdr:cNvPr id="259" name="衛生費該当値テキスト"/>
        <xdr:cNvSpPr txBox="1"/>
      </xdr:nvSpPr>
      <xdr:spPr>
        <a:xfrm>
          <a:off x="4686300" y="164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54251</xdr:rowOff>
    </xdr:from>
    <xdr:to>
      <xdr:col>20</xdr:col>
      <xdr:colOff>38100</xdr:colOff>
      <xdr:row>97</xdr:row>
      <xdr:rowOff>155851</xdr:rowOff>
    </xdr:to>
    <xdr:sp macro="" textlink="">
      <xdr:nvSpPr>
        <xdr:cNvPr id="260" name="楕円 259"/>
        <xdr:cNvSpPr/>
      </xdr:nvSpPr>
      <xdr:spPr>
        <a:xfrm>
          <a:off x="3746500" y="166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928</xdr:rowOff>
    </xdr:from>
    <xdr:ext cx="534377" cy="259045"/>
    <xdr:sp macro="" textlink="">
      <xdr:nvSpPr>
        <xdr:cNvPr id="261" name="テキスト ボックス 260"/>
        <xdr:cNvSpPr txBox="1"/>
      </xdr:nvSpPr>
      <xdr:spPr>
        <a:xfrm>
          <a:off x="3530111" y="1646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21920</xdr:rowOff>
    </xdr:from>
    <xdr:to>
      <xdr:col>15</xdr:col>
      <xdr:colOff>101600</xdr:colOff>
      <xdr:row>98</xdr:row>
      <xdr:rowOff>123520</xdr:rowOff>
    </xdr:to>
    <xdr:sp macro="" textlink="">
      <xdr:nvSpPr>
        <xdr:cNvPr id="262" name="楕円 261"/>
        <xdr:cNvSpPr/>
      </xdr:nvSpPr>
      <xdr:spPr>
        <a:xfrm>
          <a:off x="2857500" y="168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114647</xdr:rowOff>
    </xdr:from>
    <xdr:ext cx="534377" cy="259045"/>
    <xdr:sp macro="" textlink="">
      <xdr:nvSpPr>
        <xdr:cNvPr id="263" name="テキスト ボックス 262"/>
        <xdr:cNvSpPr txBox="1"/>
      </xdr:nvSpPr>
      <xdr:spPr>
        <a:xfrm>
          <a:off x="2641111" y="1691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42118</xdr:rowOff>
    </xdr:from>
    <xdr:to>
      <xdr:col>10</xdr:col>
      <xdr:colOff>165100</xdr:colOff>
      <xdr:row>98</xdr:row>
      <xdr:rowOff>143718</xdr:rowOff>
    </xdr:to>
    <xdr:sp macro="" textlink="">
      <xdr:nvSpPr>
        <xdr:cNvPr id="264" name="楕円 263"/>
        <xdr:cNvSpPr/>
      </xdr:nvSpPr>
      <xdr:spPr>
        <a:xfrm>
          <a:off x="1968500" y="168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134845</xdr:rowOff>
    </xdr:from>
    <xdr:ext cx="534377" cy="259045"/>
    <xdr:sp macro="" textlink="">
      <xdr:nvSpPr>
        <xdr:cNvPr id="265" name="テキスト ボックス 264"/>
        <xdr:cNvSpPr txBox="1"/>
      </xdr:nvSpPr>
      <xdr:spPr>
        <a:xfrm>
          <a:off x="1752111" y="16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34672</xdr:rowOff>
    </xdr:from>
    <xdr:to>
      <xdr:col>6</xdr:col>
      <xdr:colOff>38100</xdr:colOff>
      <xdr:row>98</xdr:row>
      <xdr:rowOff>136272</xdr:rowOff>
    </xdr:to>
    <xdr:sp macro="" textlink="">
      <xdr:nvSpPr>
        <xdr:cNvPr id="266" name="楕円 265"/>
        <xdr:cNvSpPr/>
      </xdr:nvSpPr>
      <xdr:spPr>
        <a:xfrm>
          <a:off x="1079500" y="168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127399</xdr:rowOff>
    </xdr:from>
    <xdr:ext cx="534377" cy="259045"/>
    <xdr:sp macro="" textlink="">
      <xdr:nvSpPr>
        <xdr:cNvPr id="267" name="テキスト ボックス 266"/>
        <xdr:cNvSpPr txBox="1"/>
      </xdr:nvSpPr>
      <xdr:spPr>
        <a:xfrm>
          <a:off x="863111" y="169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91" name="直線コネクタ 290"/>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4"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5" name="直線コネクタ 294"/>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27305</xdr:rowOff>
    </xdr:from>
    <xdr:to>
      <xdr:col>55</xdr:col>
      <xdr:colOff>0</xdr:colOff>
      <xdr:row>37</xdr:row>
      <xdr:rowOff>29972</xdr:rowOff>
    </xdr:to>
    <xdr:cxnSp macro="">
      <xdr:nvCxnSpPr>
        <xdr:cNvPr id="296" name="直線コネクタ 295"/>
        <xdr:cNvCxnSpPr/>
      </xdr:nvCxnSpPr>
      <xdr:spPr>
        <a:xfrm>
          <a:off x="9639300" y="637095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7"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8" name="フローチャート: 判断 297"/>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27305</xdr:rowOff>
    </xdr:from>
    <xdr:to>
      <xdr:col>50</xdr:col>
      <xdr:colOff>114300</xdr:colOff>
      <xdr:row>37</xdr:row>
      <xdr:rowOff>29972</xdr:rowOff>
    </xdr:to>
    <xdr:cxnSp macro="">
      <xdr:nvCxnSpPr>
        <xdr:cNvPr id="299" name="直線コネクタ 298"/>
        <xdr:cNvCxnSpPr/>
      </xdr:nvCxnSpPr>
      <xdr:spPr>
        <a:xfrm flipV="1">
          <a:off x="8750300" y="637095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300" name="フローチャート: 判断 299"/>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301" name="テキスト ボックス 300"/>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29972</xdr:rowOff>
    </xdr:from>
    <xdr:to>
      <xdr:col>45</xdr:col>
      <xdr:colOff>177800</xdr:colOff>
      <xdr:row>37</xdr:row>
      <xdr:rowOff>36830</xdr:rowOff>
    </xdr:to>
    <xdr:cxnSp macro="">
      <xdr:nvCxnSpPr>
        <xdr:cNvPr id="302" name="直線コネクタ 301"/>
        <xdr:cNvCxnSpPr/>
      </xdr:nvCxnSpPr>
      <xdr:spPr>
        <a:xfrm flipV="1">
          <a:off x="7861300" y="63736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3" name="フローチャート: 判断 302"/>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4" name="テキスト ボックス 303"/>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130556</xdr:rowOff>
    </xdr:from>
    <xdr:to>
      <xdr:col>41</xdr:col>
      <xdr:colOff>50800</xdr:colOff>
      <xdr:row>37</xdr:row>
      <xdr:rowOff>36830</xdr:rowOff>
    </xdr:to>
    <xdr:cxnSp macro="">
      <xdr:nvCxnSpPr>
        <xdr:cNvPr id="305" name="直線コネクタ 304"/>
        <xdr:cNvCxnSpPr/>
      </xdr:nvCxnSpPr>
      <xdr:spPr>
        <a:xfrm>
          <a:off x="6972300" y="6302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6" name="フローチャート: 判断 305"/>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7" name="テキスト ボックス 306"/>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08" name="フローチャート: 判断 307"/>
        <xdr:cNvSpPr/>
      </xdr:nvSpPr>
      <xdr:spPr>
        <a:xfrm>
          <a:off x="6921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14241</xdr:rowOff>
    </xdr:from>
    <xdr:ext cx="469744" cy="259045"/>
    <xdr:sp macro="" textlink="">
      <xdr:nvSpPr>
        <xdr:cNvPr id="309" name="テキスト ボックス 308"/>
        <xdr:cNvSpPr txBox="1"/>
      </xdr:nvSpPr>
      <xdr:spPr>
        <a:xfrm>
          <a:off x="6737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150622</xdr:rowOff>
    </xdr:from>
    <xdr:to>
      <xdr:col>55</xdr:col>
      <xdr:colOff>50800</xdr:colOff>
      <xdr:row>37</xdr:row>
      <xdr:rowOff>80772</xdr:rowOff>
    </xdr:to>
    <xdr:sp macro="" textlink="">
      <xdr:nvSpPr>
        <xdr:cNvPr id="315" name="楕円 314"/>
        <xdr:cNvSpPr/>
      </xdr:nvSpPr>
      <xdr:spPr>
        <a:xfrm>
          <a:off x="10426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2049</xdr:rowOff>
    </xdr:from>
    <xdr:ext cx="378565" cy="259045"/>
    <xdr:sp macro="" textlink="">
      <xdr:nvSpPr>
        <xdr:cNvPr id="316" name="労働費該当値テキスト"/>
        <xdr:cNvSpPr txBox="1"/>
      </xdr:nvSpPr>
      <xdr:spPr>
        <a:xfrm>
          <a:off x="10528300" y="617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147955</xdr:rowOff>
    </xdr:from>
    <xdr:to>
      <xdr:col>50</xdr:col>
      <xdr:colOff>165100</xdr:colOff>
      <xdr:row>37</xdr:row>
      <xdr:rowOff>78105</xdr:rowOff>
    </xdr:to>
    <xdr:sp macro="" textlink="">
      <xdr:nvSpPr>
        <xdr:cNvPr id="317" name="楕円 316"/>
        <xdr:cNvSpPr/>
      </xdr:nvSpPr>
      <xdr:spPr>
        <a:xfrm>
          <a:off x="9588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94632</xdr:rowOff>
    </xdr:from>
    <xdr:ext cx="378565" cy="259045"/>
    <xdr:sp macro="" textlink="">
      <xdr:nvSpPr>
        <xdr:cNvPr id="318" name="テキスト ボックス 317"/>
        <xdr:cNvSpPr txBox="1"/>
      </xdr:nvSpPr>
      <xdr:spPr>
        <a:xfrm>
          <a:off x="9450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150622</xdr:rowOff>
    </xdr:from>
    <xdr:to>
      <xdr:col>46</xdr:col>
      <xdr:colOff>38100</xdr:colOff>
      <xdr:row>37</xdr:row>
      <xdr:rowOff>80772</xdr:rowOff>
    </xdr:to>
    <xdr:sp macro="" textlink="">
      <xdr:nvSpPr>
        <xdr:cNvPr id="319" name="楕円 318"/>
        <xdr:cNvSpPr/>
      </xdr:nvSpPr>
      <xdr:spPr>
        <a:xfrm>
          <a:off x="8699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97299</xdr:rowOff>
    </xdr:from>
    <xdr:ext cx="378565" cy="259045"/>
    <xdr:sp macro="" textlink="">
      <xdr:nvSpPr>
        <xdr:cNvPr id="320" name="テキスト ボックス 319"/>
        <xdr:cNvSpPr txBox="1"/>
      </xdr:nvSpPr>
      <xdr:spPr>
        <a:xfrm>
          <a:off x="8561017" y="60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157480</xdr:rowOff>
    </xdr:from>
    <xdr:to>
      <xdr:col>41</xdr:col>
      <xdr:colOff>101600</xdr:colOff>
      <xdr:row>37</xdr:row>
      <xdr:rowOff>87630</xdr:rowOff>
    </xdr:to>
    <xdr:sp macro="" textlink="">
      <xdr:nvSpPr>
        <xdr:cNvPr id="321" name="楕円 320"/>
        <xdr:cNvSpPr/>
      </xdr:nvSpPr>
      <xdr:spPr>
        <a:xfrm>
          <a:off x="7810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104157</xdr:rowOff>
    </xdr:from>
    <xdr:ext cx="378565" cy="259045"/>
    <xdr:sp macro="" textlink="">
      <xdr:nvSpPr>
        <xdr:cNvPr id="322" name="テキスト ボックス 321"/>
        <xdr:cNvSpPr txBox="1"/>
      </xdr:nvSpPr>
      <xdr:spPr>
        <a:xfrm>
          <a:off x="7672017" y="610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79756</xdr:rowOff>
    </xdr:from>
    <xdr:to>
      <xdr:col>36</xdr:col>
      <xdr:colOff>165100</xdr:colOff>
      <xdr:row>37</xdr:row>
      <xdr:rowOff>9906</xdr:rowOff>
    </xdr:to>
    <xdr:sp macro="" textlink="">
      <xdr:nvSpPr>
        <xdr:cNvPr id="323" name="楕円 322"/>
        <xdr:cNvSpPr/>
      </xdr:nvSpPr>
      <xdr:spPr>
        <a:xfrm>
          <a:off x="692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1033</xdr:rowOff>
    </xdr:from>
    <xdr:ext cx="469744" cy="259045"/>
    <xdr:sp macro="" textlink="">
      <xdr:nvSpPr>
        <xdr:cNvPr id="324" name="テキスト ボックス 323"/>
        <xdr:cNvSpPr txBox="1"/>
      </xdr:nvSpPr>
      <xdr:spPr>
        <a:xfrm>
          <a:off x="6737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8" name="直線コネクタ 347"/>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9"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50" name="直線コネクタ 349"/>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51"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2" name="直線コネクタ 351"/>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46469</xdr:rowOff>
    </xdr:from>
    <xdr:to>
      <xdr:col>55</xdr:col>
      <xdr:colOff>0</xdr:colOff>
      <xdr:row>58</xdr:row>
      <xdr:rowOff>58338</xdr:rowOff>
    </xdr:to>
    <xdr:cxnSp macro="">
      <xdr:nvCxnSpPr>
        <xdr:cNvPr id="353" name="直線コネクタ 352"/>
        <xdr:cNvCxnSpPr/>
      </xdr:nvCxnSpPr>
      <xdr:spPr>
        <a:xfrm>
          <a:off x="9639300" y="9990569"/>
          <a:ext cx="8382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4"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5" name="フローチャート: 判断 354"/>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106287</xdr:rowOff>
    </xdr:from>
    <xdr:to>
      <xdr:col>50</xdr:col>
      <xdr:colOff>114300</xdr:colOff>
      <xdr:row>58</xdr:row>
      <xdr:rowOff>46469</xdr:rowOff>
    </xdr:to>
    <xdr:cxnSp macro="">
      <xdr:nvCxnSpPr>
        <xdr:cNvPr id="356" name="直線コネクタ 355"/>
        <xdr:cNvCxnSpPr/>
      </xdr:nvCxnSpPr>
      <xdr:spPr>
        <a:xfrm>
          <a:off x="8750300" y="9878937"/>
          <a:ext cx="889000" cy="1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7" name="フローチャート: 判断 356"/>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8" name="テキスト ボックス 357"/>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106287</xdr:rowOff>
    </xdr:from>
    <xdr:to>
      <xdr:col>45</xdr:col>
      <xdr:colOff>177800</xdr:colOff>
      <xdr:row>58</xdr:row>
      <xdr:rowOff>19780</xdr:rowOff>
    </xdr:to>
    <xdr:cxnSp macro="">
      <xdr:nvCxnSpPr>
        <xdr:cNvPr id="359" name="直線コネクタ 358"/>
        <xdr:cNvCxnSpPr/>
      </xdr:nvCxnSpPr>
      <xdr:spPr>
        <a:xfrm flipV="1">
          <a:off x="7861300" y="9878937"/>
          <a:ext cx="889000" cy="8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60" name="フローチャート: 判断 359"/>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61" name="テキスト ボックス 360"/>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96818</xdr:rowOff>
    </xdr:from>
    <xdr:to>
      <xdr:col>41</xdr:col>
      <xdr:colOff>50800</xdr:colOff>
      <xdr:row>58</xdr:row>
      <xdr:rowOff>19780</xdr:rowOff>
    </xdr:to>
    <xdr:cxnSp macro="">
      <xdr:nvCxnSpPr>
        <xdr:cNvPr id="362" name="直線コネクタ 361"/>
        <xdr:cNvCxnSpPr/>
      </xdr:nvCxnSpPr>
      <xdr:spPr>
        <a:xfrm>
          <a:off x="6972300" y="9869468"/>
          <a:ext cx="8890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3" name="フローチャート: 判断 362"/>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4" name="テキスト ボックス 363"/>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112960</xdr:rowOff>
    </xdr:from>
    <xdr:to>
      <xdr:col>36</xdr:col>
      <xdr:colOff>165100</xdr:colOff>
      <xdr:row>58</xdr:row>
      <xdr:rowOff>43110</xdr:rowOff>
    </xdr:to>
    <xdr:sp macro="" textlink="">
      <xdr:nvSpPr>
        <xdr:cNvPr id="365" name="フローチャート: 判断 364"/>
        <xdr:cNvSpPr/>
      </xdr:nvSpPr>
      <xdr:spPr>
        <a:xfrm>
          <a:off x="6921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34237</xdr:rowOff>
    </xdr:from>
    <xdr:ext cx="534377" cy="259045"/>
    <xdr:sp macro="" textlink="">
      <xdr:nvSpPr>
        <xdr:cNvPr id="366" name="テキスト ボックス 365"/>
        <xdr:cNvSpPr txBox="1"/>
      </xdr:nvSpPr>
      <xdr:spPr>
        <a:xfrm>
          <a:off x="6705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7538</xdr:rowOff>
    </xdr:from>
    <xdr:to>
      <xdr:col>55</xdr:col>
      <xdr:colOff>50800</xdr:colOff>
      <xdr:row>58</xdr:row>
      <xdr:rowOff>109138</xdr:rowOff>
    </xdr:to>
    <xdr:sp macro="" textlink="">
      <xdr:nvSpPr>
        <xdr:cNvPr id="372" name="楕円 371"/>
        <xdr:cNvSpPr/>
      </xdr:nvSpPr>
      <xdr:spPr>
        <a:xfrm>
          <a:off x="10426700" y="99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30415</xdr:rowOff>
    </xdr:from>
    <xdr:ext cx="469744" cy="259045"/>
    <xdr:sp macro="" textlink="">
      <xdr:nvSpPr>
        <xdr:cNvPr id="373" name="農林水産業費該当値テキスト"/>
        <xdr:cNvSpPr txBox="1"/>
      </xdr:nvSpPr>
      <xdr:spPr>
        <a:xfrm>
          <a:off x="10528300" y="980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167119</xdr:rowOff>
    </xdr:from>
    <xdr:to>
      <xdr:col>50</xdr:col>
      <xdr:colOff>165100</xdr:colOff>
      <xdr:row>58</xdr:row>
      <xdr:rowOff>97269</xdr:rowOff>
    </xdr:to>
    <xdr:sp macro="" textlink="">
      <xdr:nvSpPr>
        <xdr:cNvPr id="374" name="楕円 373"/>
        <xdr:cNvSpPr/>
      </xdr:nvSpPr>
      <xdr:spPr>
        <a:xfrm>
          <a:off x="9588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113796</xdr:rowOff>
    </xdr:from>
    <xdr:ext cx="469744" cy="259045"/>
    <xdr:sp macro="" textlink="">
      <xdr:nvSpPr>
        <xdr:cNvPr id="375" name="テキスト ボックス 374"/>
        <xdr:cNvSpPr txBox="1"/>
      </xdr:nvSpPr>
      <xdr:spPr>
        <a:xfrm>
          <a:off x="9404428" y="97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55487</xdr:rowOff>
    </xdr:from>
    <xdr:to>
      <xdr:col>46</xdr:col>
      <xdr:colOff>38100</xdr:colOff>
      <xdr:row>57</xdr:row>
      <xdr:rowOff>157087</xdr:rowOff>
    </xdr:to>
    <xdr:sp macro="" textlink="">
      <xdr:nvSpPr>
        <xdr:cNvPr id="376" name="楕円 375"/>
        <xdr:cNvSpPr/>
      </xdr:nvSpPr>
      <xdr:spPr>
        <a:xfrm>
          <a:off x="8699500" y="98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2164</xdr:rowOff>
    </xdr:from>
    <xdr:ext cx="534377" cy="259045"/>
    <xdr:sp macro="" textlink="">
      <xdr:nvSpPr>
        <xdr:cNvPr id="377" name="テキスト ボックス 376"/>
        <xdr:cNvSpPr txBox="1"/>
      </xdr:nvSpPr>
      <xdr:spPr>
        <a:xfrm>
          <a:off x="8483111" y="96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140430</xdr:rowOff>
    </xdr:from>
    <xdr:to>
      <xdr:col>41</xdr:col>
      <xdr:colOff>101600</xdr:colOff>
      <xdr:row>58</xdr:row>
      <xdr:rowOff>70580</xdr:rowOff>
    </xdr:to>
    <xdr:sp macro="" textlink="">
      <xdr:nvSpPr>
        <xdr:cNvPr id="378" name="楕円 377"/>
        <xdr:cNvSpPr/>
      </xdr:nvSpPr>
      <xdr:spPr>
        <a:xfrm>
          <a:off x="7810500" y="99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87107</xdr:rowOff>
    </xdr:from>
    <xdr:ext cx="534377" cy="259045"/>
    <xdr:sp macro="" textlink="">
      <xdr:nvSpPr>
        <xdr:cNvPr id="379" name="テキスト ボックス 378"/>
        <xdr:cNvSpPr txBox="1"/>
      </xdr:nvSpPr>
      <xdr:spPr>
        <a:xfrm>
          <a:off x="7594111" y="96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46018</xdr:rowOff>
    </xdr:from>
    <xdr:to>
      <xdr:col>36</xdr:col>
      <xdr:colOff>165100</xdr:colOff>
      <xdr:row>57</xdr:row>
      <xdr:rowOff>147618</xdr:rowOff>
    </xdr:to>
    <xdr:sp macro="" textlink="">
      <xdr:nvSpPr>
        <xdr:cNvPr id="380" name="楕円 379"/>
        <xdr:cNvSpPr/>
      </xdr:nvSpPr>
      <xdr:spPr>
        <a:xfrm>
          <a:off x="6921500" y="98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164145</xdr:rowOff>
    </xdr:from>
    <xdr:ext cx="534377" cy="259045"/>
    <xdr:sp macro="" textlink="">
      <xdr:nvSpPr>
        <xdr:cNvPr id="381" name="テキスト ボックス 380"/>
        <xdr:cNvSpPr txBox="1"/>
      </xdr:nvSpPr>
      <xdr:spPr>
        <a:xfrm>
          <a:off x="6705111" y="95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5" name="直線コネクタ 404"/>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6"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7" name="直線コネクタ 406"/>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8"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9" name="直線コネクタ 408"/>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65824</xdr:rowOff>
    </xdr:from>
    <xdr:to>
      <xdr:col>55</xdr:col>
      <xdr:colOff>0</xdr:colOff>
      <xdr:row>76</xdr:row>
      <xdr:rowOff>96343</xdr:rowOff>
    </xdr:to>
    <xdr:cxnSp macro="">
      <xdr:nvCxnSpPr>
        <xdr:cNvPr id="410" name="直線コネクタ 409"/>
        <xdr:cNvCxnSpPr/>
      </xdr:nvCxnSpPr>
      <xdr:spPr>
        <a:xfrm flipV="1">
          <a:off x="9639300" y="13096024"/>
          <a:ext cx="8382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11"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2" name="フローチャート: 判断 411"/>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83465</xdr:rowOff>
    </xdr:from>
    <xdr:to>
      <xdr:col>50</xdr:col>
      <xdr:colOff>114300</xdr:colOff>
      <xdr:row>76</xdr:row>
      <xdr:rowOff>96343</xdr:rowOff>
    </xdr:to>
    <xdr:cxnSp macro="">
      <xdr:nvCxnSpPr>
        <xdr:cNvPr id="413" name="直線コネクタ 412"/>
        <xdr:cNvCxnSpPr/>
      </xdr:nvCxnSpPr>
      <xdr:spPr>
        <a:xfrm>
          <a:off x="8750300" y="13113665"/>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4" name="フローチャート: 判断 413"/>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5" name="テキスト ボックス 414"/>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27876</xdr:rowOff>
    </xdr:from>
    <xdr:to>
      <xdr:col>45</xdr:col>
      <xdr:colOff>177800</xdr:colOff>
      <xdr:row>76</xdr:row>
      <xdr:rowOff>83465</xdr:rowOff>
    </xdr:to>
    <xdr:cxnSp macro="">
      <xdr:nvCxnSpPr>
        <xdr:cNvPr id="416" name="直線コネクタ 415"/>
        <xdr:cNvCxnSpPr/>
      </xdr:nvCxnSpPr>
      <xdr:spPr>
        <a:xfrm>
          <a:off x="7861300" y="13058076"/>
          <a:ext cx="889000" cy="5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7" name="フローチャート: 判断 416"/>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8" name="テキスト ボックス 417"/>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167018</xdr:rowOff>
    </xdr:from>
    <xdr:to>
      <xdr:col>41</xdr:col>
      <xdr:colOff>50800</xdr:colOff>
      <xdr:row>76</xdr:row>
      <xdr:rowOff>27876</xdr:rowOff>
    </xdr:to>
    <xdr:cxnSp macro="">
      <xdr:nvCxnSpPr>
        <xdr:cNvPr id="419" name="直線コネクタ 418"/>
        <xdr:cNvCxnSpPr/>
      </xdr:nvCxnSpPr>
      <xdr:spPr>
        <a:xfrm>
          <a:off x="6972300" y="13025768"/>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20" name="フローチャート: 判断 419"/>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21" name="テキスト ボックス 420"/>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xdr:rowOff>
    </xdr:from>
    <xdr:to>
      <xdr:col>36</xdr:col>
      <xdr:colOff>165100</xdr:colOff>
      <xdr:row>76</xdr:row>
      <xdr:rowOff>105690</xdr:rowOff>
    </xdr:to>
    <xdr:sp macro="" textlink="">
      <xdr:nvSpPr>
        <xdr:cNvPr id="422" name="フローチャート: 判断 421"/>
        <xdr:cNvSpPr/>
      </xdr:nvSpPr>
      <xdr:spPr>
        <a:xfrm>
          <a:off x="6921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96817</xdr:rowOff>
    </xdr:from>
    <xdr:ext cx="534377" cy="259045"/>
    <xdr:sp macro="" textlink="">
      <xdr:nvSpPr>
        <xdr:cNvPr id="423" name="テキスト ボックス 422"/>
        <xdr:cNvSpPr txBox="1"/>
      </xdr:nvSpPr>
      <xdr:spPr>
        <a:xfrm>
          <a:off x="6705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15024</xdr:rowOff>
    </xdr:from>
    <xdr:to>
      <xdr:col>55</xdr:col>
      <xdr:colOff>50800</xdr:colOff>
      <xdr:row>76</xdr:row>
      <xdr:rowOff>116624</xdr:rowOff>
    </xdr:to>
    <xdr:sp macro="" textlink="">
      <xdr:nvSpPr>
        <xdr:cNvPr id="429" name="楕円 428"/>
        <xdr:cNvSpPr/>
      </xdr:nvSpPr>
      <xdr:spPr>
        <a:xfrm>
          <a:off x="104267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37901</xdr:rowOff>
    </xdr:from>
    <xdr:ext cx="534377" cy="259045"/>
    <xdr:sp macro="" textlink="">
      <xdr:nvSpPr>
        <xdr:cNvPr id="430" name="商工費該当値テキスト"/>
        <xdr:cNvSpPr txBox="1"/>
      </xdr:nvSpPr>
      <xdr:spPr>
        <a:xfrm>
          <a:off x="10528300" y="1289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45543</xdr:rowOff>
    </xdr:from>
    <xdr:to>
      <xdr:col>50</xdr:col>
      <xdr:colOff>165100</xdr:colOff>
      <xdr:row>76</xdr:row>
      <xdr:rowOff>147143</xdr:rowOff>
    </xdr:to>
    <xdr:sp macro="" textlink="">
      <xdr:nvSpPr>
        <xdr:cNvPr id="431" name="楕円 430"/>
        <xdr:cNvSpPr/>
      </xdr:nvSpPr>
      <xdr:spPr>
        <a:xfrm>
          <a:off x="9588500" y="13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163669</xdr:rowOff>
    </xdr:from>
    <xdr:ext cx="534377" cy="259045"/>
    <xdr:sp macro="" textlink="">
      <xdr:nvSpPr>
        <xdr:cNvPr id="432" name="テキスト ボックス 431"/>
        <xdr:cNvSpPr txBox="1"/>
      </xdr:nvSpPr>
      <xdr:spPr>
        <a:xfrm>
          <a:off x="9372111" y="128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32665</xdr:rowOff>
    </xdr:from>
    <xdr:to>
      <xdr:col>46</xdr:col>
      <xdr:colOff>38100</xdr:colOff>
      <xdr:row>76</xdr:row>
      <xdr:rowOff>134265</xdr:rowOff>
    </xdr:to>
    <xdr:sp macro="" textlink="">
      <xdr:nvSpPr>
        <xdr:cNvPr id="433" name="楕円 432"/>
        <xdr:cNvSpPr/>
      </xdr:nvSpPr>
      <xdr:spPr>
        <a:xfrm>
          <a:off x="8699500" y="130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150792</xdr:rowOff>
    </xdr:from>
    <xdr:ext cx="534377" cy="259045"/>
    <xdr:sp macro="" textlink="">
      <xdr:nvSpPr>
        <xdr:cNvPr id="434" name="テキスト ボックス 433"/>
        <xdr:cNvSpPr txBox="1"/>
      </xdr:nvSpPr>
      <xdr:spPr>
        <a:xfrm>
          <a:off x="8483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148526</xdr:rowOff>
    </xdr:from>
    <xdr:to>
      <xdr:col>41</xdr:col>
      <xdr:colOff>101600</xdr:colOff>
      <xdr:row>76</xdr:row>
      <xdr:rowOff>78676</xdr:rowOff>
    </xdr:to>
    <xdr:sp macro="" textlink="">
      <xdr:nvSpPr>
        <xdr:cNvPr id="435" name="楕円 434"/>
        <xdr:cNvSpPr/>
      </xdr:nvSpPr>
      <xdr:spPr>
        <a:xfrm>
          <a:off x="7810500" y="130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95204</xdr:rowOff>
    </xdr:from>
    <xdr:ext cx="534377" cy="259045"/>
    <xdr:sp macro="" textlink="">
      <xdr:nvSpPr>
        <xdr:cNvPr id="436" name="テキスト ボックス 435"/>
        <xdr:cNvSpPr txBox="1"/>
      </xdr:nvSpPr>
      <xdr:spPr>
        <a:xfrm>
          <a:off x="7594111" y="127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116218</xdr:rowOff>
    </xdr:from>
    <xdr:to>
      <xdr:col>36</xdr:col>
      <xdr:colOff>165100</xdr:colOff>
      <xdr:row>76</xdr:row>
      <xdr:rowOff>46368</xdr:rowOff>
    </xdr:to>
    <xdr:sp macro="" textlink="">
      <xdr:nvSpPr>
        <xdr:cNvPr id="437" name="楕円 436"/>
        <xdr:cNvSpPr/>
      </xdr:nvSpPr>
      <xdr:spPr>
        <a:xfrm>
          <a:off x="6921500" y="129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62895</xdr:rowOff>
    </xdr:from>
    <xdr:ext cx="534377" cy="259045"/>
    <xdr:sp macro="" textlink="">
      <xdr:nvSpPr>
        <xdr:cNvPr id="438" name="テキスト ボックス 437"/>
        <xdr:cNvSpPr txBox="1"/>
      </xdr:nvSpPr>
      <xdr:spPr>
        <a:xfrm>
          <a:off x="6705111" y="127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2" name="直線コネクタ 461"/>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3"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4" name="直線コネクタ 463"/>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5"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6" name="直線コネクタ 465"/>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143449</xdr:rowOff>
    </xdr:from>
    <xdr:to>
      <xdr:col>55</xdr:col>
      <xdr:colOff>0</xdr:colOff>
      <xdr:row>96</xdr:row>
      <xdr:rowOff>145225</xdr:rowOff>
    </xdr:to>
    <xdr:cxnSp macro="">
      <xdr:nvCxnSpPr>
        <xdr:cNvPr id="467" name="直線コネクタ 466"/>
        <xdr:cNvCxnSpPr/>
      </xdr:nvCxnSpPr>
      <xdr:spPr>
        <a:xfrm>
          <a:off x="9639300" y="16602649"/>
          <a:ext cx="8382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8"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9" name="フローチャート: 判断 468"/>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102264</xdr:rowOff>
    </xdr:from>
    <xdr:to>
      <xdr:col>50</xdr:col>
      <xdr:colOff>114300</xdr:colOff>
      <xdr:row>96</xdr:row>
      <xdr:rowOff>143449</xdr:rowOff>
    </xdr:to>
    <xdr:cxnSp macro="">
      <xdr:nvCxnSpPr>
        <xdr:cNvPr id="470" name="直線コネクタ 469"/>
        <xdr:cNvCxnSpPr/>
      </xdr:nvCxnSpPr>
      <xdr:spPr>
        <a:xfrm>
          <a:off x="8750300" y="16561464"/>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71" name="フローチャート: 判断 470"/>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2" name="テキスト ボックス 471"/>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102264</xdr:rowOff>
    </xdr:from>
    <xdr:to>
      <xdr:col>45</xdr:col>
      <xdr:colOff>177800</xdr:colOff>
      <xdr:row>96</xdr:row>
      <xdr:rowOff>103513</xdr:rowOff>
    </xdr:to>
    <xdr:cxnSp macro="">
      <xdr:nvCxnSpPr>
        <xdr:cNvPr id="473" name="直線コネクタ 472"/>
        <xdr:cNvCxnSpPr/>
      </xdr:nvCxnSpPr>
      <xdr:spPr>
        <a:xfrm flipV="1">
          <a:off x="7861300" y="16561464"/>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4" name="フローチャート: 判断 473"/>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5" name="テキスト ボックス 474"/>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103513</xdr:rowOff>
    </xdr:from>
    <xdr:to>
      <xdr:col>41</xdr:col>
      <xdr:colOff>50800</xdr:colOff>
      <xdr:row>96</xdr:row>
      <xdr:rowOff>114753</xdr:rowOff>
    </xdr:to>
    <xdr:cxnSp macro="">
      <xdr:nvCxnSpPr>
        <xdr:cNvPr id="476" name="直線コネクタ 475"/>
        <xdr:cNvCxnSpPr/>
      </xdr:nvCxnSpPr>
      <xdr:spPr>
        <a:xfrm flipV="1">
          <a:off x="6972300" y="16562713"/>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7" name="フローチャート: 判断 476"/>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8" name="テキスト ボックス 477"/>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8706</xdr:rowOff>
    </xdr:from>
    <xdr:to>
      <xdr:col>36</xdr:col>
      <xdr:colOff>165100</xdr:colOff>
      <xdr:row>97</xdr:row>
      <xdr:rowOff>110306</xdr:rowOff>
    </xdr:to>
    <xdr:sp macro="" textlink="">
      <xdr:nvSpPr>
        <xdr:cNvPr id="479" name="フローチャート: 判断 478"/>
        <xdr:cNvSpPr/>
      </xdr:nvSpPr>
      <xdr:spPr>
        <a:xfrm>
          <a:off x="6921500" y="166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101433</xdr:rowOff>
    </xdr:from>
    <xdr:ext cx="534377" cy="259045"/>
    <xdr:sp macro="" textlink="">
      <xdr:nvSpPr>
        <xdr:cNvPr id="480" name="テキスト ボックス 479"/>
        <xdr:cNvSpPr txBox="1"/>
      </xdr:nvSpPr>
      <xdr:spPr>
        <a:xfrm>
          <a:off x="6705111" y="16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94425</xdr:rowOff>
    </xdr:from>
    <xdr:to>
      <xdr:col>55</xdr:col>
      <xdr:colOff>50800</xdr:colOff>
      <xdr:row>97</xdr:row>
      <xdr:rowOff>24575</xdr:rowOff>
    </xdr:to>
    <xdr:sp macro="" textlink="">
      <xdr:nvSpPr>
        <xdr:cNvPr id="486" name="楕円 485"/>
        <xdr:cNvSpPr/>
      </xdr:nvSpPr>
      <xdr:spPr>
        <a:xfrm>
          <a:off x="10426700" y="165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117302</xdr:rowOff>
    </xdr:from>
    <xdr:ext cx="534377" cy="259045"/>
    <xdr:sp macro="" textlink="">
      <xdr:nvSpPr>
        <xdr:cNvPr id="487" name="土木費該当値テキスト"/>
        <xdr:cNvSpPr txBox="1"/>
      </xdr:nvSpPr>
      <xdr:spPr>
        <a:xfrm>
          <a:off x="10528300" y="164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92649</xdr:rowOff>
    </xdr:from>
    <xdr:to>
      <xdr:col>50</xdr:col>
      <xdr:colOff>165100</xdr:colOff>
      <xdr:row>97</xdr:row>
      <xdr:rowOff>22799</xdr:rowOff>
    </xdr:to>
    <xdr:sp macro="" textlink="">
      <xdr:nvSpPr>
        <xdr:cNvPr id="488" name="楕円 487"/>
        <xdr:cNvSpPr/>
      </xdr:nvSpPr>
      <xdr:spPr>
        <a:xfrm>
          <a:off x="9588500" y="165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39326</xdr:rowOff>
    </xdr:from>
    <xdr:ext cx="534377" cy="259045"/>
    <xdr:sp macro="" textlink="">
      <xdr:nvSpPr>
        <xdr:cNvPr id="489" name="テキスト ボックス 488"/>
        <xdr:cNvSpPr txBox="1"/>
      </xdr:nvSpPr>
      <xdr:spPr>
        <a:xfrm>
          <a:off x="9372111" y="163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51464</xdr:rowOff>
    </xdr:from>
    <xdr:to>
      <xdr:col>46</xdr:col>
      <xdr:colOff>38100</xdr:colOff>
      <xdr:row>96</xdr:row>
      <xdr:rowOff>153064</xdr:rowOff>
    </xdr:to>
    <xdr:sp macro="" textlink="">
      <xdr:nvSpPr>
        <xdr:cNvPr id="490" name="楕円 489"/>
        <xdr:cNvSpPr/>
      </xdr:nvSpPr>
      <xdr:spPr>
        <a:xfrm>
          <a:off x="8699500" y="165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169591</xdr:rowOff>
    </xdr:from>
    <xdr:ext cx="534377" cy="259045"/>
    <xdr:sp macro="" textlink="">
      <xdr:nvSpPr>
        <xdr:cNvPr id="491" name="テキスト ボックス 490"/>
        <xdr:cNvSpPr txBox="1"/>
      </xdr:nvSpPr>
      <xdr:spPr>
        <a:xfrm>
          <a:off x="8483111" y="1628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52713</xdr:rowOff>
    </xdr:from>
    <xdr:to>
      <xdr:col>41</xdr:col>
      <xdr:colOff>101600</xdr:colOff>
      <xdr:row>96</xdr:row>
      <xdr:rowOff>154313</xdr:rowOff>
    </xdr:to>
    <xdr:sp macro="" textlink="">
      <xdr:nvSpPr>
        <xdr:cNvPr id="492" name="楕円 491"/>
        <xdr:cNvSpPr/>
      </xdr:nvSpPr>
      <xdr:spPr>
        <a:xfrm>
          <a:off x="7810500" y="165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170840</xdr:rowOff>
    </xdr:from>
    <xdr:ext cx="534377" cy="259045"/>
    <xdr:sp macro="" textlink="">
      <xdr:nvSpPr>
        <xdr:cNvPr id="493" name="テキスト ボックス 492"/>
        <xdr:cNvSpPr txBox="1"/>
      </xdr:nvSpPr>
      <xdr:spPr>
        <a:xfrm>
          <a:off x="7594111" y="1628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63953</xdr:rowOff>
    </xdr:from>
    <xdr:to>
      <xdr:col>36</xdr:col>
      <xdr:colOff>165100</xdr:colOff>
      <xdr:row>96</xdr:row>
      <xdr:rowOff>165553</xdr:rowOff>
    </xdr:to>
    <xdr:sp macro="" textlink="">
      <xdr:nvSpPr>
        <xdr:cNvPr id="494" name="楕円 493"/>
        <xdr:cNvSpPr/>
      </xdr:nvSpPr>
      <xdr:spPr>
        <a:xfrm>
          <a:off x="6921500" y="165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10630</xdr:rowOff>
    </xdr:from>
    <xdr:ext cx="534377" cy="259045"/>
    <xdr:sp macro="" textlink="">
      <xdr:nvSpPr>
        <xdr:cNvPr id="495" name="テキスト ボックス 494"/>
        <xdr:cNvSpPr txBox="1"/>
      </xdr:nvSpPr>
      <xdr:spPr>
        <a:xfrm>
          <a:off x="6705111" y="162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8" name="直線コネクタ 517"/>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9"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20" name="直線コネクタ 519"/>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21"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2" name="直線コネクタ 521"/>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137825</xdr:rowOff>
    </xdr:from>
    <xdr:to>
      <xdr:col>85</xdr:col>
      <xdr:colOff>127000</xdr:colOff>
      <xdr:row>38</xdr:row>
      <xdr:rowOff>12827</xdr:rowOff>
    </xdr:to>
    <xdr:cxnSp macro="">
      <xdr:nvCxnSpPr>
        <xdr:cNvPr id="523" name="直線コネクタ 522"/>
        <xdr:cNvCxnSpPr/>
      </xdr:nvCxnSpPr>
      <xdr:spPr>
        <a:xfrm>
          <a:off x="15481300" y="6481475"/>
          <a:ext cx="8382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4"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5" name="フローチャート: 判断 524"/>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137825</xdr:rowOff>
    </xdr:from>
    <xdr:to>
      <xdr:col>81</xdr:col>
      <xdr:colOff>50800</xdr:colOff>
      <xdr:row>38</xdr:row>
      <xdr:rowOff>61976</xdr:rowOff>
    </xdr:to>
    <xdr:cxnSp macro="">
      <xdr:nvCxnSpPr>
        <xdr:cNvPr id="526" name="直線コネクタ 525"/>
        <xdr:cNvCxnSpPr/>
      </xdr:nvCxnSpPr>
      <xdr:spPr>
        <a:xfrm flipV="1">
          <a:off x="14592300" y="6481475"/>
          <a:ext cx="889000" cy="9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7" name="フローチャート: 判断 526"/>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8" name="テキスト ボックス 527"/>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154193</xdr:rowOff>
    </xdr:from>
    <xdr:to>
      <xdr:col>76</xdr:col>
      <xdr:colOff>114300</xdr:colOff>
      <xdr:row>38</xdr:row>
      <xdr:rowOff>61976</xdr:rowOff>
    </xdr:to>
    <xdr:cxnSp macro="">
      <xdr:nvCxnSpPr>
        <xdr:cNvPr id="529" name="直線コネクタ 528"/>
        <xdr:cNvCxnSpPr/>
      </xdr:nvCxnSpPr>
      <xdr:spPr>
        <a:xfrm>
          <a:off x="13703300" y="6497843"/>
          <a:ext cx="8890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30" name="フローチャート: 判断 529"/>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31" name="テキスト ボックス 530"/>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162606</xdr:rowOff>
    </xdr:from>
    <xdr:to>
      <xdr:col>71</xdr:col>
      <xdr:colOff>177800</xdr:colOff>
      <xdr:row>37</xdr:row>
      <xdr:rowOff>154193</xdr:rowOff>
    </xdr:to>
    <xdr:cxnSp macro="">
      <xdr:nvCxnSpPr>
        <xdr:cNvPr id="532" name="直線コネクタ 531"/>
        <xdr:cNvCxnSpPr/>
      </xdr:nvCxnSpPr>
      <xdr:spPr>
        <a:xfrm>
          <a:off x="12814300" y="6334806"/>
          <a:ext cx="889000" cy="1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3" name="フローチャート: 判断 532"/>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4" name="テキスト ボックス 533"/>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35" name="フローチャート: 判断 534"/>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36" name="テキスト ボックス 535"/>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133477</xdr:rowOff>
    </xdr:from>
    <xdr:to>
      <xdr:col>85</xdr:col>
      <xdr:colOff>177800</xdr:colOff>
      <xdr:row>38</xdr:row>
      <xdr:rowOff>63627</xdr:rowOff>
    </xdr:to>
    <xdr:sp macro="" textlink="">
      <xdr:nvSpPr>
        <xdr:cNvPr id="542" name="楕円 541"/>
        <xdr:cNvSpPr/>
      </xdr:nvSpPr>
      <xdr:spPr>
        <a:xfrm>
          <a:off x="162687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111904</xdr:rowOff>
    </xdr:from>
    <xdr:ext cx="534377" cy="259045"/>
    <xdr:sp macro="" textlink="">
      <xdr:nvSpPr>
        <xdr:cNvPr id="543" name="消防費該当値テキスト"/>
        <xdr:cNvSpPr txBox="1"/>
      </xdr:nvSpPr>
      <xdr:spPr>
        <a:xfrm>
          <a:off x="16370300" y="6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87025</xdr:rowOff>
    </xdr:from>
    <xdr:to>
      <xdr:col>81</xdr:col>
      <xdr:colOff>101600</xdr:colOff>
      <xdr:row>38</xdr:row>
      <xdr:rowOff>17176</xdr:rowOff>
    </xdr:to>
    <xdr:sp macro="" textlink="">
      <xdr:nvSpPr>
        <xdr:cNvPr id="544" name="楕円 543"/>
        <xdr:cNvSpPr/>
      </xdr:nvSpPr>
      <xdr:spPr>
        <a:xfrm>
          <a:off x="15430500" y="64306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8303</xdr:rowOff>
    </xdr:from>
    <xdr:ext cx="534377" cy="259045"/>
    <xdr:sp macro="" textlink="">
      <xdr:nvSpPr>
        <xdr:cNvPr id="545" name="テキスト ボックス 544"/>
        <xdr:cNvSpPr txBox="1"/>
      </xdr:nvSpPr>
      <xdr:spPr>
        <a:xfrm>
          <a:off x="15214111" y="65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11176</xdr:rowOff>
    </xdr:from>
    <xdr:to>
      <xdr:col>76</xdr:col>
      <xdr:colOff>165100</xdr:colOff>
      <xdr:row>38</xdr:row>
      <xdr:rowOff>112776</xdr:rowOff>
    </xdr:to>
    <xdr:sp macro="" textlink="">
      <xdr:nvSpPr>
        <xdr:cNvPr id="546" name="楕円 545"/>
        <xdr:cNvSpPr/>
      </xdr:nvSpPr>
      <xdr:spPr>
        <a:xfrm>
          <a:off x="14541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103903</xdr:rowOff>
    </xdr:from>
    <xdr:ext cx="534377" cy="259045"/>
    <xdr:sp macro="" textlink="">
      <xdr:nvSpPr>
        <xdr:cNvPr id="547" name="テキスト ボックス 546"/>
        <xdr:cNvSpPr txBox="1"/>
      </xdr:nvSpPr>
      <xdr:spPr>
        <a:xfrm>
          <a:off x="14325111" y="66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103393</xdr:rowOff>
    </xdr:from>
    <xdr:to>
      <xdr:col>72</xdr:col>
      <xdr:colOff>38100</xdr:colOff>
      <xdr:row>38</xdr:row>
      <xdr:rowOff>33544</xdr:rowOff>
    </xdr:to>
    <xdr:sp macro="" textlink="">
      <xdr:nvSpPr>
        <xdr:cNvPr id="548" name="楕円 547"/>
        <xdr:cNvSpPr/>
      </xdr:nvSpPr>
      <xdr:spPr>
        <a:xfrm>
          <a:off x="13652500" y="64470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24670</xdr:rowOff>
    </xdr:from>
    <xdr:ext cx="534377" cy="259045"/>
    <xdr:sp macro="" textlink="">
      <xdr:nvSpPr>
        <xdr:cNvPr id="549" name="テキスト ボックス 548"/>
        <xdr:cNvSpPr txBox="1"/>
      </xdr:nvSpPr>
      <xdr:spPr>
        <a:xfrm>
          <a:off x="13436111" y="65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111806</xdr:rowOff>
    </xdr:from>
    <xdr:to>
      <xdr:col>67</xdr:col>
      <xdr:colOff>101600</xdr:colOff>
      <xdr:row>37</xdr:row>
      <xdr:rowOff>41956</xdr:rowOff>
    </xdr:to>
    <xdr:sp macro="" textlink="">
      <xdr:nvSpPr>
        <xdr:cNvPr id="550" name="楕円 549"/>
        <xdr:cNvSpPr/>
      </xdr:nvSpPr>
      <xdr:spPr>
        <a:xfrm>
          <a:off x="12763500" y="6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58483</xdr:rowOff>
    </xdr:from>
    <xdr:ext cx="534377" cy="259045"/>
    <xdr:sp macro="" textlink="">
      <xdr:nvSpPr>
        <xdr:cNvPr id="551" name="テキスト ボックス 550"/>
        <xdr:cNvSpPr txBox="1"/>
      </xdr:nvSpPr>
      <xdr:spPr>
        <a:xfrm>
          <a:off x="12547111" y="605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6" name="直線コネクタ 575"/>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7"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8" name="直線コネクタ 577"/>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9"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80" name="直線コネクタ 579"/>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55499</xdr:rowOff>
    </xdr:from>
    <xdr:to>
      <xdr:col>85</xdr:col>
      <xdr:colOff>127000</xdr:colOff>
      <xdr:row>56</xdr:row>
      <xdr:rowOff>36011</xdr:rowOff>
    </xdr:to>
    <xdr:cxnSp macro="">
      <xdr:nvCxnSpPr>
        <xdr:cNvPr id="581" name="直線コネクタ 580"/>
        <xdr:cNvCxnSpPr/>
      </xdr:nvCxnSpPr>
      <xdr:spPr>
        <a:xfrm flipV="1">
          <a:off x="15481300" y="9485249"/>
          <a:ext cx="838200" cy="15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2"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3" name="フローチャート: 判断 582"/>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36011</xdr:rowOff>
    </xdr:from>
    <xdr:to>
      <xdr:col>81</xdr:col>
      <xdr:colOff>50800</xdr:colOff>
      <xdr:row>56</xdr:row>
      <xdr:rowOff>70053</xdr:rowOff>
    </xdr:to>
    <xdr:cxnSp macro="">
      <xdr:nvCxnSpPr>
        <xdr:cNvPr id="584" name="直線コネクタ 583"/>
        <xdr:cNvCxnSpPr/>
      </xdr:nvCxnSpPr>
      <xdr:spPr>
        <a:xfrm flipV="1">
          <a:off x="14592300" y="9637211"/>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5" name="フローチャート: 判断 584"/>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6" name="テキスト ボックス 585"/>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70053</xdr:rowOff>
    </xdr:from>
    <xdr:to>
      <xdr:col>76</xdr:col>
      <xdr:colOff>114300</xdr:colOff>
      <xdr:row>58</xdr:row>
      <xdr:rowOff>22276</xdr:rowOff>
    </xdr:to>
    <xdr:cxnSp macro="">
      <xdr:nvCxnSpPr>
        <xdr:cNvPr id="587" name="直線コネクタ 586"/>
        <xdr:cNvCxnSpPr/>
      </xdr:nvCxnSpPr>
      <xdr:spPr>
        <a:xfrm flipV="1">
          <a:off x="13703300" y="9671253"/>
          <a:ext cx="889000" cy="2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8" name="フローチャート: 判断 587"/>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9" name="テキスト ボックス 588"/>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22276</xdr:rowOff>
    </xdr:from>
    <xdr:to>
      <xdr:col>71</xdr:col>
      <xdr:colOff>177800</xdr:colOff>
      <xdr:row>58</xdr:row>
      <xdr:rowOff>37326</xdr:rowOff>
    </xdr:to>
    <xdr:cxnSp macro="">
      <xdr:nvCxnSpPr>
        <xdr:cNvPr id="590" name="直線コネクタ 589"/>
        <xdr:cNvCxnSpPr/>
      </xdr:nvCxnSpPr>
      <xdr:spPr>
        <a:xfrm flipV="1">
          <a:off x="12814300" y="9966376"/>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91" name="フローチャート: 判断 590"/>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2" name="テキスト ボックス 591"/>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164167</xdr:rowOff>
    </xdr:from>
    <xdr:to>
      <xdr:col>67</xdr:col>
      <xdr:colOff>101600</xdr:colOff>
      <xdr:row>56</xdr:row>
      <xdr:rowOff>94317</xdr:rowOff>
    </xdr:to>
    <xdr:sp macro="" textlink="">
      <xdr:nvSpPr>
        <xdr:cNvPr id="593" name="フローチャート: 判断 592"/>
        <xdr:cNvSpPr/>
      </xdr:nvSpPr>
      <xdr:spPr>
        <a:xfrm>
          <a:off x="12763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110844</xdr:rowOff>
    </xdr:from>
    <xdr:ext cx="534377" cy="259045"/>
    <xdr:sp macro="" textlink="">
      <xdr:nvSpPr>
        <xdr:cNvPr id="594" name="テキスト ボックス 593"/>
        <xdr:cNvSpPr txBox="1"/>
      </xdr:nvSpPr>
      <xdr:spPr>
        <a:xfrm>
          <a:off x="12547111" y="93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4699</xdr:rowOff>
    </xdr:from>
    <xdr:to>
      <xdr:col>85</xdr:col>
      <xdr:colOff>177800</xdr:colOff>
      <xdr:row>55</xdr:row>
      <xdr:rowOff>106299</xdr:rowOff>
    </xdr:to>
    <xdr:sp macro="" textlink="">
      <xdr:nvSpPr>
        <xdr:cNvPr id="600" name="楕円 599"/>
        <xdr:cNvSpPr/>
      </xdr:nvSpPr>
      <xdr:spPr>
        <a:xfrm>
          <a:off x="16268700" y="94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27576</xdr:rowOff>
    </xdr:from>
    <xdr:ext cx="534377" cy="259045"/>
    <xdr:sp macro="" textlink="">
      <xdr:nvSpPr>
        <xdr:cNvPr id="601" name="教育費該当値テキスト"/>
        <xdr:cNvSpPr txBox="1"/>
      </xdr:nvSpPr>
      <xdr:spPr>
        <a:xfrm>
          <a:off x="16370300" y="92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156661</xdr:rowOff>
    </xdr:from>
    <xdr:to>
      <xdr:col>81</xdr:col>
      <xdr:colOff>101600</xdr:colOff>
      <xdr:row>56</xdr:row>
      <xdr:rowOff>86811</xdr:rowOff>
    </xdr:to>
    <xdr:sp macro="" textlink="">
      <xdr:nvSpPr>
        <xdr:cNvPr id="602" name="楕円 601"/>
        <xdr:cNvSpPr/>
      </xdr:nvSpPr>
      <xdr:spPr>
        <a:xfrm>
          <a:off x="15430500" y="95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103338</xdr:rowOff>
    </xdr:from>
    <xdr:ext cx="534377" cy="259045"/>
    <xdr:sp macro="" textlink="">
      <xdr:nvSpPr>
        <xdr:cNvPr id="603" name="テキスト ボックス 602"/>
        <xdr:cNvSpPr txBox="1"/>
      </xdr:nvSpPr>
      <xdr:spPr>
        <a:xfrm>
          <a:off x="15214111" y="936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19253</xdr:rowOff>
    </xdr:from>
    <xdr:to>
      <xdr:col>76</xdr:col>
      <xdr:colOff>165100</xdr:colOff>
      <xdr:row>56</xdr:row>
      <xdr:rowOff>120853</xdr:rowOff>
    </xdr:to>
    <xdr:sp macro="" textlink="">
      <xdr:nvSpPr>
        <xdr:cNvPr id="604" name="楕円 603"/>
        <xdr:cNvSpPr/>
      </xdr:nvSpPr>
      <xdr:spPr>
        <a:xfrm>
          <a:off x="14541500" y="96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137380</xdr:rowOff>
    </xdr:from>
    <xdr:ext cx="534377" cy="259045"/>
    <xdr:sp macro="" textlink="">
      <xdr:nvSpPr>
        <xdr:cNvPr id="605" name="テキスト ボックス 604"/>
        <xdr:cNvSpPr txBox="1"/>
      </xdr:nvSpPr>
      <xdr:spPr>
        <a:xfrm>
          <a:off x="14325111" y="93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142926</xdr:rowOff>
    </xdr:from>
    <xdr:to>
      <xdr:col>72</xdr:col>
      <xdr:colOff>38100</xdr:colOff>
      <xdr:row>58</xdr:row>
      <xdr:rowOff>73076</xdr:rowOff>
    </xdr:to>
    <xdr:sp macro="" textlink="">
      <xdr:nvSpPr>
        <xdr:cNvPr id="606" name="楕円 605"/>
        <xdr:cNvSpPr/>
      </xdr:nvSpPr>
      <xdr:spPr>
        <a:xfrm>
          <a:off x="13652500" y="99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64203</xdr:rowOff>
    </xdr:from>
    <xdr:ext cx="534377" cy="259045"/>
    <xdr:sp macro="" textlink="">
      <xdr:nvSpPr>
        <xdr:cNvPr id="607" name="テキスト ボックス 606"/>
        <xdr:cNvSpPr txBox="1"/>
      </xdr:nvSpPr>
      <xdr:spPr>
        <a:xfrm>
          <a:off x="13436111" y="100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157976</xdr:rowOff>
    </xdr:from>
    <xdr:to>
      <xdr:col>67</xdr:col>
      <xdr:colOff>101600</xdr:colOff>
      <xdr:row>58</xdr:row>
      <xdr:rowOff>88126</xdr:rowOff>
    </xdr:to>
    <xdr:sp macro="" textlink="">
      <xdr:nvSpPr>
        <xdr:cNvPr id="608" name="楕円 607"/>
        <xdr:cNvSpPr/>
      </xdr:nvSpPr>
      <xdr:spPr>
        <a:xfrm>
          <a:off x="12763500" y="99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79253</xdr:rowOff>
    </xdr:from>
    <xdr:ext cx="534377" cy="259045"/>
    <xdr:sp macro="" textlink="">
      <xdr:nvSpPr>
        <xdr:cNvPr id="609" name="テキスト ボックス 608"/>
        <xdr:cNvSpPr txBox="1"/>
      </xdr:nvSpPr>
      <xdr:spPr>
        <a:xfrm>
          <a:off x="12547111" y="100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3" name="直線コネクタ 632"/>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6"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7" name="直線コネクタ 636"/>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10083</xdr:rowOff>
    </xdr:from>
    <xdr:to>
      <xdr:col>85</xdr:col>
      <xdr:colOff>127000</xdr:colOff>
      <xdr:row>79</xdr:row>
      <xdr:rowOff>44450</xdr:rowOff>
    </xdr:to>
    <xdr:cxnSp macro="">
      <xdr:nvCxnSpPr>
        <xdr:cNvPr id="638" name="直線コネクタ 637"/>
        <xdr:cNvCxnSpPr/>
      </xdr:nvCxnSpPr>
      <xdr:spPr>
        <a:xfrm>
          <a:off x="15481300" y="13554633"/>
          <a:ext cx="8382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9"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40" name="フローチャート: 判断 639"/>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10083</xdr:rowOff>
    </xdr:from>
    <xdr:to>
      <xdr:col>81</xdr:col>
      <xdr:colOff>50800</xdr:colOff>
      <xdr:row>79</xdr:row>
      <xdr:rowOff>21667</xdr:rowOff>
    </xdr:to>
    <xdr:cxnSp macro="">
      <xdr:nvCxnSpPr>
        <xdr:cNvPr id="641" name="直線コネクタ 640"/>
        <xdr:cNvCxnSpPr/>
      </xdr:nvCxnSpPr>
      <xdr:spPr>
        <a:xfrm flipV="1">
          <a:off x="14592300" y="13554633"/>
          <a:ext cx="889000" cy="1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2" name="フローチャート: 判断 641"/>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3" name="テキスト ボックス 642"/>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21667</xdr:rowOff>
    </xdr:from>
    <xdr:to>
      <xdr:col>76</xdr:col>
      <xdr:colOff>114300</xdr:colOff>
      <xdr:row>79</xdr:row>
      <xdr:rowOff>44450</xdr:rowOff>
    </xdr:to>
    <xdr:cxnSp macro="">
      <xdr:nvCxnSpPr>
        <xdr:cNvPr id="644" name="直線コネクタ 643"/>
        <xdr:cNvCxnSpPr/>
      </xdr:nvCxnSpPr>
      <xdr:spPr>
        <a:xfrm flipV="1">
          <a:off x="13703300" y="13566217"/>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5" name="フローチャート: 判断 644"/>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6" name="テキスト ボックス 645"/>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37821</xdr:rowOff>
    </xdr:from>
    <xdr:to>
      <xdr:col>71</xdr:col>
      <xdr:colOff>177800</xdr:colOff>
      <xdr:row>79</xdr:row>
      <xdr:rowOff>44450</xdr:rowOff>
    </xdr:to>
    <xdr:cxnSp macro="">
      <xdr:nvCxnSpPr>
        <xdr:cNvPr id="647" name="直線コネクタ 646"/>
        <xdr:cNvCxnSpPr/>
      </xdr:nvCxnSpPr>
      <xdr:spPr>
        <a:xfrm>
          <a:off x="12814300" y="1358237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8" name="フローチャート: 判断 647"/>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9" name="テキスト ボックス 648"/>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55144</xdr:rowOff>
    </xdr:from>
    <xdr:to>
      <xdr:col>67</xdr:col>
      <xdr:colOff>101600</xdr:colOff>
      <xdr:row>78</xdr:row>
      <xdr:rowOff>156744</xdr:rowOff>
    </xdr:to>
    <xdr:sp macro="" textlink="">
      <xdr:nvSpPr>
        <xdr:cNvPr id="650" name="フローチャート: 判断 649"/>
        <xdr:cNvSpPr/>
      </xdr:nvSpPr>
      <xdr:spPr>
        <a:xfrm>
          <a:off x="12763500" y="134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1821</xdr:rowOff>
    </xdr:from>
    <xdr:ext cx="469744" cy="259045"/>
    <xdr:sp macro="" textlink="">
      <xdr:nvSpPr>
        <xdr:cNvPr id="651" name="テキスト ボックス 650"/>
        <xdr:cNvSpPr txBox="1"/>
      </xdr:nvSpPr>
      <xdr:spPr>
        <a:xfrm>
          <a:off x="12579428" y="132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130733</xdr:rowOff>
    </xdr:from>
    <xdr:to>
      <xdr:col>81</xdr:col>
      <xdr:colOff>101600</xdr:colOff>
      <xdr:row>79</xdr:row>
      <xdr:rowOff>60883</xdr:rowOff>
    </xdr:to>
    <xdr:sp macro="" textlink="">
      <xdr:nvSpPr>
        <xdr:cNvPr id="659" name="楕円 658"/>
        <xdr:cNvSpPr/>
      </xdr:nvSpPr>
      <xdr:spPr>
        <a:xfrm>
          <a:off x="15430500" y="13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52010</xdr:rowOff>
    </xdr:from>
    <xdr:ext cx="378565" cy="259045"/>
    <xdr:sp macro="" textlink="">
      <xdr:nvSpPr>
        <xdr:cNvPr id="660" name="テキスト ボックス 659"/>
        <xdr:cNvSpPr txBox="1"/>
      </xdr:nvSpPr>
      <xdr:spPr>
        <a:xfrm>
          <a:off x="15292017" y="1359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142317</xdr:rowOff>
    </xdr:from>
    <xdr:to>
      <xdr:col>76</xdr:col>
      <xdr:colOff>165100</xdr:colOff>
      <xdr:row>79</xdr:row>
      <xdr:rowOff>72467</xdr:rowOff>
    </xdr:to>
    <xdr:sp macro="" textlink="">
      <xdr:nvSpPr>
        <xdr:cNvPr id="661" name="楕円 660"/>
        <xdr:cNvSpPr/>
      </xdr:nvSpPr>
      <xdr:spPr>
        <a:xfrm>
          <a:off x="14541500" y="135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63594</xdr:rowOff>
    </xdr:from>
    <xdr:ext cx="378565" cy="259045"/>
    <xdr:sp macro="" textlink="">
      <xdr:nvSpPr>
        <xdr:cNvPr id="662" name="テキスト ボックス 661"/>
        <xdr:cNvSpPr txBox="1"/>
      </xdr:nvSpPr>
      <xdr:spPr>
        <a:xfrm>
          <a:off x="14403017" y="1360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158471</xdr:rowOff>
    </xdr:from>
    <xdr:to>
      <xdr:col>67</xdr:col>
      <xdr:colOff>101600</xdr:colOff>
      <xdr:row>79</xdr:row>
      <xdr:rowOff>88621</xdr:rowOff>
    </xdr:to>
    <xdr:sp macro="" textlink="">
      <xdr:nvSpPr>
        <xdr:cNvPr id="665" name="楕円 664"/>
        <xdr:cNvSpPr/>
      </xdr:nvSpPr>
      <xdr:spPr>
        <a:xfrm>
          <a:off x="12763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79748</xdr:rowOff>
    </xdr:from>
    <xdr:ext cx="313932" cy="259045"/>
    <xdr:sp macro="" textlink="">
      <xdr:nvSpPr>
        <xdr:cNvPr id="666" name="テキスト ボックス 665"/>
        <xdr:cNvSpPr txBox="1"/>
      </xdr:nvSpPr>
      <xdr:spPr>
        <a:xfrm>
          <a:off x="12657333" y="13624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90" name="直線コネクタ 689"/>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91"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2" name="直線コネクタ 691"/>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3"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4" name="直線コネクタ 693"/>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102336</xdr:rowOff>
    </xdr:from>
    <xdr:to>
      <xdr:col>85</xdr:col>
      <xdr:colOff>127000</xdr:colOff>
      <xdr:row>94</xdr:row>
      <xdr:rowOff>134710</xdr:rowOff>
    </xdr:to>
    <xdr:cxnSp macro="">
      <xdr:nvCxnSpPr>
        <xdr:cNvPr id="695" name="直線コネクタ 694"/>
        <xdr:cNvCxnSpPr/>
      </xdr:nvCxnSpPr>
      <xdr:spPr>
        <a:xfrm flipV="1">
          <a:off x="15481300" y="16218636"/>
          <a:ext cx="8382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6"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7" name="フローチャート: 判断 696"/>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73749</xdr:rowOff>
    </xdr:from>
    <xdr:to>
      <xdr:col>81</xdr:col>
      <xdr:colOff>50800</xdr:colOff>
      <xdr:row>94</xdr:row>
      <xdr:rowOff>134710</xdr:rowOff>
    </xdr:to>
    <xdr:cxnSp macro="">
      <xdr:nvCxnSpPr>
        <xdr:cNvPr id="698" name="直線コネクタ 697"/>
        <xdr:cNvCxnSpPr/>
      </xdr:nvCxnSpPr>
      <xdr:spPr>
        <a:xfrm>
          <a:off x="14592300" y="1619004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9" name="フローチャート: 判断 698"/>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700" name="テキスト ボックス 699"/>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58382</xdr:rowOff>
    </xdr:from>
    <xdr:to>
      <xdr:col>76</xdr:col>
      <xdr:colOff>114300</xdr:colOff>
      <xdr:row>94</xdr:row>
      <xdr:rowOff>73749</xdr:rowOff>
    </xdr:to>
    <xdr:cxnSp macro="">
      <xdr:nvCxnSpPr>
        <xdr:cNvPr id="701" name="直線コネクタ 700"/>
        <xdr:cNvCxnSpPr/>
      </xdr:nvCxnSpPr>
      <xdr:spPr>
        <a:xfrm>
          <a:off x="13703300" y="16174682"/>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2" name="フローチャート: 判断 701"/>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3" name="テキスト ボックス 702"/>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58382</xdr:rowOff>
    </xdr:from>
    <xdr:to>
      <xdr:col>71</xdr:col>
      <xdr:colOff>177800</xdr:colOff>
      <xdr:row>94</xdr:row>
      <xdr:rowOff>92990</xdr:rowOff>
    </xdr:to>
    <xdr:cxnSp macro="">
      <xdr:nvCxnSpPr>
        <xdr:cNvPr id="704" name="直線コネクタ 703"/>
        <xdr:cNvCxnSpPr/>
      </xdr:nvCxnSpPr>
      <xdr:spPr>
        <a:xfrm flipV="1">
          <a:off x="12814300" y="16174682"/>
          <a:ext cx="889000" cy="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5" name="フローチャート: 判断 704"/>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6" name="テキスト ボックス 705"/>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707" name="フローチャート: 判断 706"/>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78312</xdr:rowOff>
    </xdr:from>
    <xdr:ext cx="534377" cy="259045"/>
    <xdr:sp macro="" textlink="">
      <xdr:nvSpPr>
        <xdr:cNvPr id="708" name="テキスト ボックス 707"/>
        <xdr:cNvSpPr txBox="1"/>
      </xdr:nvSpPr>
      <xdr:spPr>
        <a:xfrm>
          <a:off x="12547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51536</xdr:rowOff>
    </xdr:from>
    <xdr:to>
      <xdr:col>85</xdr:col>
      <xdr:colOff>177800</xdr:colOff>
      <xdr:row>94</xdr:row>
      <xdr:rowOff>153136</xdr:rowOff>
    </xdr:to>
    <xdr:sp macro="" textlink="">
      <xdr:nvSpPr>
        <xdr:cNvPr id="714" name="楕円 713"/>
        <xdr:cNvSpPr/>
      </xdr:nvSpPr>
      <xdr:spPr>
        <a:xfrm>
          <a:off x="16268700" y="161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74413</xdr:rowOff>
    </xdr:from>
    <xdr:ext cx="534377" cy="259045"/>
    <xdr:sp macro="" textlink="">
      <xdr:nvSpPr>
        <xdr:cNvPr id="715" name="公債費該当値テキスト"/>
        <xdr:cNvSpPr txBox="1"/>
      </xdr:nvSpPr>
      <xdr:spPr>
        <a:xfrm>
          <a:off x="16370300" y="160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83910</xdr:rowOff>
    </xdr:from>
    <xdr:to>
      <xdr:col>81</xdr:col>
      <xdr:colOff>101600</xdr:colOff>
      <xdr:row>95</xdr:row>
      <xdr:rowOff>14060</xdr:rowOff>
    </xdr:to>
    <xdr:sp macro="" textlink="">
      <xdr:nvSpPr>
        <xdr:cNvPr id="716" name="楕円 715"/>
        <xdr:cNvSpPr/>
      </xdr:nvSpPr>
      <xdr:spPr>
        <a:xfrm>
          <a:off x="15430500" y="162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30587</xdr:rowOff>
    </xdr:from>
    <xdr:ext cx="534377" cy="259045"/>
    <xdr:sp macro="" textlink="">
      <xdr:nvSpPr>
        <xdr:cNvPr id="717" name="テキスト ボックス 716"/>
        <xdr:cNvSpPr txBox="1"/>
      </xdr:nvSpPr>
      <xdr:spPr>
        <a:xfrm>
          <a:off x="15214111" y="159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22949</xdr:rowOff>
    </xdr:from>
    <xdr:to>
      <xdr:col>76</xdr:col>
      <xdr:colOff>165100</xdr:colOff>
      <xdr:row>94</xdr:row>
      <xdr:rowOff>124549</xdr:rowOff>
    </xdr:to>
    <xdr:sp macro="" textlink="">
      <xdr:nvSpPr>
        <xdr:cNvPr id="718" name="楕円 717"/>
        <xdr:cNvSpPr/>
      </xdr:nvSpPr>
      <xdr:spPr>
        <a:xfrm>
          <a:off x="14541500" y="16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141076</xdr:rowOff>
    </xdr:from>
    <xdr:ext cx="534377" cy="259045"/>
    <xdr:sp macro="" textlink="">
      <xdr:nvSpPr>
        <xdr:cNvPr id="719" name="テキスト ボックス 718"/>
        <xdr:cNvSpPr txBox="1"/>
      </xdr:nvSpPr>
      <xdr:spPr>
        <a:xfrm>
          <a:off x="14325111" y="159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7582</xdr:rowOff>
    </xdr:from>
    <xdr:to>
      <xdr:col>72</xdr:col>
      <xdr:colOff>38100</xdr:colOff>
      <xdr:row>94</xdr:row>
      <xdr:rowOff>109182</xdr:rowOff>
    </xdr:to>
    <xdr:sp macro="" textlink="">
      <xdr:nvSpPr>
        <xdr:cNvPr id="720" name="楕円 719"/>
        <xdr:cNvSpPr/>
      </xdr:nvSpPr>
      <xdr:spPr>
        <a:xfrm>
          <a:off x="13652500" y="161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125709</xdr:rowOff>
    </xdr:from>
    <xdr:ext cx="534377" cy="259045"/>
    <xdr:sp macro="" textlink="">
      <xdr:nvSpPr>
        <xdr:cNvPr id="721" name="テキスト ボックス 720"/>
        <xdr:cNvSpPr txBox="1"/>
      </xdr:nvSpPr>
      <xdr:spPr>
        <a:xfrm>
          <a:off x="13436111" y="1589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42190</xdr:rowOff>
    </xdr:from>
    <xdr:to>
      <xdr:col>67</xdr:col>
      <xdr:colOff>101600</xdr:colOff>
      <xdr:row>94</xdr:row>
      <xdr:rowOff>143790</xdr:rowOff>
    </xdr:to>
    <xdr:sp macro="" textlink="">
      <xdr:nvSpPr>
        <xdr:cNvPr id="722" name="楕円 721"/>
        <xdr:cNvSpPr/>
      </xdr:nvSpPr>
      <xdr:spPr>
        <a:xfrm>
          <a:off x="12763500" y="161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160317</xdr:rowOff>
    </xdr:from>
    <xdr:ext cx="534377" cy="259045"/>
    <xdr:sp macro="" textlink="">
      <xdr:nvSpPr>
        <xdr:cNvPr id="723" name="テキスト ボックス 722"/>
        <xdr:cNvSpPr txBox="1"/>
      </xdr:nvSpPr>
      <xdr:spPr>
        <a:xfrm>
          <a:off x="12547111" y="159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5" name="直線コネクタ 744"/>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6"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8"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9" name="直線コネクタ 748"/>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51"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2" name="フローチャート: 判断 751"/>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4" name="フローチャート: 判断 753"/>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5" name="テキスト ボックス 754"/>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7" name="フローチャート: 判断 756"/>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8" name="テキスト ボックス 757"/>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60" name="フローチャート: 判断 759"/>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61" name="テキスト ボックス 760"/>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62" name="フローチャート: 判断 761"/>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63" name="テキスト ボックス 762"/>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70"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総務費は類似団体と同程度となっており、これは基金積立金や土地開発公社補助金が大幅に減額となったことが要因である。</a:t>
          </a:r>
        </a:p>
        <a:p>
          <a:r>
            <a:rPr kumimoji="1" lang="ja-JP" altLang="en-US" sz="1300">
              <a:latin typeface="ＭＳ Ｐゴシック" panose="020B0600070205080204" pitchFamily="50" charset="-128"/>
              <a:ea typeface="ＭＳ Ｐゴシック" panose="020B0600070205080204" pitchFamily="50" charset="-128"/>
            </a:rPr>
            <a:t>民生費は類似団体と比較して一人当たりコストが低い状況であるが、自立支援給付費、介護保険事業繰出金、認定こども園整備補助金等が増となったことから前年度と比較して増額となっている。</a:t>
          </a:r>
        </a:p>
        <a:p>
          <a:r>
            <a:rPr kumimoji="1" lang="ja-JP" altLang="en-US" sz="1300">
              <a:latin typeface="ＭＳ Ｐゴシック" panose="020B0600070205080204" pitchFamily="50" charset="-128"/>
              <a:ea typeface="ＭＳ Ｐゴシック" panose="020B0600070205080204" pitchFamily="50" charset="-128"/>
            </a:rPr>
            <a:t>衛生費は類似団体と比較して一人当たりコストが高い状況であるが、継続費であるごみ焼却施設改良工事や新斎場整備工事に着手したことにより前年度と比較して増額となっている。</a:t>
          </a:r>
        </a:p>
        <a:p>
          <a:r>
            <a:rPr kumimoji="1" lang="ja-JP" altLang="en-US" sz="1300">
              <a:latin typeface="ＭＳ Ｐゴシック" panose="020B0600070205080204" pitchFamily="50" charset="-128"/>
              <a:ea typeface="ＭＳ Ｐゴシック" panose="020B0600070205080204" pitchFamily="50" charset="-128"/>
            </a:rPr>
            <a:t>教育費は類似団体と比較して一人当たりコストが高い状況であるが、小中学校の空調整備、大規模改造事業等により前年度と比較して増額となっている。</a:t>
          </a:r>
        </a:p>
        <a:p>
          <a:r>
            <a:rPr kumimoji="1" lang="ja-JP" altLang="en-US" sz="1300">
              <a:latin typeface="ＭＳ Ｐゴシック" panose="020B0600070205080204" pitchFamily="50" charset="-128"/>
              <a:ea typeface="ＭＳ Ｐゴシック" panose="020B0600070205080204" pitchFamily="50" charset="-128"/>
            </a:rPr>
            <a:t>公債費は類似団体と比較して一人当たりコストが高い状況が続いているが、借入起債のほとんどが合併特例事業債、緊急防災・減災事業債、臨時財政対策債といった交付税措置率の高いものに限られていることから、実質的な財政負担は少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市税等の歳入の上振れや、経常的な歳出削減の結果等により、実質収支は継続的に黒字を確保しており、標準財政規模比</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％の間で推移している。</a:t>
          </a:r>
        </a:p>
        <a:p>
          <a:r>
            <a:rPr kumimoji="1" lang="ja-JP" altLang="en-US" sz="1400">
              <a:latin typeface="ＭＳ ゴシック" pitchFamily="49" charset="-128"/>
              <a:ea typeface="ＭＳ ゴシック" pitchFamily="49" charset="-128"/>
            </a:rPr>
            <a:t>　財政調整基金残高については、令和元年度は利子分の積み立てのみを行い、取り崩しも行わなかったことから標準財政規模比約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％と例年の水準となっている。</a:t>
          </a:r>
        </a:p>
        <a:p>
          <a:r>
            <a:rPr kumimoji="1" lang="ja-JP" altLang="en-US" sz="1400">
              <a:latin typeface="ＭＳ ゴシック" pitchFamily="49" charset="-128"/>
              <a:ea typeface="ＭＳ ゴシック" pitchFamily="49" charset="-128"/>
            </a:rPr>
            <a:t>　今後も財政規律を堅持した健全な財政運営に努める。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及び令和元年度決算において、病院事業会計で資金不足額が発生したものの、その他公営企業会計（水道・下水道事業）で資金不足額が無いことや、一般会計及び特別会計において全て実質収支は黒字であることから、連結実質赤字比率は算定されず、健全性が保たれている。</a:t>
          </a:r>
        </a:p>
        <a:p>
          <a:r>
            <a:rPr kumimoji="1" lang="ja-JP" altLang="en-US" sz="1400">
              <a:latin typeface="ＭＳ ゴシック" pitchFamily="49" charset="-128"/>
              <a:ea typeface="ＭＳ ゴシック" pitchFamily="49" charset="-128"/>
            </a:rPr>
            <a:t>　病院事業会計における資金不足は、医師不足による医業収益の減が理由であることから、引き続き、医師確保に努めるとともに、診療報酬改定に見合った病床機能の見直しを図り、収益の改善につなげる。</a:t>
          </a:r>
        </a:p>
        <a:p>
          <a:r>
            <a:rPr kumimoji="1" lang="ja-JP" altLang="en-US" sz="1400">
              <a:latin typeface="ＭＳ ゴシック" pitchFamily="49" charset="-128"/>
              <a:ea typeface="ＭＳ ゴシック" pitchFamily="49" charset="-128"/>
            </a:rPr>
            <a:t>　今後も各会計の独立採算制の原則に立ちながら、会計全体を通じてバランスのとれた財政運営に努める。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2116_&#23556;&#27700;&#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102.6</v>
          </cell>
          <cell r="CF51">
            <v>98.5</v>
          </cell>
          <cell r="CN51">
            <v>90.2</v>
          </cell>
          <cell r="CV51">
            <v>89.7</v>
          </cell>
        </row>
        <row r="53">
          <cell r="BX53">
            <v>51.3</v>
          </cell>
          <cell r="CF53">
            <v>53.1</v>
          </cell>
          <cell r="CN53">
            <v>54.6</v>
          </cell>
          <cell r="CV53">
            <v>55.6</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104.7</v>
          </cell>
          <cell r="BX73">
            <v>102.6</v>
          </cell>
          <cell r="CF73">
            <v>98.5</v>
          </cell>
          <cell r="CN73">
            <v>90.2</v>
          </cell>
          <cell r="CV73">
            <v>89.7</v>
          </cell>
        </row>
        <row r="75">
          <cell r="BP75">
            <v>11.8</v>
          </cell>
          <cell r="BX75">
            <v>10.7</v>
          </cell>
          <cell r="CF75">
            <v>10.3</v>
          </cell>
          <cell r="CN75">
            <v>9.8000000000000007</v>
          </cell>
          <cell r="CV75">
            <v>9.1999999999999993</v>
          </cell>
        </row>
        <row r="77">
          <cell r="AN77" t="str">
            <v>類似団体内平均値</v>
          </cell>
          <cell r="BP77">
            <v>37.299999999999997</v>
          </cell>
          <cell r="BX77">
            <v>35.299999999999997</v>
          </cell>
          <cell r="CF77">
            <v>31.9</v>
          </cell>
          <cell r="CN77">
            <v>24.2</v>
          </cell>
          <cell r="CV77">
            <v>22.1</v>
          </cell>
        </row>
        <row r="79">
          <cell r="BP79">
            <v>7.8</v>
          </cell>
          <cell r="BX79">
            <v>6.9</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42723014</v>
      </c>
      <c r="BO4" s="393"/>
      <c r="BP4" s="393"/>
      <c r="BQ4" s="393"/>
      <c r="BR4" s="393"/>
      <c r="BS4" s="393"/>
      <c r="BT4" s="393"/>
      <c r="BU4" s="394"/>
      <c r="BV4" s="392">
        <v>41419068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4.5999999999999996</v>
      </c>
      <c r="CU4" s="399"/>
      <c r="CV4" s="399"/>
      <c r="CW4" s="399"/>
      <c r="CX4" s="399"/>
      <c r="CY4" s="399"/>
      <c r="CZ4" s="399"/>
      <c r="DA4" s="400"/>
      <c r="DB4" s="398">
        <v>3.8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41165481</v>
      </c>
      <c r="BO5" s="430"/>
      <c r="BP5" s="430"/>
      <c r="BQ5" s="430"/>
      <c r="BR5" s="430"/>
      <c r="BS5" s="430"/>
      <c r="BT5" s="430"/>
      <c r="BU5" s="431"/>
      <c r="BV5" s="429">
        <v>40267414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85.2</v>
      </c>
      <c r="CU5" s="427"/>
      <c r="CV5" s="427"/>
      <c r="CW5" s="427"/>
      <c r="CX5" s="427"/>
      <c r="CY5" s="427"/>
      <c r="CZ5" s="427"/>
      <c r="DA5" s="428"/>
      <c r="DB5" s="426">
        <v>85.9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1557533</v>
      </c>
      <c r="BO6" s="430"/>
      <c r="BP6" s="430"/>
      <c r="BQ6" s="430"/>
      <c r="BR6" s="430"/>
      <c r="BS6" s="430"/>
      <c r="BT6" s="430"/>
      <c r="BU6" s="431"/>
      <c r="BV6" s="429">
        <v>1151654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88.8</v>
      </c>
      <c r="CU6" s="467"/>
      <c r="CV6" s="467"/>
      <c r="CW6" s="467"/>
      <c r="CX6" s="467"/>
      <c r="CY6" s="467"/>
      <c r="CZ6" s="467"/>
      <c r="DA6" s="468"/>
      <c r="DB6" s="466">
        <v>91.4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394431</v>
      </c>
      <c r="BO7" s="430"/>
      <c r="BP7" s="430"/>
      <c r="BQ7" s="430"/>
      <c r="BR7" s="430"/>
      <c r="BS7" s="430"/>
      <c r="BT7" s="430"/>
      <c r="BU7" s="431"/>
      <c r="BV7" s="429">
        <v>209621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25017349</v>
      </c>
      <c r="CU7" s="430"/>
      <c r="CV7" s="430"/>
      <c r="CW7" s="430"/>
      <c r="CX7" s="430"/>
      <c r="CY7" s="430"/>
      <c r="CZ7" s="430"/>
      <c r="DA7" s="431"/>
      <c r="DB7" s="429">
        <v>24727911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1163102</v>
      </c>
      <c r="BO8" s="430"/>
      <c r="BP8" s="430"/>
      <c r="BQ8" s="430"/>
      <c r="BR8" s="430"/>
      <c r="BS8" s="430"/>
      <c r="BT8" s="430"/>
      <c r="BU8" s="431"/>
      <c r="BV8" s="429">
        <v>942033</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0.65</v>
      </c>
      <c r="CU8" s="470"/>
      <c r="CV8" s="470"/>
      <c r="CW8" s="470"/>
      <c r="CX8" s="470"/>
      <c r="CY8" s="470"/>
      <c r="CZ8" s="470"/>
      <c r="DA8" s="471"/>
      <c r="DB8" s="469">
        <v>0.64</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92308</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221069</v>
      </c>
      <c r="BO9" s="430"/>
      <c r="BP9" s="430"/>
      <c r="BQ9" s="430"/>
      <c r="BR9" s="430"/>
      <c r="BS9" s="430"/>
      <c r="BT9" s="430"/>
      <c r="BU9" s="431"/>
      <c r="BV9" s="429">
        <v>-698286</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20.100000000000001</v>
      </c>
      <c r="CU9" s="427"/>
      <c r="CV9" s="427"/>
      <c r="CW9" s="427"/>
      <c r="CX9" s="427"/>
      <c r="CY9" s="427"/>
      <c r="CZ9" s="427"/>
      <c r="DA9" s="428"/>
      <c r="DB9" s="426">
        <v>19.399999999999999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93588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94</v>
      </c>
      <c r="AV10" s="462"/>
      <c r="AW10" s="462"/>
      <c r="AX10" s="462"/>
      <c r="AY10" s="463" t="s">
        <v>120</v>
      </c>
      <c r="AZ10" s="464"/>
      <c r="BA10" s="464"/>
      <c r="BB10" s="464"/>
      <c r="BC10" s="464"/>
      <c r="BD10" s="464"/>
      <c r="BE10" s="464"/>
      <c r="BF10" s="464"/>
      <c r="BG10" s="464"/>
      <c r="BH10" s="464"/>
      <c r="BI10" s="464"/>
      <c r="BJ10" s="464"/>
      <c r="BK10" s="464"/>
      <c r="BL10" s="464"/>
      <c r="BM10" s="465"/>
      <c r="BN10" s="429">
        <v>13629</v>
      </c>
      <c r="BO10" s="430"/>
      <c r="BP10" s="430"/>
      <c r="BQ10" s="430"/>
      <c r="BR10" s="430"/>
      <c r="BS10" s="430"/>
      <c r="BT10" s="430"/>
      <c r="BU10" s="431"/>
      <c r="BV10" s="429">
        <v>612990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94</v>
      </c>
      <c r="AV11" s="462"/>
      <c r="AW11" s="462"/>
      <c r="AX11" s="462"/>
      <c r="AY11" s="463" t="s">
        <v>125</v>
      </c>
      <c r="AZ11" s="464"/>
      <c r="BA11" s="464"/>
      <c r="BB11" s="464"/>
      <c r="BC11" s="464"/>
      <c r="BD11" s="464"/>
      <c r="BE11" s="464"/>
      <c r="BF11" s="464"/>
      <c r="BG11" s="464"/>
      <c r="BH11" s="464"/>
      <c r="BI11" s="464"/>
      <c r="BJ11" s="464"/>
      <c r="BK11" s="464"/>
      <c r="BL11" s="464"/>
      <c r="BM11" s="465"/>
      <c r="BN11" s="429">
        <v>513566</v>
      </c>
      <c r="BO11" s="430"/>
      <c r="BP11" s="430"/>
      <c r="BQ11" s="430"/>
      <c r="BR11" s="430"/>
      <c r="BS11" s="430"/>
      <c r="BT11" s="430"/>
      <c r="BU11" s="431"/>
      <c r="BV11" s="429">
        <v>297731</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92883</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94</v>
      </c>
      <c r="AV12" s="462"/>
      <c r="AW12" s="462"/>
      <c r="AX12" s="462"/>
      <c r="AY12" s="463" t="s">
        <v>133</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90157</v>
      </c>
      <c r="S13" s="514"/>
      <c r="T13" s="514"/>
      <c r="U13" s="514"/>
      <c r="V13" s="515"/>
      <c r="W13" s="445" t="s">
        <v>137</v>
      </c>
      <c r="X13" s="446"/>
      <c r="Y13" s="446"/>
      <c r="Z13" s="446"/>
      <c r="AA13" s="446"/>
      <c r="AB13" s="436"/>
      <c r="AC13" s="480">
        <v>1099</v>
      </c>
      <c r="AD13" s="481"/>
      <c r="AE13" s="481"/>
      <c r="AF13" s="481"/>
      <c r="AG13" s="523"/>
      <c r="AH13" s="480">
        <v>1134</v>
      </c>
      <c r="AI13" s="481"/>
      <c r="AJ13" s="481"/>
      <c r="AK13" s="481"/>
      <c r="AL13" s="482"/>
      <c r="AM13" s="458" t="s">
        <v>138</v>
      </c>
      <c r="AN13" s="459"/>
      <c r="AO13" s="459"/>
      <c r="AP13" s="459"/>
      <c r="AQ13" s="459"/>
      <c r="AR13" s="459"/>
      <c r="AS13" s="459"/>
      <c r="AT13" s="460"/>
      <c r="AU13" s="461" t="s">
        <v>115</v>
      </c>
      <c r="AV13" s="462"/>
      <c r="AW13" s="462"/>
      <c r="AX13" s="462"/>
      <c r="AY13" s="463" t="s">
        <v>139</v>
      </c>
      <c r="AZ13" s="464"/>
      <c r="BA13" s="464"/>
      <c r="BB13" s="464"/>
      <c r="BC13" s="464"/>
      <c r="BD13" s="464"/>
      <c r="BE13" s="464"/>
      <c r="BF13" s="464"/>
      <c r="BG13" s="464"/>
      <c r="BH13" s="464"/>
      <c r="BI13" s="464"/>
      <c r="BJ13" s="464"/>
      <c r="BK13" s="464"/>
      <c r="BL13" s="464"/>
      <c r="BM13" s="465"/>
      <c r="BN13" s="429">
        <v>748264</v>
      </c>
      <c r="BO13" s="430"/>
      <c r="BP13" s="430"/>
      <c r="BQ13" s="430"/>
      <c r="BR13" s="430"/>
      <c r="BS13" s="430"/>
      <c r="BT13" s="430"/>
      <c r="BU13" s="431"/>
      <c r="BV13" s="429">
        <v>212435</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9.1999999999999993</v>
      </c>
      <c r="CU13" s="427"/>
      <c r="CV13" s="427"/>
      <c r="CW13" s="427"/>
      <c r="CX13" s="427"/>
      <c r="CY13" s="427"/>
      <c r="CZ13" s="427"/>
      <c r="DA13" s="428"/>
      <c r="DB13" s="426">
        <v>9.8000000000000007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93084</v>
      </c>
      <c r="S14" s="514"/>
      <c r="T14" s="514"/>
      <c r="U14" s="514"/>
      <c r="V14" s="515"/>
      <c r="W14" s="419"/>
      <c r="X14" s="420"/>
      <c r="Y14" s="420"/>
      <c r="Z14" s="420"/>
      <c r="AA14" s="420"/>
      <c r="AB14" s="409"/>
      <c r="AC14" s="516">
        <v>2.4</v>
      </c>
      <c r="AD14" s="517"/>
      <c r="AE14" s="517"/>
      <c r="AF14" s="517"/>
      <c r="AG14" s="518"/>
      <c r="AH14" s="516">
        <v>2.5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89.7</v>
      </c>
      <c r="CU14" s="528"/>
      <c r="CV14" s="528"/>
      <c r="CW14" s="528"/>
      <c r="CX14" s="528"/>
      <c r="CY14" s="528"/>
      <c r="CZ14" s="528"/>
      <c r="DA14" s="529"/>
      <c r="DB14" s="527">
        <v>90.2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143</v>
      </c>
      <c r="N15" s="521"/>
      <c r="O15" s="521"/>
      <c r="P15" s="521"/>
      <c r="Q15" s="522"/>
      <c r="R15" s="513">
        <v>90663</v>
      </c>
      <c r="S15" s="514"/>
      <c r="T15" s="514"/>
      <c r="U15" s="514"/>
      <c r="V15" s="515"/>
      <c r="W15" s="445" t="s">
        <v>144</v>
      </c>
      <c r="X15" s="446"/>
      <c r="Y15" s="446"/>
      <c r="Z15" s="446"/>
      <c r="AA15" s="446"/>
      <c r="AB15" s="436"/>
      <c r="AC15" s="480">
        <v>14449</v>
      </c>
      <c r="AD15" s="481"/>
      <c r="AE15" s="481"/>
      <c r="AF15" s="481"/>
      <c r="AG15" s="523"/>
      <c r="AH15" s="480">
        <v>14900</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13352929</v>
      </c>
      <c r="BO15" s="393"/>
      <c r="BP15" s="393"/>
      <c r="BQ15" s="393"/>
      <c r="BR15" s="393"/>
      <c r="BS15" s="393"/>
      <c r="BT15" s="393"/>
      <c r="BU15" s="394"/>
      <c r="BV15" s="392">
        <v>12228108</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31.4</v>
      </c>
      <c r="AD16" s="517"/>
      <c r="AE16" s="517"/>
      <c r="AF16" s="517"/>
      <c r="AG16" s="518"/>
      <c r="AH16" s="516">
        <v>32.4</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19741825</v>
      </c>
      <c r="BO16" s="430"/>
      <c r="BP16" s="430"/>
      <c r="BQ16" s="430"/>
      <c r="BR16" s="430"/>
      <c r="BS16" s="430"/>
      <c r="BT16" s="430"/>
      <c r="BU16" s="431"/>
      <c r="BV16" s="429">
        <v>19301436</v>
      </c>
      <c r="BW16" s="430"/>
      <c r="BX16" s="430"/>
      <c r="BY16" s="430"/>
      <c r="BZ16" s="430"/>
      <c r="CA16" s="430"/>
      <c r="CB16" s="430"/>
      <c r="CC16" s="431"/>
      <c r="CD16" s="201"/>
      <c r="CE16" s="539" t="s">
        <v>150</v>
      </c>
      <c r="CF16" s="539"/>
      <c r="CG16" s="539"/>
      <c r="CH16" s="539"/>
      <c r="CI16" s="539"/>
      <c r="CJ16" s="539"/>
      <c r="CK16" s="539"/>
      <c r="CL16" s="539"/>
      <c r="CM16" s="539"/>
      <c r="CN16" s="539"/>
      <c r="CO16" s="539"/>
      <c r="CP16" s="539"/>
      <c r="CQ16" s="539"/>
      <c r="CR16" s="539"/>
      <c r="CS16" s="540"/>
      <c r="CT16" s="426">
        <v>6.6</v>
      </c>
      <c r="CU16" s="427"/>
      <c r="CV16" s="427"/>
      <c r="CW16" s="427"/>
      <c r="CX16" s="427"/>
      <c r="CY16" s="427"/>
      <c r="CZ16" s="427"/>
      <c r="DA16" s="428"/>
      <c r="DB16" s="426">
        <v>2.9</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30472</v>
      </c>
      <c r="AD17" s="481"/>
      <c r="AE17" s="481"/>
      <c r="AF17" s="481"/>
      <c r="AG17" s="523"/>
      <c r="AH17" s="480">
        <v>30021</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17082770</v>
      </c>
      <c r="BO17" s="430"/>
      <c r="BP17" s="430"/>
      <c r="BQ17" s="430"/>
      <c r="BR17" s="430"/>
      <c r="BS17" s="430"/>
      <c r="BT17" s="430"/>
      <c r="BU17" s="431"/>
      <c r="BV17" s="429">
        <v>15589687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109.43</v>
      </c>
      <c r="M18" s="545"/>
      <c r="N18" s="545"/>
      <c r="O18" s="545"/>
      <c r="P18" s="545"/>
      <c r="Q18" s="545"/>
      <c r="R18" s="546"/>
      <c r="S18" s="546"/>
      <c r="T18" s="546"/>
      <c r="U18" s="546"/>
      <c r="V18" s="547"/>
      <c r="W18" s="447"/>
      <c r="X18" s="448"/>
      <c r="Y18" s="448"/>
      <c r="Z18" s="448"/>
      <c r="AA18" s="448"/>
      <c r="AB18" s="439"/>
      <c r="AC18" s="548">
        <v>66.2</v>
      </c>
      <c r="AD18" s="549"/>
      <c r="AE18" s="549"/>
      <c r="AF18" s="549"/>
      <c r="AG18" s="550"/>
      <c r="AH18" s="548">
        <v>65.2</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22291693</v>
      </c>
      <c r="BO18" s="430"/>
      <c r="BP18" s="430"/>
      <c r="BQ18" s="430"/>
      <c r="BR18" s="430"/>
      <c r="BS18" s="430"/>
      <c r="BT18" s="430"/>
      <c r="BU18" s="431"/>
      <c r="BV18" s="429">
        <v>22019036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844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28778586</v>
      </c>
      <c r="BO19" s="430"/>
      <c r="BP19" s="430"/>
      <c r="BQ19" s="430"/>
      <c r="BR19" s="430"/>
      <c r="BS19" s="430"/>
      <c r="BT19" s="430"/>
      <c r="BU19" s="431"/>
      <c r="BV19" s="429">
        <v>28746328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32115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60231157</v>
      </c>
      <c r="BO23" s="430"/>
      <c r="BP23" s="430"/>
      <c r="BQ23" s="430"/>
      <c r="BR23" s="430"/>
      <c r="BS23" s="430"/>
      <c r="BT23" s="430"/>
      <c r="BU23" s="431"/>
      <c r="BV23" s="429">
        <v>60135670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9260</v>
      </c>
      <c r="R24" s="481"/>
      <c r="S24" s="481"/>
      <c r="T24" s="481"/>
      <c r="U24" s="481"/>
      <c r="V24" s="523"/>
      <c r="W24" s="582"/>
      <c r="X24" s="570"/>
      <c r="Y24" s="571"/>
      <c r="Z24" s="479" t="s">
        <v>169</v>
      </c>
      <c r="AA24" s="459"/>
      <c r="AB24" s="459"/>
      <c r="AC24" s="459"/>
      <c r="AD24" s="459"/>
      <c r="AE24" s="459"/>
      <c r="AF24" s="459"/>
      <c r="AG24" s="460"/>
      <c r="AH24" s="480">
        <v>622</v>
      </c>
      <c r="AI24" s="481"/>
      <c r="AJ24" s="481"/>
      <c r="AK24" s="481"/>
      <c r="AL24" s="523"/>
      <c r="AM24" s="480">
        <v>1901454</v>
      </c>
      <c r="AN24" s="481"/>
      <c r="AO24" s="481"/>
      <c r="AP24" s="481"/>
      <c r="AQ24" s="481"/>
      <c r="AR24" s="523"/>
      <c r="AS24" s="480">
        <v>3057</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42606029</v>
      </c>
      <c r="BO24" s="430"/>
      <c r="BP24" s="430"/>
      <c r="BQ24" s="430"/>
      <c r="BR24" s="430"/>
      <c r="BS24" s="430"/>
      <c r="BT24" s="430"/>
      <c r="BU24" s="431"/>
      <c r="BV24" s="429">
        <v>45578552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7540</v>
      </c>
      <c r="R25" s="481"/>
      <c r="S25" s="481"/>
      <c r="T25" s="481"/>
      <c r="U25" s="481"/>
      <c r="V25" s="523"/>
      <c r="W25" s="582"/>
      <c r="X25" s="570"/>
      <c r="Y25" s="571"/>
      <c r="Z25" s="479" t="s">
        <v>172</v>
      </c>
      <c r="AA25" s="459"/>
      <c r="AB25" s="459"/>
      <c r="AC25" s="459"/>
      <c r="AD25" s="459"/>
      <c r="AE25" s="459"/>
      <c r="AF25" s="459"/>
      <c r="AG25" s="460"/>
      <c r="AH25" s="480">
        <v>110</v>
      </c>
      <c r="AI25" s="481"/>
      <c r="AJ25" s="481"/>
      <c r="AK25" s="481"/>
      <c r="AL25" s="523"/>
      <c r="AM25" s="480">
        <v>331650</v>
      </c>
      <c r="AN25" s="481"/>
      <c r="AO25" s="481"/>
      <c r="AP25" s="481"/>
      <c r="AQ25" s="481"/>
      <c r="AR25" s="523"/>
      <c r="AS25" s="480">
        <v>3015</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7285759</v>
      </c>
      <c r="BO25" s="393"/>
      <c r="BP25" s="393"/>
      <c r="BQ25" s="393"/>
      <c r="BR25" s="393"/>
      <c r="BS25" s="393"/>
      <c r="BT25" s="393"/>
      <c r="BU25" s="394"/>
      <c r="BV25" s="392">
        <v>6964786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6700</v>
      </c>
      <c r="R26" s="481"/>
      <c r="S26" s="481"/>
      <c r="T26" s="481"/>
      <c r="U26" s="481"/>
      <c r="V26" s="523"/>
      <c r="W26" s="582"/>
      <c r="X26" s="570"/>
      <c r="Y26" s="571"/>
      <c r="Z26" s="479" t="s">
        <v>175</v>
      </c>
      <c r="AA26" s="592"/>
      <c r="AB26" s="592"/>
      <c r="AC26" s="592"/>
      <c r="AD26" s="592"/>
      <c r="AE26" s="592"/>
      <c r="AF26" s="592"/>
      <c r="AG26" s="593"/>
      <c r="AH26" s="480">
        <v>33</v>
      </c>
      <c r="AI26" s="481"/>
      <c r="AJ26" s="481"/>
      <c r="AK26" s="481"/>
      <c r="AL26" s="523"/>
      <c r="AM26" s="480">
        <v>94710</v>
      </c>
      <c r="AN26" s="481"/>
      <c r="AO26" s="481"/>
      <c r="AP26" s="481"/>
      <c r="AQ26" s="481"/>
      <c r="AR26" s="523"/>
      <c r="AS26" s="480">
        <v>2870</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135</v>
      </c>
      <c r="BO26" s="430"/>
      <c r="BP26" s="430"/>
      <c r="BQ26" s="430"/>
      <c r="BR26" s="430"/>
      <c r="BS26" s="430"/>
      <c r="BT26" s="430"/>
      <c r="BU26" s="431"/>
      <c r="BV26" s="429" t="s">
        <v>177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5150</v>
      </c>
      <c r="R27" s="481"/>
      <c r="S27" s="481"/>
      <c r="T27" s="481"/>
      <c r="U27" s="481"/>
      <c r="V27" s="523"/>
      <c r="W27" s="582"/>
      <c r="X27" s="570"/>
      <c r="Y27" s="571"/>
      <c r="Z27" s="479" t="s">
        <v>179</v>
      </c>
      <c r="AA27" s="459"/>
      <c r="AB27" s="459"/>
      <c r="AC27" s="459"/>
      <c r="AD27" s="459"/>
      <c r="AE27" s="459"/>
      <c r="AF27" s="459"/>
      <c r="AG27" s="460"/>
      <c r="AH27" s="480">
        <v>11</v>
      </c>
      <c r="AI27" s="481"/>
      <c r="AJ27" s="481"/>
      <c r="AK27" s="481"/>
      <c r="AL27" s="523"/>
      <c r="AM27" s="480">
        <v>36011</v>
      </c>
      <c r="AN27" s="481"/>
      <c r="AO27" s="481"/>
      <c r="AP27" s="481"/>
      <c r="AQ27" s="481"/>
      <c r="AR27" s="523"/>
      <c r="AS27" s="480">
        <v>3274</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135</v>
      </c>
      <c r="BO27" s="606"/>
      <c r="BP27" s="606"/>
      <c r="BQ27" s="606"/>
      <c r="BR27" s="606"/>
      <c r="BS27" s="606"/>
      <c r="BT27" s="606"/>
      <c r="BU27" s="607"/>
      <c r="BV27" s="605" t="s">
        <v>135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4560</v>
      </c>
      <c r="R28" s="481"/>
      <c r="S28" s="481"/>
      <c r="T28" s="481"/>
      <c r="U28" s="481"/>
      <c r="V28" s="523"/>
      <c r="W28" s="582"/>
      <c r="X28" s="570"/>
      <c r="Y28" s="571"/>
      <c r="Z28" s="479" t="s">
        <v>182</v>
      </c>
      <c r="AA28" s="459"/>
      <c r="AB28" s="459"/>
      <c r="AC28" s="459"/>
      <c r="AD28" s="459"/>
      <c r="AE28" s="459"/>
      <c r="AF28" s="459"/>
      <c r="AG28" s="460"/>
      <c r="AH28" s="480" t="s">
        <v>135</v>
      </c>
      <c r="AI28" s="481"/>
      <c r="AJ28" s="481"/>
      <c r="AK28" s="481"/>
      <c r="AL28" s="523"/>
      <c r="AM28" s="480" t="s">
        <v>135</v>
      </c>
      <c r="AN28" s="481"/>
      <c r="AO28" s="481"/>
      <c r="AP28" s="481"/>
      <c r="AQ28" s="481"/>
      <c r="AR28" s="523"/>
      <c r="AS28" s="480" t="s">
        <v>177</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3954124</v>
      </c>
      <c r="BO28" s="393"/>
      <c r="BP28" s="393"/>
      <c r="BQ28" s="393"/>
      <c r="BR28" s="393"/>
      <c r="BS28" s="393"/>
      <c r="BT28" s="393"/>
      <c r="BU28" s="394"/>
      <c r="BV28" s="392">
        <v>3940495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20</v>
      </c>
      <c r="M29" s="481"/>
      <c r="N29" s="481"/>
      <c r="O29" s="481"/>
      <c r="P29" s="523"/>
      <c r="Q29" s="480">
        <v>4270</v>
      </c>
      <c r="R29" s="481"/>
      <c r="S29" s="481"/>
      <c r="T29" s="481"/>
      <c r="U29" s="481"/>
      <c r="V29" s="523"/>
      <c r="W29" s="583"/>
      <c r="X29" s="584"/>
      <c r="Y29" s="585"/>
      <c r="Z29" s="479" t="s">
        <v>185</v>
      </c>
      <c r="AA29" s="459"/>
      <c r="AB29" s="459"/>
      <c r="AC29" s="459"/>
      <c r="AD29" s="459"/>
      <c r="AE29" s="459"/>
      <c r="AF29" s="459"/>
      <c r="AG29" s="460"/>
      <c r="AH29" s="480">
        <v>633</v>
      </c>
      <c r="AI29" s="481"/>
      <c r="AJ29" s="481"/>
      <c r="AK29" s="481"/>
      <c r="AL29" s="523"/>
      <c r="AM29" s="480">
        <v>1937465</v>
      </c>
      <c r="AN29" s="481"/>
      <c r="AO29" s="481"/>
      <c r="AP29" s="481"/>
      <c r="AQ29" s="481"/>
      <c r="AR29" s="523"/>
      <c r="AS29" s="480">
        <v>3061</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788050</v>
      </c>
      <c r="BO29" s="430"/>
      <c r="BP29" s="430"/>
      <c r="BQ29" s="430"/>
      <c r="BR29" s="430"/>
      <c r="BS29" s="430"/>
      <c r="BT29" s="430"/>
      <c r="BU29" s="431"/>
      <c r="BV29" s="429">
        <v>787889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5311801</v>
      </c>
      <c r="BO30" s="606"/>
      <c r="BP30" s="606"/>
      <c r="BQ30" s="606"/>
      <c r="BR30" s="606"/>
      <c r="BS30" s="606"/>
      <c r="BT30" s="606"/>
      <c r="BU30" s="607"/>
      <c r="BV30" s="605">
        <v>5179974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196</v>
      </c>
      <c r="X33" s="418"/>
      <c r="Y33" s="418"/>
      <c r="Z33" s="418"/>
      <c r="AA33" s="418"/>
      <c r="AB33" s="418"/>
      <c r="AC33" s="418"/>
      <c r="AD33" s="418"/>
      <c r="AE33" s="418"/>
      <c r="AF33" s="418"/>
      <c r="AG33" s="418"/>
      <c r="AH33" s="418"/>
      <c r="AI33" s="418"/>
      <c r="AJ33" s="418"/>
      <c r="AK33" s="418"/>
      <c r="AL33" s="216"/>
      <c r="AM33" s="453" t="s">
        <v>194</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富山県市町村管理組合（一般会計）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（公財）射水市体育協会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富山県市町村総合事務組合（一般会計）</v>
      </c>
      <c r="BZ35" s="619"/>
      <c r="CA35" s="619"/>
      <c r="CB35" s="619"/>
      <c r="CC35" s="619"/>
      <c r="CD35" s="619"/>
      <c r="CE35" s="619"/>
      <c r="CF35" s="619"/>
      <c r="CG35" s="619"/>
      <c r="CH35" s="619"/>
      <c r="CI35" s="619"/>
      <c r="CJ35" s="619"/>
      <c r="CK35" s="619"/>
      <c r="CL35" s="619"/>
      <c r="CM35" s="619"/>
      <c r="CN35" s="214"/>
      <c r="CO35" s="618">
        <f t="shared" ref="CO35:CO43" si="3">IF(CQ35="","",CO34+1)</f>
        <v>14</v>
      </c>
      <c r="CP35" s="618"/>
      <c r="CQ35" s="619" t="str">
        <f>IF('各会計、関係団体の財政状況及び健全化判断比率'!BS8="","",'各会計、関係団体の財政状況及び健全化判断比率'!BS8)</f>
        <v>射水市土地開発公社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〇</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後期高齢者医療事業</v>
      </c>
      <c r="X36" s="619"/>
      <c r="Y36" s="619"/>
      <c r="Z36" s="619"/>
      <c r="AA36" s="619"/>
      <c r="AB36" s="619"/>
      <c r="AC36" s="619"/>
      <c r="AD36" s="619"/>
      <c r="AE36" s="619"/>
      <c r="AF36" s="619"/>
      <c r="AG36" s="619"/>
      <c r="AH36" s="619"/>
      <c r="AI36" s="619"/>
      <c r="AJ36" s="619"/>
      <c r="AK36" s="619"/>
      <c r="AL36" s="214"/>
      <c r="AM36" s="618">
        <f t="shared" si="0"/>
        <v>7</v>
      </c>
      <c r="AN36" s="618"/>
      <c r="AO36" s="619" t="str">
        <f>IF('各会計、関係団体の財政状況及び健全化判断比率'!B33="","",'各会計、関係団体の財政状況及び健全化判断比率'!B33)</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庄川水害予防組合（一般会計）</v>
      </c>
      <c r="BZ36" s="619"/>
      <c r="CA36" s="619"/>
      <c r="CB36" s="619"/>
      <c r="CC36" s="619"/>
      <c r="CD36" s="619"/>
      <c r="CE36" s="619"/>
      <c r="CF36" s="619"/>
      <c r="CG36" s="619"/>
      <c r="CH36" s="619"/>
      <c r="CI36" s="619"/>
      <c r="CJ36" s="619"/>
      <c r="CK36" s="619"/>
      <c r="CL36" s="619"/>
      <c r="CM36" s="619"/>
      <c r="CN36" s="214"/>
      <c r="CO36" s="618">
        <f t="shared" si="3"/>
        <v>15</v>
      </c>
      <c r="CP36" s="618"/>
      <c r="CQ36" s="619" t="str">
        <f>IF('各会計、関係団体の財政状況及び健全化判断比率'!BS9="","",'各会計、関係団体の財政状況及び健全化判断比率'!BS9)</f>
        <v>（一財）射水市公園等管理業務公社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富山県後期高齢者医療広域連合（一般会計）</v>
      </c>
      <c r="BZ37" s="619"/>
      <c r="CA37" s="619"/>
      <c r="CB37" s="619"/>
      <c r="CC37" s="619"/>
      <c r="CD37" s="619"/>
      <c r="CE37" s="619"/>
      <c r="CF37" s="619"/>
      <c r="CG37" s="619"/>
      <c r="CH37" s="619"/>
      <c r="CI37" s="619"/>
      <c r="CJ37" s="619"/>
      <c r="CK37" s="619"/>
      <c r="CL37" s="619"/>
      <c r="CM37" s="619"/>
      <c r="CN37" s="214"/>
      <c r="CO37" s="618">
        <f t="shared" si="3"/>
        <v>16</v>
      </c>
      <c r="CP37" s="618"/>
      <c r="CQ37" s="619" t="str">
        <f>IF('各会計、関係団体の財政状況及び健全化判断比率'!BS10="","",'各会計、関係団体の財政状況及び健全化判断比率'!BS10)</f>
        <v>（公財）射水市絵本文化振興財団</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富山県後期高齢者医療広域連合（特別会計）</v>
      </c>
      <c r="BZ38" s="619"/>
      <c r="CA38" s="619"/>
      <c r="CB38" s="619"/>
      <c r="CC38" s="619"/>
      <c r="CD38" s="619"/>
      <c r="CE38" s="619"/>
      <c r="CF38" s="619"/>
      <c r="CG38" s="619"/>
      <c r="CH38" s="619"/>
      <c r="CI38" s="619"/>
      <c r="CJ38" s="619"/>
      <c r="CK38" s="619"/>
      <c r="CL38" s="619"/>
      <c r="CM38" s="619"/>
      <c r="CN38" s="214"/>
      <c r="CO38" s="618">
        <f t="shared" si="3"/>
        <v>17</v>
      </c>
      <c r="CP38" s="618"/>
      <c r="CQ38" s="619" t="str">
        <f>IF('各会計、関係団体の財政状況及び健全化判断比率'!BS11="","",'各会計、関係団体の財政状況及び健全化判断比率'!BS11)</f>
        <v>（公財）射水市文化振興財団</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18</v>
      </c>
      <c r="CP39" s="618"/>
      <c r="CQ39" s="619" t="str">
        <f>IF('各会計、関係団体の財政状況及び健全化判断比率'!BS12="","",'各会計、関係団体の財政状況及び健全化判断比率'!BS12)</f>
        <v>（公財）とやま国際センター</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19</v>
      </c>
      <c r="CP40" s="618"/>
      <c r="CQ40" s="619" t="str">
        <f>IF('各会計、関係団体の財政状況及び健全化判断比率'!BS13="","",'各会計、関係団体の財政状況及び健全化判断比率'!BS13)</f>
        <v>（公財）伏木富山港・海王丸財団</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20</v>
      </c>
      <c r="CP41" s="618"/>
      <c r="CQ41" s="619" t="str">
        <f>IF('各会計、関係団体の財政状況及び健全化判断比率'!BS14="","",'各会計、関係団体の財政状況及び健全化判断比率'!BS14)</f>
        <v>万葉線（株）</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21</v>
      </c>
      <c r="CP42" s="618"/>
      <c r="CQ42" s="619" t="str">
        <f>IF('各会計、関係団体の財政状況及び健全化判断比率'!BS15="","",'各会計、関係団体の財政状況及び健全化判断比率'!BS15)</f>
        <v>（福）小杉福祉会</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〇</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eVUkWqCz5or1M8lz1SfO0Bv/9CZpGH7Axi62OqbeQNY5WJkQuboAPl8wxQb2EFBBMPP391Gr/tpTcXG+nsRN6w==" saltValue="WKmIjcCscbmH7zlcjbhr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1" t="s">
        <v>570</v>
      </c>
      <c r="D34" s="1211"/>
      <c r="E34" s="1212"/>
      <c r="F34" s="32">
        <v>2.35</v>
      </c>
      <c r="G34" s="33">
        <v>2.0099999999999998</v>
      </c>
      <c r="H34" s="33">
        <v>0.51</v>
      </c>
      <c r="I34" s="33" t="s">
        <v>571</v>
      </c>
      <c r="J34" s="34" t="s">
        <v>572</v>
      </c>
      <c r="K34" s="22"/>
      <c r="L34" s="22"/>
      <c r="M34" s="22"/>
      <c r="N34" s="22"/>
      <c r="O34" s="22"/>
      <c r="P34" s="22"/>
    </row>
    <row r="35" spans="1:16" ht="39" customHeight="1" x14ac:dyDescent="0.15">
      <c r="A35" s="22"/>
      <c r="B35" s="35"/>
      <c r="C35" s="1205" t="s">
        <v>573</v>
      </c>
      <c r="D35" s="1206"/>
      <c r="E35" s="1207"/>
      <c r="F35" s="36">
        <v>3.97</v>
      </c>
      <c r="G35" s="37">
        <v>3.55</v>
      </c>
      <c r="H35" s="37">
        <v>3.77</v>
      </c>
      <c r="I35" s="37">
        <v>4.3899999999999997</v>
      </c>
      <c r="J35" s="38">
        <v>4.74</v>
      </c>
      <c r="K35" s="22"/>
      <c r="L35" s="22"/>
      <c r="M35" s="22"/>
      <c r="N35" s="22"/>
      <c r="O35" s="22"/>
      <c r="P35" s="22"/>
    </row>
    <row r="36" spans="1:16" ht="39" customHeight="1" x14ac:dyDescent="0.15">
      <c r="A36" s="22"/>
      <c r="B36" s="35"/>
      <c r="C36" s="1205" t="s">
        <v>574</v>
      </c>
      <c r="D36" s="1206"/>
      <c r="E36" s="1207"/>
      <c r="F36" s="36">
        <v>4.4000000000000004</v>
      </c>
      <c r="G36" s="37">
        <v>3.97</v>
      </c>
      <c r="H36" s="37">
        <v>6.64</v>
      </c>
      <c r="I36" s="37">
        <v>3.8</v>
      </c>
      <c r="J36" s="38">
        <v>4.6399999999999997</v>
      </c>
      <c r="K36" s="22"/>
      <c r="L36" s="22"/>
      <c r="M36" s="22"/>
      <c r="N36" s="22"/>
      <c r="O36" s="22"/>
      <c r="P36" s="22"/>
    </row>
    <row r="37" spans="1:16" ht="39" customHeight="1" x14ac:dyDescent="0.15">
      <c r="A37" s="22"/>
      <c r="B37" s="35"/>
      <c r="C37" s="1205" t="s">
        <v>575</v>
      </c>
      <c r="D37" s="1206"/>
      <c r="E37" s="1207"/>
      <c r="F37" s="36">
        <v>2.83</v>
      </c>
      <c r="G37" s="37">
        <v>2.92</v>
      </c>
      <c r="H37" s="37">
        <v>3.04</v>
      </c>
      <c r="I37" s="37">
        <v>3.14</v>
      </c>
      <c r="J37" s="38">
        <v>3.4</v>
      </c>
      <c r="K37" s="22"/>
      <c r="L37" s="22"/>
      <c r="M37" s="22"/>
      <c r="N37" s="22"/>
      <c r="O37" s="22"/>
      <c r="P37" s="22"/>
    </row>
    <row r="38" spans="1:16" ht="39" customHeight="1" x14ac:dyDescent="0.15">
      <c r="A38" s="22"/>
      <c r="B38" s="35"/>
      <c r="C38" s="1205" t="s">
        <v>576</v>
      </c>
      <c r="D38" s="1206"/>
      <c r="E38" s="1207"/>
      <c r="F38" s="36">
        <v>0.17</v>
      </c>
      <c r="G38" s="37">
        <v>0.12</v>
      </c>
      <c r="H38" s="37">
        <v>0</v>
      </c>
      <c r="I38" s="37">
        <v>0</v>
      </c>
      <c r="J38" s="38">
        <v>0.2</v>
      </c>
      <c r="K38" s="22"/>
      <c r="L38" s="22"/>
      <c r="M38" s="22"/>
      <c r="N38" s="22"/>
      <c r="O38" s="22"/>
      <c r="P38" s="22"/>
    </row>
    <row r="39" spans="1:16" ht="39" customHeight="1" x14ac:dyDescent="0.15">
      <c r="A39" s="22"/>
      <c r="B39" s="35"/>
      <c r="C39" s="1205" t="s">
        <v>577</v>
      </c>
      <c r="D39" s="1206"/>
      <c r="E39" s="1207"/>
      <c r="F39" s="36">
        <v>0.18</v>
      </c>
      <c r="G39" s="37">
        <v>0.49</v>
      </c>
      <c r="H39" s="37">
        <v>0.94</v>
      </c>
      <c r="I39" s="37">
        <v>0.21</v>
      </c>
      <c r="J39" s="38">
        <v>0.09</v>
      </c>
      <c r="K39" s="22"/>
      <c r="L39" s="22"/>
      <c r="M39" s="22"/>
      <c r="N39" s="22"/>
      <c r="O39" s="22"/>
      <c r="P39" s="22"/>
    </row>
    <row r="40" spans="1:16" ht="39" customHeight="1" x14ac:dyDescent="0.15">
      <c r="A40" s="22"/>
      <c r="B40" s="35"/>
      <c r="C40" s="1205" t="s">
        <v>578</v>
      </c>
      <c r="D40" s="1206"/>
      <c r="E40" s="1207"/>
      <c r="F40" s="36">
        <v>0.71</v>
      </c>
      <c r="G40" s="37">
        <v>1.34</v>
      </c>
      <c r="H40" s="37">
        <v>0.77</v>
      </c>
      <c r="I40" s="37">
        <v>0.45</v>
      </c>
      <c r="J40" s="38">
        <v>0</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579</v>
      </c>
      <c r="D42" s="1206"/>
      <c r="E42" s="1207"/>
      <c r="F42" s="36" t="s">
        <v>523</v>
      </c>
      <c r="G42" s="37" t="s">
        <v>523</v>
      </c>
      <c r="H42" s="37" t="s">
        <v>523</v>
      </c>
      <c r="I42" s="37" t="s">
        <v>523</v>
      </c>
      <c r="J42" s="38" t="s">
        <v>523</v>
      </c>
      <c r="K42" s="22"/>
      <c r="L42" s="22"/>
      <c r="M42" s="22"/>
      <c r="N42" s="22"/>
      <c r="O42" s="22"/>
      <c r="P42" s="22"/>
    </row>
    <row r="43" spans="1:16" ht="39" customHeight="1" thickBot="1" x14ac:dyDescent="0.2">
      <c r="A43" s="22"/>
      <c r="B43" s="40"/>
      <c r="C43" s="1208" t="s">
        <v>580</v>
      </c>
      <c r="D43" s="1209"/>
      <c r="E43" s="1210"/>
      <c r="F43" s="41">
        <v>0</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GHRWPrFRo0qa2lBa6WXdRyr5Rqcby3iJog8Ck5+RcRXRNz/j1g7VuR+ogbYjalGib5wjmEV5YsDARGOVK76RQ==" saltValue="vNannluXgDjezi9X/TI0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5668</v>
      </c>
      <c r="L45" s="60">
        <v>5608</v>
      </c>
      <c r="M45" s="60">
        <v>5352</v>
      </c>
      <c r="N45" s="60">
        <v>5323</v>
      </c>
      <c r="O45" s="61">
        <v>5311</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523</v>
      </c>
      <c r="L46" s="64" t="s">
        <v>523</v>
      </c>
      <c r="M46" s="64" t="s">
        <v>523</v>
      </c>
      <c r="N46" s="64" t="s">
        <v>523</v>
      </c>
      <c r="O46" s="65" t="s">
        <v>523</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523</v>
      </c>
      <c r="L47" s="64" t="s">
        <v>523</v>
      </c>
      <c r="M47" s="64" t="s">
        <v>523</v>
      </c>
      <c r="N47" s="64" t="s">
        <v>523</v>
      </c>
      <c r="O47" s="65" t="s">
        <v>523</v>
      </c>
      <c r="P47" s="48"/>
      <c r="Q47" s="48"/>
      <c r="R47" s="48"/>
      <c r="S47" s="48"/>
      <c r="T47" s="48"/>
      <c r="U47" s="48"/>
    </row>
    <row r="48" spans="1:21" ht="30.75" customHeight="1" x14ac:dyDescent="0.15">
      <c r="A48" s="48"/>
      <c r="B48" s="1215"/>
      <c r="C48" s="1216"/>
      <c r="D48" s="62"/>
      <c r="E48" s="1221" t="s">
        <v>15</v>
      </c>
      <c r="F48" s="1221"/>
      <c r="G48" s="1221"/>
      <c r="H48" s="1221"/>
      <c r="I48" s="1221"/>
      <c r="J48" s="1222"/>
      <c r="K48" s="63">
        <v>1872</v>
      </c>
      <c r="L48" s="64">
        <v>1954</v>
      </c>
      <c r="M48" s="64">
        <v>1950</v>
      </c>
      <c r="N48" s="64">
        <v>1953</v>
      </c>
      <c r="O48" s="65">
        <v>1939</v>
      </c>
      <c r="P48" s="48"/>
      <c r="Q48" s="48"/>
      <c r="R48" s="48"/>
      <c r="S48" s="48"/>
      <c r="T48" s="48"/>
      <c r="U48" s="48"/>
    </row>
    <row r="49" spans="1:21" ht="30.75" customHeight="1" x14ac:dyDescent="0.15">
      <c r="A49" s="48"/>
      <c r="B49" s="1215"/>
      <c r="C49" s="1216"/>
      <c r="D49" s="62"/>
      <c r="E49" s="1221" t="s">
        <v>16</v>
      </c>
      <c r="F49" s="1221"/>
      <c r="G49" s="1221"/>
      <c r="H49" s="1221"/>
      <c r="I49" s="1221"/>
      <c r="J49" s="1222"/>
      <c r="K49" s="63" t="s">
        <v>523</v>
      </c>
      <c r="L49" s="64" t="s">
        <v>523</v>
      </c>
      <c r="M49" s="64" t="s">
        <v>523</v>
      </c>
      <c r="N49" s="64" t="s">
        <v>523</v>
      </c>
      <c r="O49" s="65" t="s">
        <v>523</v>
      </c>
      <c r="P49" s="48"/>
      <c r="Q49" s="48"/>
      <c r="R49" s="48"/>
      <c r="S49" s="48"/>
      <c r="T49" s="48"/>
      <c r="U49" s="48"/>
    </row>
    <row r="50" spans="1:21" ht="30.75" customHeight="1" x14ac:dyDescent="0.15">
      <c r="A50" s="48"/>
      <c r="B50" s="1215"/>
      <c r="C50" s="1216"/>
      <c r="D50" s="62"/>
      <c r="E50" s="1221" t="s">
        <v>17</v>
      </c>
      <c r="F50" s="1221"/>
      <c r="G50" s="1221"/>
      <c r="H50" s="1221"/>
      <c r="I50" s="1221"/>
      <c r="J50" s="1222"/>
      <c r="K50" s="63">
        <v>120</v>
      </c>
      <c r="L50" s="64">
        <v>102</v>
      </c>
      <c r="M50" s="64">
        <v>99</v>
      </c>
      <c r="N50" s="64">
        <v>95</v>
      </c>
      <c r="O50" s="65">
        <v>85</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523</v>
      </c>
      <c r="L51" s="64">
        <v>0</v>
      </c>
      <c r="M51" s="64" t="s">
        <v>523</v>
      </c>
      <c r="N51" s="64" t="s">
        <v>523</v>
      </c>
      <c r="O51" s="65">
        <v>0</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5544</v>
      </c>
      <c r="L52" s="64">
        <v>5605</v>
      </c>
      <c r="M52" s="64">
        <v>5581</v>
      </c>
      <c r="N52" s="64">
        <v>5554</v>
      </c>
      <c r="O52" s="65">
        <v>5595</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2116</v>
      </c>
      <c r="L53" s="69">
        <v>2059</v>
      </c>
      <c r="M53" s="69">
        <v>1820</v>
      </c>
      <c r="N53" s="69">
        <v>1817</v>
      </c>
      <c r="O53" s="70">
        <v>1740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9NYv6aqu/kiv/E4kzTbIrpWc4tmrrMbOwgLPdO3cuX91qWKMnst0WbheyY93cFRc4ratQi4S2AMWbw6JsnZEQ==" saltValue="7+IHvVhIcZguXWVP8/rK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39" t="s">
        <v>30</v>
      </c>
      <c r="C41" s="1240"/>
      <c r="D41" s="102"/>
      <c r="E41" s="1245" t="s">
        <v>31</v>
      </c>
      <c r="F41" s="1245"/>
      <c r="G41" s="1245"/>
      <c r="H41" s="1246"/>
      <c r="I41" s="103">
        <v>59668</v>
      </c>
      <c r="J41" s="104">
        <v>61314</v>
      </c>
      <c r="K41" s="104">
        <v>59865</v>
      </c>
      <c r="L41" s="104">
        <v>60136</v>
      </c>
      <c r="M41" s="105">
        <v>60231</v>
      </c>
    </row>
    <row r="42" spans="2:13" ht="27.75" customHeight="1" x14ac:dyDescent="0.15">
      <c r="B42" s="1241"/>
      <c r="C42" s="1242"/>
      <c r="D42" s="106"/>
      <c r="E42" s="1247" t="s">
        <v>32</v>
      </c>
      <c r="F42" s="1247"/>
      <c r="G42" s="1247"/>
      <c r="H42" s="1248"/>
      <c r="I42" s="107">
        <v>701</v>
      </c>
      <c r="J42" s="108">
        <v>605</v>
      </c>
      <c r="K42" s="108">
        <v>510</v>
      </c>
      <c r="L42" s="108">
        <v>428</v>
      </c>
      <c r="M42" s="109">
        <v>344</v>
      </c>
    </row>
    <row r="43" spans="2:13" ht="27.75" customHeight="1" x14ac:dyDescent="0.15">
      <c r="B43" s="1241"/>
      <c r="C43" s="1242"/>
      <c r="D43" s="106"/>
      <c r="E43" s="1247" t="s">
        <v>33</v>
      </c>
      <c r="F43" s="1247"/>
      <c r="G43" s="1247"/>
      <c r="H43" s="1248"/>
      <c r="I43" s="107">
        <v>23683</v>
      </c>
      <c r="J43" s="108">
        <v>23059</v>
      </c>
      <c r="K43" s="108">
        <v>22715</v>
      </c>
      <c r="L43" s="108">
        <v>22045</v>
      </c>
      <c r="M43" s="109">
        <v>21052</v>
      </c>
    </row>
    <row r="44" spans="2:13" ht="27.75" customHeight="1" x14ac:dyDescent="0.15">
      <c r="B44" s="1241"/>
      <c r="C44" s="1242"/>
      <c r="D44" s="106"/>
      <c r="E44" s="1247" t="s">
        <v>34</v>
      </c>
      <c r="F44" s="1247"/>
      <c r="G44" s="1247"/>
      <c r="H44" s="1248"/>
      <c r="I44" s="107" t="s">
        <v>523</v>
      </c>
      <c r="J44" s="108" t="s">
        <v>523</v>
      </c>
      <c r="K44" s="108" t="s">
        <v>523</v>
      </c>
      <c r="L44" s="108" t="s">
        <v>523</v>
      </c>
      <c r="M44" s="109" t="s">
        <v>523</v>
      </c>
    </row>
    <row r="45" spans="2:13" ht="27.75" customHeight="1" x14ac:dyDescent="0.15">
      <c r="B45" s="1241"/>
      <c r="C45" s="1242"/>
      <c r="D45" s="106"/>
      <c r="E45" s="1247" t="s">
        <v>35</v>
      </c>
      <c r="F45" s="1247"/>
      <c r="G45" s="1247"/>
      <c r="H45" s="1248"/>
      <c r="I45" s="107">
        <v>5135</v>
      </c>
      <c r="J45" s="108">
        <v>4861</v>
      </c>
      <c r="K45" s="108">
        <v>4508</v>
      </c>
      <c r="L45" s="108">
        <v>4385</v>
      </c>
      <c r="M45" s="109">
        <v>4169</v>
      </c>
    </row>
    <row r="46" spans="2:13" ht="27.75" customHeight="1" x14ac:dyDescent="0.15">
      <c r="B46" s="1241"/>
      <c r="C46" s="1242"/>
      <c r="D46" s="110"/>
      <c r="E46" s="1247" t="s">
        <v>36</v>
      </c>
      <c r="F46" s="1247"/>
      <c r="G46" s="1247"/>
      <c r="H46" s="1248"/>
      <c r="I46" s="107">
        <v>577</v>
      </c>
      <c r="J46" s="108">
        <v>681</v>
      </c>
      <c r="K46" s="108">
        <v>9</v>
      </c>
      <c r="L46" s="108">
        <v>8</v>
      </c>
      <c r="M46" s="109">
        <v>6</v>
      </c>
    </row>
    <row r="47" spans="2:13" ht="27.75" customHeight="1" x14ac:dyDescent="0.15">
      <c r="B47" s="1241"/>
      <c r="C47" s="1242"/>
      <c r="D47" s="111"/>
      <c r="E47" s="1249" t="s">
        <v>37</v>
      </c>
      <c r="F47" s="1250"/>
      <c r="G47" s="1250"/>
      <c r="H47" s="1251"/>
      <c r="I47" s="107" t="s">
        <v>523</v>
      </c>
      <c r="J47" s="108" t="s">
        <v>523</v>
      </c>
      <c r="K47" s="108" t="s">
        <v>523</v>
      </c>
      <c r="L47" s="108" t="s">
        <v>523</v>
      </c>
      <c r="M47" s="109" t="s">
        <v>523</v>
      </c>
    </row>
    <row r="48" spans="2:13" ht="27.75" customHeight="1" x14ac:dyDescent="0.15">
      <c r="B48" s="1241"/>
      <c r="C48" s="1242"/>
      <c r="D48" s="106"/>
      <c r="E48" s="1247" t="s">
        <v>38</v>
      </c>
      <c r="F48" s="1247"/>
      <c r="G48" s="1247"/>
      <c r="H48" s="1248"/>
      <c r="I48" s="107" t="s">
        <v>523</v>
      </c>
      <c r="J48" s="108" t="s">
        <v>523</v>
      </c>
      <c r="K48" s="108" t="s">
        <v>523</v>
      </c>
      <c r="L48" s="108" t="s">
        <v>523</v>
      </c>
      <c r="M48" s="109" t="s">
        <v>523</v>
      </c>
    </row>
    <row r="49" spans="2:13" ht="27.75" customHeight="1" x14ac:dyDescent="0.15">
      <c r="B49" s="1243"/>
      <c r="C49" s="1244"/>
      <c r="D49" s="106"/>
      <c r="E49" s="1247" t="s">
        <v>39</v>
      </c>
      <c r="F49" s="1247"/>
      <c r="G49" s="1247"/>
      <c r="H49" s="1248"/>
      <c r="I49" s="107" t="s">
        <v>523</v>
      </c>
      <c r="J49" s="108" t="s">
        <v>523</v>
      </c>
      <c r="K49" s="108" t="s">
        <v>523</v>
      </c>
      <c r="L49" s="108" t="s">
        <v>523</v>
      </c>
      <c r="M49" s="109" t="s">
        <v>523</v>
      </c>
    </row>
    <row r="50" spans="2:13" ht="27.75" customHeight="1" x14ac:dyDescent="0.15">
      <c r="B50" s="1252" t="s">
        <v>40</v>
      </c>
      <c r="C50" s="1253"/>
      <c r="D50" s="112"/>
      <c r="E50" s="1247" t="s">
        <v>41</v>
      </c>
      <c r="F50" s="1247"/>
      <c r="G50" s="1247"/>
      <c r="H50" s="1248"/>
      <c r="I50" s="107">
        <v>7034</v>
      </c>
      <c r="J50" s="108">
        <v>6994</v>
      </c>
      <c r="K50" s="108">
        <v>6632</v>
      </c>
      <c r="L50" s="108">
        <v>7982</v>
      </c>
      <c r="M50" s="109">
        <v>8029</v>
      </c>
    </row>
    <row r="51" spans="2:13" ht="27.75" customHeight="1" x14ac:dyDescent="0.15">
      <c r="B51" s="1241"/>
      <c r="C51" s="1242"/>
      <c r="D51" s="106"/>
      <c r="E51" s="1247" t="s">
        <v>42</v>
      </c>
      <c r="F51" s="1247"/>
      <c r="G51" s="1247"/>
      <c r="H51" s="1248"/>
      <c r="I51" s="107">
        <v>642</v>
      </c>
      <c r="J51" s="108">
        <v>509</v>
      </c>
      <c r="K51" s="108">
        <v>381</v>
      </c>
      <c r="L51" s="108">
        <v>317</v>
      </c>
      <c r="M51" s="109">
        <v>178</v>
      </c>
    </row>
    <row r="52" spans="2:13" ht="27.75" customHeight="1" x14ac:dyDescent="0.15">
      <c r="B52" s="1243"/>
      <c r="C52" s="1244"/>
      <c r="D52" s="106"/>
      <c r="E52" s="1247" t="s">
        <v>43</v>
      </c>
      <c r="F52" s="1247"/>
      <c r="G52" s="1247"/>
      <c r="H52" s="1248"/>
      <c r="I52" s="107">
        <v>61890</v>
      </c>
      <c r="J52" s="108">
        <v>63316</v>
      </c>
      <c r="K52" s="108">
        <v>61708</v>
      </c>
      <c r="L52" s="108">
        <v>61352</v>
      </c>
      <c r="M52" s="109">
        <v>60130</v>
      </c>
    </row>
    <row r="53" spans="2:13" ht="27.75" customHeight="1" thickBot="1" x14ac:dyDescent="0.2">
      <c r="B53" s="1254" t="s">
        <v>44</v>
      </c>
      <c r="C53" s="1255"/>
      <c r="D53" s="113"/>
      <c r="E53" s="1256" t="s">
        <v>45</v>
      </c>
      <c r="F53" s="1256"/>
      <c r="G53" s="1256"/>
      <c r="H53" s="1257"/>
      <c r="I53" s="114">
        <v>20198</v>
      </c>
      <c r="J53" s="115">
        <v>19701</v>
      </c>
      <c r="K53" s="115">
        <v>18885</v>
      </c>
      <c r="L53" s="115">
        <v>17350</v>
      </c>
      <c r="M53" s="116">
        <v>17465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MJNXvJsfMnng6JhSa+QMhgvXGJBlYChrogfKi6U6kW/ZgfdZhZ2a2122uvk/tFM5SHz5g8/lSyfTioqokiWqA==" saltValue="aijP0SAdts5C2kd2bxIQ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6" t="s">
        <v>48</v>
      </c>
      <c r="D55" s="1266"/>
      <c r="E55" s="1267"/>
      <c r="F55" s="128">
        <v>3328</v>
      </c>
      <c r="G55" s="128">
        <v>3940</v>
      </c>
      <c r="H55" s="129">
        <v>3954</v>
      </c>
    </row>
    <row r="56" spans="2:8" ht="52.5" customHeight="1" x14ac:dyDescent="0.15">
      <c r="B56" s="130"/>
      <c r="C56" s="1268" t="s">
        <v>49</v>
      </c>
      <c r="D56" s="1268"/>
      <c r="E56" s="1269"/>
      <c r="F56" s="131">
        <v>788</v>
      </c>
      <c r="G56" s="131">
        <v>788</v>
      </c>
      <c r="H56" s="132">
        <v>788</v>
      </c>
    </row>
    <row r="57" spans="2:8" ht="53.25" customHeight="1" x14ac:dyDescent="0.15">
      <c r="B57" s="130"/>
      <c r="C57" s="1270" t="s">
        <v>50</v>
      </c>
      <c r="D57" s="1270"/>
      <c r="E57" s="1271"/>
      <c r="F57" s="133">
        <v>5012</v>
      </c>
      <c r="G57" s="133">
        <v>5180</v>
      </c>
      <c r="H57" s="134">
        <v>5312</v>
      </c>
    </row>
    <row r="58" spans="2:8" ht="45.75" customHeight="1" x14ac:dyDescent="0.15">
      <c r="B58" s="135"/>
      <c r="C58" s="1258" t="s">
        <v>603</v>
      </c>
      <c r="D58" s="1259"/>
      <c r="E58" s="1260"/>
      <c r="F58" s="136">
        <v>3574</v>
      </c>
      <c r="G58" s="136">
        <v>3237</v>
      </c>
      <c r="H58" s="137">
        <v>3094</v>
      </c>
    </row>
    <row r="59" spans="2:8" ht="45.75" customHeight="1" x14ac:dyDescent="0.15">
      <c r="B59" s="135"/>
      <c r="C59" s="1258" t="s">
        <v>604</v>
      </c>
      <c r="D59" s="1259"/>
      <c r="E59" s="1260"/>
      <c r="F59" s="136">
        <v>1192</v>
      </c>
      <c r="G59" s="136">
        <v>1653</v>
      </c>
      <c r="H59" s="137">
        <v>1879</v>
      </c>
    </row>
    <row r="60" spans="2:8" ht="45.75" customHeight="1" x14ac:dyDescent="0.15">
      <c r="B60" s="135"/>
      <c r="C60" s="1258" t="s">
        <v>605</v>
      </c>
      <c r="D60" s="1259"/>
      <c r="E60" s="1260"/>
      <c r="F60" s="136">
        <v>91</v>
      </c>
      <c r="G60" s="136">
        <v>136</v>
      </c>
      <c r="H60" s="137">
        <v>182</v>
      </c>
    </row>
    <row r="61" spans="2:8" ht="45.75" customHeight="1" x14ac:dyDescent="0.15">
      <c r="B61" s="135"/>
      <c r="C61" s="1258" t="s">
        <v>606</v>
      </c>
      <c r="D61" s="1259"/>
      <c r="E61" s="1260"/>
      <c r="F61" s="136">
        <v>102</v>
      </c>
      <c r="G61" s="136">
        <v>101</v>
      </c>
      <c r="H61" s="137">
        <v>100</v>
      </c>
    </row>
    <row r="62" spans="2:8" ht="45.75" customHeight="1" thickBot="1" x14ac:dyDescent="0.2">
      <c r="B62" s="138"/>
      <c r="C62" s="1261" t="s">
        <v>607</v>
      </c>
      <c r="D62" s="1262"/>
      <c r="E62" s="1263"/>
      <c r="F62" s="139">
        <v>46</v>
      </c>
      <c r="G62" s="139">
        <v>46</v>
      </c>
      <c r="H62" s="140">
        <v>46</v>
      </c>
    </row>
    <row r="63" spans="2:8" ht="52.5" customHeight="1" thickBot="1" x14ac:dyDescent="0.2">
      <c r="B63" s="141"/>
      <c r="C63" s="1264" t="s">
        <v>51</v>
      </c>
      <c r="D63" s="1264"/>
      <c r="E63" s="1265"/>
      <c r="F63" s="142">
        <v>9127</v>
      </c>
      <c r="G63" s="142">
        <v>9908</v>
      </c>
      <c r="H63" s="143">
        <v>10054</v>
      </c>
    </row>
    <row r="64" spans="2:8" ht="15" customHeight="1" x14ac:dyDescent="0.15"/>
  </sheetData>
  <sheetProtection algorithmName="SHA-512" hashValue="uEt5JjWvaCJ/dxeXiH8jn4HdIe66Qi5tdy5Hj2XJjyVnt5KsciP2knxNEyFHtzndAN+bR6Ir1QjmVrTSQLVTqQ==" saltValue="BIkReox1CDXGGuULcm6j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CC62" sqref="CC62"/>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610</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611</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612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613</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565</v>
      </c>
      <c r="BQ50" s="1306"/>
      <c r="BR50" s="1306"/>
      <c r="BS50" s="1306"/>
      <c r="BT50" s="1306"/>
      <c r="BU50" s="1306"/>
      <c r="BV50" s="1306"/>
      <c r="BW50" s="1306"/>
      <c r="BX50" s="1306" t="s">
        <v>566</v>
      </c>
      <c r="BY50" s="1306"/>
      <c r="BZ50" s="1306"/>
      <c r="CA50" s="1306"/>
      <c r="CB50" s="1306"/>
      <c r="CC50" s="1306"/>
      <c r="CD50" s="1306"/>
      <c r="CE50" s="1306"/>
      <c r="CF50" s="1306" t="s">
        <v>567</v>
      </c>
      <c r="CG50" s="1306"/>
      <c r="CH50" s="1306"/>
      <c r="CI50" s="1306"/>
      <c r="CJ50" s="1306"/>
      <c r="CK50" s="1306"/>
      <c r="CL50" s="1306"/>
      <c r="CM50" s="1306"/>
      <c r="CN50" s="1306" t="s">
        <v>568</v>
      </c>
      <c r="CO50" s="1306"/>
      <c r="CP50" s="1306"/>
      <c r="CQ50" s="1306"/>
      <c r="CR50" s="1306"/>
      <c r="CS50" s="1306"/>
      <c r="CT50" s="1306"/>
      <c r="CU50" s="1306"/>
      <c r="CV50" s="1306" t="s">
        <v>569</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614</v>
      </c>
      <c r="AO51" s="1310"/>
      <c r="AP51" s="1310"/>
      <c r="AQ51" s="1310"/>
      <c r="AR51" s="1310"/>
      <c r="AS51" s="1310"/>
      <c r="AT51" s="1310"/>
      <c r="AU51" s="1310"/>
      <c r="AV51" s="1310"/>
      <c r="AW51" s="1310"/>
      <c r="AX51" s="1310"/>
      <c r="AY51" s="1310"/>
      <c r="AZ51" s="1310"/>
      <c r="BA51" s="1310"/>
      <c r="BB51" s="1310" t="s">
        <v>615</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v>102.6</v>
      </c>
      <c r="BY51" s="1312"/>
      <c r="BZ51" s="1312"/>
      <c r="CA51" s="1312"/>
      <c r="CB51" s="1312"/>
      <c r="CC51" s="1312"/>
      <c r="CD51" s="1312"/>
      <c r="CE51" s="1312"/>
      <c r="CF51" s="1312">
        <v>98.5</v>
      </c>
      <c r="CG51" s="1312"/>
      <c r="CH51" s="1312"/>
      <c r="CI51" s="1312"/>
      <c r="CJ51" s="1312"/>
      <c r="CK51" s="1312"/>
      <c r="CL51" s="1312"/>
      <c r="CM51" s="1312"/>
      <c r="CN51" s="1312">
        <v>90.2</v>
      </c>
      <c r="CO51" s="1312"/>
      <c r="CP51" s="1312"/>
      <c r="CQ51" s="1312"/>
      <c r="CR51" s="1312"/>
      <c r="CS51" s="1312"/>
      <c r="CT51" s="1312"/>
      <c r="CU51" s="1312"/>
      <c r="CV51" s="1312">
        <v>89.7</v>
      </c>
      <c r="CW51" s="1312"/>
      <c r="CX51" s="1312"/>
      <c r="CY51" s="1312"/>
      <c r="CZ51" s="1312"/>
      <c r="DA51" s="1312"/>
      <c r="DB51" s="1312"/>
      <c r="DC51" s="1312"/>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616</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51.3</v>
      </c>
      <c r="BY53" s="1312"/>
      <c r="BZ53" s="1312"/>
      <c r="CA53" s="1312"/>
      <c r="CB53" s="1312"/>
      <c r="CC53" s="1312"/>
      <c r="CD53" s="1312"/>
      <c r="CE53" s="1312"/>
      <c r="CF53" s="1312">
        <v>53.1</v>
      </c>
      <c r="CG53" s="1312"/>
      <c r="CH53" s="1312"/>
      <c r="CI53" s="1312"/>
      <c r="CJ53" s="1312"/>
      <c r="CK53" s="1312"/>
      <c r="CL53" s="1312"/>
      <c r="CM53" s="1312"/>
      <c r="CN53" s="1312">
        <v>54.6</v>
      </c>
      <c r="CO53" s="1312"/>
      <c r="CP53" s="1312"/>
      <c r="CQ53" s="1312"/>
      <c r="CR53" s="1312"/>
      <c r="CS53" s="1312"/>
      <c r="CT53" s="1312"/>
      <c r="CU53" s="1312"/>
      <c r="CV53" s="1312">
        <v>55.6</v>
      </c>
      <c r="CW53" s="1312"/>
      <c r="CX53" s="1312"/>
      <c r="CY53" s="1312"/>
      <c r="CZ53" s="1312"/>
      <c r="DA53" s="1312"/>
      <c r="DB53" s="1312"/>
      <c r="DC53" s="1312"/>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89"/>
      <c r="B55" s="1281"/>
      <c r="G55" s="1300"/>
      <c r="H55" s="1300"/>
      <c r="I55" s="1300"/>
      <c r="J55" s="1300"/>
      <c r="K55" s="1309"/>
      <c r="L55" s="1309"/>
      <c r="M55" s="1309"/>
      <c r="N55" s="1309"/>
      <c r="AN55" s="1306" t="s">
        <v>617</v>
      </c>
      <c r="AO55" s="1306"/>
      <c r="AP55" s="1306"/>
      <c r="AQ55" s="1306"/>
      <c r="AR55" s="1306"/>
      <c r="AS55" s="1306"/>
      <c r="AT55" s="1306"/>
      <c r="AU55" s="1306"/>
      <c r="AV55" s="1306"/>
      <c r="AW55" s="1306"/>
      <c r="AX55" s="1306"/>
      <c r="AY55" s="1306"/>
      <c r="AZ55" s="1306"/>
      <c r="BA55" s="1306"/>
      <c r="BB55" s="1310" t="s">
        <v>615</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35.299999999999997</v>
      </c>
      <c r="BY55" s="1312"/>
      <c r="BZ55" s="1312"/>
      <c r="CA55" s="1312"/>
      <c r="CB55" s="1312"/>
      <c r="CC55" s="1312"/>
      <c r="CD55" s="1312"/>
      <c r="CE55" s="1312"/>
      <c r="CF55" s="1312">
        <v>31.9</v>
      </c>
      <c r="CG55" s="1312"/>
      <c r="CH55" s="1312"/>
      <c r="CI55" s="1312"/>
      <c r="CJ55" s="1312"/>
      <c r="CK55" s="1312"/>
      <c r="CL55" s="1312"/>
      <c r="CM55" s="1312"/>
      <c r="CN55" s="1312">
        <v>24.2</v>
      </c>
      <c r="CO55" s="1312"/>
      <c r="CP55" s="1312"/>
      <c r="CQ55" s="1312"/>
      <c r="CR55" s="1312"/>
      <c r="CS55" s="1312"/>
      <c r="CT55" s="1312"/>
      <c r="CU55" s="1312"/>
      <c r="CV55" s="1312">
        <v>22.1</v>
      </c>
      <c r="CW55" s="1312"/>
      <c r="CX55" s="1312"/>
      <c r="CY55" s="1312"/>
      <c r="CZ55" s="1312"/>
      <c r="DA55" s="1312"/>
      <c r="DB55" s="1312"/>
      <c r="DC55" s="1312"/>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x14ac:dyDescent="0.15">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616</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60.4</v>
      </c>
      <c r="BY57" s="1312"/>
      <c r="BZ57" s="1312"/>
      <c r="CA57" s="1312"/>
      <c r="CB57" s="1312"/>
      <c r="CC57" s="1312"/>
      <c r="CD57" s="1312"/>
      <c r="CE57" s="1312"/>
      <c r="CF57" s="1312">
        <v>59.3</v>
      </c>
      <c r="CG57" s="1312"/>
      <c r="CH57" s="1312"/>
      <c r="CI57" s="1312"/>
      <c r="CJ57" s="1312"/>
      <c r="CK57" s="1312"/>
      <c r="CL57" s="1312"/>
      <c r="CM57" s="1312"/>
      <c r="CN57" s="1312">
        <v>59.9</v>
      </c>
      <c r="CO57" s="1312"/>
      <c r="CP57" s="1312"/>
      <c r="CQ57" s="1312"/>
      <c r="CR57" s="1312"/>
      <c r="CS57" s="1312"/>
      <c r="CT57" s="1312"/>
      <c r="CU57" s="1312"/>
      <c r="CV57" s="1312">
        <v>61.5</v>
      </c>
      <c r="CW57" s="1312"/>
      <c r="CX57" s="1312"/>
      <c r="CY57" s="1312"/>
      <c r="CZ57" s="1312"/>
      <c r="DA57" s="1312"/>
      <c r="DB57" s="1312"/>
      <c r="DC57" s="1312"/>
      <c r="DD57" s="1315"/>
      <c r="DE57" s="1313"/>
    </row>
    <row r="58" spans="1:109" s="1289" customFormat="1" x14ac:dyDescent="0.15">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x14ac:dyDescent="0.15">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x14ac:dyDescent="0.15">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x14ac:dyDescent="0.15">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1" t="s">
        <v>618</v>
      </c>
    </row>
    <row r="64" spans="1:109" x14ac:dyDescent="0.15">
      <c r="B64" s="1281"/>
      <c r="G64" s="1288"/>
      <c r="I64" s="1322"/>
      <c r="J64" s="1322"/>
      <c r="K64" s="1322"/>
      <c r="L64" s="1322"/>
      <c r="M64" s="1322"/>
      <c r="N64" s="1323"/>
      <c r="AM64" s="1288"/>
      <c r="AN64" s="1288" t="s">
        <v>611</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619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7"/>
      <c r="I71" s="1328"/>
      <c r="J71" s="1325"/>
      <c r="K71" s="1325"/>
      <c r="L71" s="1326"/>
      <c r="M71" s="1325"/>
      <c r="N71" s="1326"/>
      <c r="AM71" s="1327"/>
      <c r="AN71" s="1274" t="s">
        <v>613</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565</v>
      </c>
      <c r="BQ72" s="1306"/>
      <c r="BR72" s="1306"/>
      <c r="BS72" s="1306"/>
      <c r="BT72" s="1306"/>
      <c r="BU72" s="1306"/>
      <c r="BV72" s="1306"/>
      <c r="BW72" s="1306"/>
      <c r="BX72" s="1306" t="s">
        <v>566</v>
      </c>
      <c r="BY72" s="1306"/>
      <c r="BZ72" s="1306"/>
      <c r="CA72" s="1306"/>
      <c r="CB72" s="1306"/>
      <c r="CC72" s="1306"/>
      <c r="CD72" s="1306"/>
      <c r="CE72" s="1306"/>
      <c r="CF72" s="1306" t="s">
        <v>567</v>
      </c>
      <c r="CG72" s="1306"/>
      <c r="CH72" s="1306"/>
      <c r="CI72" s="1306"/>
      <c r="CJ72" s="1306"/>
      <c r="CK72" s="1306"/>
      <c r="CL72" s="1306"/>
      <c r="CM72" s="1306"/>
      <c r="CN72" s="1306" t="s">
        <v>568</v>
      </c>
      <c r="CO72" s="1306"/>
      <c r="CP72" s="1306"/>
      <c r="CQ72" s="1306"/>
      <c r="CR72" s="1306"/>
      <c r="CS72" s="1306"/>
      <c r="CT72" s="1306"/>
      <c r="CU72" s="1306"/>
      <c r="CV72" s="1306" t="s">
        <v>569</v>
      </c>
      <c r="CW72" s="1306"/>
      <c r="CX72" s="1306"/>
      <c r="CY72" s="1306"/>
      <c r="CZ72" s="1306"/>
      <c r="DA72" s="1306"/>
      <c r="DB72" s="1306"/>
      <c r="DC72" s="1306"/>
    </row>
    <row r="73" spans="2:107" x14ac:dyDescent="0.15">
      <c r="B73" s="1281"/>
      <c r="G73" s="1307"/>
      <c r="H73" s="1307"/>
      <c r="I73" s="1307"/>
      <c r="J73" s="1307"/>
      <c r="K73" s="1329"/>
      <c r="L73" s="1329"/>
      <c r="M73" s="1329"/>
      <c r="N73" s="1329"/>
      <c r="AM73" s="1299"/>
      <c r="AN73" s="1310" t="s">
        <v>614</v>
      </c>
      <c r="AO73" s="1310"/>
      <c r="AP73" s="1310"/>
      <c r="AQ73" s="1310"/>
      <c r="AR73" s="1310"/>
      <c r="AS73" s="1310"/>
      <c r="AT73" s="1310"/>
      <c r="AU73" s="1310"/>
      <c r="AV73" s="1310"/>
      <c r="AW73" s="1310"/>
      <c r="AX73" s="1310"/>
      <c r="AY73" s="1310"/>
      <c r="AZ73" s="1310"/>
      <c r="BA73" s="1310"/>
      <c r="BB73" s="1310" t="s">
        <v>615</v>
      </c>
      <c r="BC73" s="1310"/>
      <c r="BD73" s="1310"/>
      <c r="BE73" s="1310"/>
      <c r="BF73" s="1310"/>
      <c r="BG73" s="1310"/>
      <c r="BH73" s="1310"/>
      <c r="BI73" s="1310"/>
      <c r="BJ73" s="1310"/>
      <c r="BK73" s="1310"/>
      <c r="BL73" s="1310"/>
      <c r="BM73" s="1310"/>
      <c r="BN73" s="1310"/>
      <c r="BO73" s="1310"/>
      <c r="BP73" s="1312">
        <v>104.7</v>
      </c>
      <c r="BQ73" s="1312"/>
      <c r="BR73" s="1312"/>
      <c r="BS73" s="1312"/>
      <c r="BT73" s="1312"/>
      <c r="BU73" s="1312"/>
      <c r="BV73" s="1312"/>
      <c r="BW73" s="1312"/>
      <c r="BX73" s="1312">
        <v>102.6</v>
      </c>
      <c r="BY73" s="1312"/>
      <c r="BZ73" s="1312"/>
      <c r="CA73" s="1312"/>
      <c r="CB73" s="1312"/>
      <c r="CC73" s="1312"/>
      <c r="CD73" s="1312"/>
      <c r="CE73" s="1312"/>
      <c r="CF73" s="1312">
        <v>98.5</v>
      </c>
      <c r="CG73" s="1312"/>
      <c r="CH73" s="1312"/>
      <c r="CI73" s="1312"/>
      <c r="CJ73" s="1312"/>
      <c r="CK73" s="1312"/>
      <c r="CL73" s="1312"/>
      <c r="CM73" s="1312"/>
      <c r="CN73" s="1312">
        <v>90.2</v>
      </c>
      <c r="CO73" s="1312"/>
      <c r="CP73" s="1312"/>
      <c r="CQ73" s="1312"/>
      <c r="CR73" s="1312"/>
      <c r="CS73" s="1312"/>
      <c r="CT73" s="1312"/>
      <c r="CU73" s="1312"/>
      <c r="CV73" s="1312">
        <v>89.7</v>
      </c>
      <c r="CW73" s="1312"/>
      <c r="CX73" s="1312"/>
      <c r="CY73" s="1312"/>
      <c r="CZ73" s="1312"/>
      <c r="DA73" s="1312"/>
      <c r="DB73" s="1312"/>
      <c r="DC73" s="1312"/>
    </row>
    <row r="74" spans="2:107" x14ac:dyDescent="0.15">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620</v>
      </c>
      <c r="BC75" s="1310"/>
      <c r="BD75" s="1310"/>
      <c r="BE75" s="1310"/>
      <c r="BF75" s="1310"/>
      <c r="BG75" s="1310"/>
      <c r="BH75" s="1310"/>
      <c r="BI75" s="1310"/>
      <c r="BJ75" s="1310"/>
      <c r="BK75" s="1310"/>
      <c r="BL75" s="1310"/>
      <c r="BM75" s="1310"/>
      <c r="BN75" s="1310"/>
      <c r="BO75" s="1310"/>
      <c r="BP75" s="1312">
        <v>11.8</v>
      </c>
      <c r="BQ75" s="1312"/>
      <c r="BR75" s="1312"/>
      <c r="BS75" s="1312"/>
      <c r="BT75" s="1312"/>
      <c r="BU75" s="1312"/>
      <c r="BV75" s="1312"/>
      <c r="BW75" s="1312"/>
      <c r="BX75" s="1312">
        <v>10.7</v>
      </c>
      <c r="BY75" s="1312"/>
      <c r="BZ75" s="1312"/>
      <c r="CA75" s="1312"/>
      <c r="CB75" s="1312"/>
      <c r="CC75" s="1312"/>
      <c r="CD75" s="1312"/>
      <c r="CE75" s="1312"/>
      <c r="CF75" s="1312">
        <v>10.3</v>
      </c>
      <c r="CG75" s="1312"/>
      <c r="CH75" s="1312"/>
      <c r="CI75" s="1312"/>
      <c r="CJ75" s="1312"/>
      <c r="CK75" s="1312"/>
      <c r="CL75" s="1312"/>
      <c r="CM75" s="1312"/>
      <c r="CN75" s="1312">
        <v>9.8000000000000007</v>
      </c>
      <c r="CO75" s="1312"/>
      <c r="CP75" s="1312"/>
      <c r="CQ75" s="1312"/>
      <c r="CR75" s="1312"/>
      <c r="CS75" s="1312"/>
      <c r="CT75" s="1312"/>
      <c r="CU75" s="1312"/>
      <c r="CV75" s="1312">
        <v>9.1999999999999993</v>
      </c>
      <c r="CW75" s="1312"/>
      <c r="CX75" s="1312"/>
      <c r="CY75" s="1312"/>
      <c r="CZ75" s="1312"/>
      <c r="DA75" s="1312"/>
      <c r="DB75" s="1312"/>
      <c r="DC75" s="1312"/>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1"/>
      <c r="G77" s="1300"/>
      <c r="H77" s="1300"/>
      <c r="I77" s="1300"/>
      <c r="J77" s="1300"/>
      <c r="K77" s="1329"/>
      <c r="L77" s="1329"/>
      <c r="M77" s="1329"/>
      <c r="N77" s="1329"/>
      <c r="AN77" s="1306" t="s">
        <v>617</v>
      </c>
      <c r="AO77" s="1306"/>
      <c r="AP77" s="1306"/>
      <c r="AQ77" s="1306"/>
      <c r="AR77" s="1306"/>
      <c r="AS77" s="1306"/>
      <c r="AT77" s="1306"/>
      <c r="AU77" s="1306"/>
      <c r="AV77" s="1306"/>
      <c r="AW77" s="1306"/>
      <c r="AX77" s="1306"/>
      <c r="AY77" s="1306"/>
      <c r="AZ77" s="1306"/>
      <c r="BA77" s="1306"/>
      <c r="BB77" s="1310" t="s">
        <v>615</v>
      </c>
      <c r="BC77" s="1310"/>
      <c r="BD77" s="1310"/>
      <c r="BE77" s="1310"/>
      <c r="BF77" s="1310"/>
      <c r="BG77" s="1310"/>
      <c r="BH77" s="1310"/>
      <c r="BI77" s="1310"/>
      <c r="BJ77" s="1310"/>
      <c r="BK77" s="1310"/>
      <c r="BL77" s="1310"/>
      <c r="BM77" s="1310"/>
      <c r="BN77" s="1310"/>
      <c r="BO77" s="1310"/>
      <c r="BP77" s="1312">
        <v>37.299999999999997</v>
      </c>
      <c r="BQ77" s="1312"/>
      <c r="BR77" s="1312"/>
      <c r="BS77" s="1312"/>
      <c r="BT77" s="1312"/>
      <c r="BU77" s="1312"/>
      <c r="BV77" s="1312"/>
      <c r="BW77" s="1312"/>
      <c r="BX77" s="1312">
        <v>35.299999999999997</v>
      </c>
      <c r="BY77" s="1312"/>
      <c r="BZ77" s="1312"/>
      <c r="CA77" s="1312"/>
      <c r="CB77" s="1312"/>
      <c r="CC77" s="1312"/>
      <c r="CD77" s="1312"/>
      <c r="CE77" s="1312"/>
      <c r="CF77" s="1312">
        <v>31.9</v>
      </c>
      <c r="CG77" s="1312"/>
      <c r="CH77" s="1312"/>
      <c r="CI77" s="1312"/>
      <c r="CJ77" s="1312"/>
      <c r="CK77" s="1312"/>
      <c r="CL77" s="1312"/>
      <c r="CM77" s="1312"/>
      <c r="CN77" s="1312">
        <v>24.2</v>
      </c>
      <c r="CO77" s="1312"/>
      <c r="CP77" s="1312"/>
      <c r="CQ77" s="1312"/>
      <c r="CR77" s="1312"/>
      <c r="CS77" s="1312"/>
      <c r="CT77" s="1312"/>
      <c r="CU77" s="1312"/>
      <c r="CV77" s="1312">
        <v>22.1</v>
      </c>
      <c r="CW77" s="1312"/>
      <c r="CX77" s="1312"/>
      <c r="CY77" s="1312"/>
      <c r="CZ77" s="1312"/>
      <c r="DA77" s="1312"/>
      <c r="DB77" s="1312"/>
      <c r="DC77" s="1312"/>
    </row>
    <row r="78" spans="2:107" x14ac:dyDescent="0.15">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620</v>
      </c>
      <c r="BC79" s="1310"/>
      <c r="BD79" s="1310"/>
      <c r="BE79" s="1310"/>
      <c r="BF79" s="1310"/>
      <c r="BG79" s="1310"/>
      <c r="BH79" s="1310"/>
      <c r="BI79" s="1310"/>
      <c r="BJ79" s="1310"/>
      <c r="BK79" s="1310"/>
      <c r="BL79" s="1310"/>
      <c r="BM79" s="1310"/>
      <c r="BN79" s="1310"/>
      <c r="BO79" s="1310"/>
      <c r="BP79" s="1312">
        <v>7.8</v>
      </c>
      <c r="BQ79" s="1312"/>
      <c r="BR79" s="1312"/>
      <c r="BS79" s="1312"/>
      <c r="BT79" s="1312"/>
      <c r="BU79" s="1312"/>
      <c r="BV79" s="1312"/>
      <c r="BW79" s="1312"/>
      <c r="BX79" s="1312">
        <v>6.9</v>
      </c>
      <c r="BY79" s="1312"/>
      <c r="BZ79" s="1312"/>
      <c r="CA79" s="1312"/>
      <c r="CB79" s="1312"/>
      <c r="CC79" s="1312"/>
      <c r="CD79" s="1312"/>
      <c r="CE79" s="1312"/>
      <c r="CF79" s="1312">
        <v>6.6</v>
      </c>
      <c r="CG79" s="1312"/>
      <c r="CH79" s="1312"/>
      <c r="CI79" s="1312"/>
      <c r="CJ79" s="1312"/>
      <c r="CK79" s="1312"/>
      <c r="CL79" s="1312"/>
      <c r="CM79" s="1312"/>
      <c r="CN79" s="1312">
        <v>6.4</v>
      </c>
      <c r="CO79" s="1312"/>
      <c r="CP79" s="1312"/>
      <c r="CQ79" s="1312"/>
      <c r="CR79" s="1312"/>
      <c r="CS79" s="1312"/>
      <c r="CT79" s="1312"/>
      <c r="CU79" s="1312"/>
      <c r="CV79" s="1312">
        <v>6.3</v>
      </c>
      <c r="CW79" s="1312"/>
      <c r="CX79" s="1312"/>
      <c r="CY79" s="1312"/>
      <c r="CZ79" s="1312"/>
      <c r="DA79" s="1312"/>
      <c r="DB79" s="1312"/>
      <c r="DC79" s="1312"/>
    </row>
    <row r="80" spans="2:107" x14ac:dyDescent="0.15">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1"/>
    </row>
    <row r="82" spans="2:109" ht="17.25" x14ac:dyDescent="0.1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2"/>
      <c r="AQ87" s="1332"/>
      <c r="BC87" s="1332"/>
      <c r="BO87" s="1332"/>
      <c r="CA87" s="1332"/>
      <c r="CM87" s="1332"/>
      <c r="CY87" s="1332"/>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OBEAE7qKWVEaTiggYmDrzTYgxuB7wNG4PHXlXiKCxfDI2ZLAFwCbC3CP6MjNe27AxYBDTP9KTLxYqzrmCsQv1g==" saltValue="n2MoWxzFvnt9dQmtDeKep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C62" sqref="CC6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f9Q6GWvXLU0egZ5ooSAIed+3NSu35PUfD7d1R7HBThlPmYqs1Kl52X4KGF1Eqcv/8eBk5Q6wGr2TboKbt98MqA==" saltValue="EpqWQ6NNsI/YYzhs2umJ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55" zoomScaleNormal="55" zoomScaleSheetLayoutView="55" workbookViewId="0">
      <selection activeCell="CC62" sqref="CC6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iqZfPNwvHdXfeZGxpQmWMoozj0S6VeBThnH61ZqfmA58mME0jJSFhBfwEdZn3a+6U3GKNuNYwPR8/Ts7P9BwZA==" saltValue="FxYhg2HYbx6op0DFC6MC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68324</v>
      </c>
      <c r="E3" s="162"/>
      <c r="F3" s="163">
        <v>54227</v>
      </c>
      <c r="G3" s="164"/>
      <c r="H3" s="165"/>
    </row>
    <row r="4" spans="1:8" x14ac:dyDescent="0.15">
      <c r="A4" s="166"/>
      <c r="B4" s="167"/>
      <c r="C4" s="168"/>
      <c r="D4" s="169">
        <v>53334</v>
      </c>
      <c r="E4" s="170"/>
      <c r="F4" s="171">
        <v>29694</v>
      </c>
      <c r="G4" s="172"/>
      <c r="H4" s="173"/>
    </row>
    <row r="5" spans="1:8" x14ac:dyDescent="0.15">
      <c r="A5" s="154" t="s">
        <v>557</v>
      </c>
      <c r="B5" s="159"/>
      <c r="C5" s="160"/>
      <c r="D5" s="161">
        <v>91011</v>
      </c>
      <c r="E5" s="162"/>
      <c r="F5" s="163">
        <v>44504</v>
      </c>
      <c r="G5" s="164"/>
      <c r="H5" s="165"/>
    </row>
    <row r="6" spans="1:8" x14ac:dyDescent="0.15">
      <c r="A6" s="166"/>
      <c r="B6" s="167"/>
      <c r="C6" s="168"/>
      <c r="D6" s="169">
        <v>77039</v>
      </c>
      <c r="E6" s="170"/>
      <c r="F6" s="171">
        <v>25876</v>
      </c>
      <c r="G6" s="172"/>
      <c r="H6" s="173"/>
    </row>
    <row r="7" spans="1:8" x14ac:dyDescent="0.15">
      <c r="A7" s="154" t="s">
        <v>558</v>
      </c>
      <c r="B7" s="159"/>
      <c r="C7" s="160"/>
      <c r="D7" s="161">
        <v>53724</v>
      </c>
      <c r="E7" s="162"/>
      <c r="F7" s="163">
        <v>47820</v>
      </c>
      <c r="G7" s="164"/>
      <c r="H7" s="165"/>
    </row>
    <row r="8" spans="1:8" x14ac:dyDescent="0.15">
      <c r="A8" s="166"/>
      <c r="B8" s="167"/>
      <c r="C8" s="168"/>
      <c r="D8" s="169">
        <v>27829</v>
      </c>
      <c r="E8" s="170"/>
      <c r="F8" s="171">
        <v>25855</v>
      </c>
      <c r="G8" s="172"/>
      <c r="H8" s="173"/>
    </row>
    <row r="9" spans="1:8" x14ac:dyDescent="0.15">
      <c r="A9" s="154" t="s">
        <v>559</v>
      </c>
      <c r="B9" s="159"/>
      <c r="C9" s="160"/>
      <c r="D9" s="161">
        <v>64498</v>
      </c>
      <c r="E9" s="162"/>
      <c r="F9" s="163">
        <v>41934</v>
      </c>
      <c r="G9" s="164"/>
      <c r="H9" s="165"/>
    </row>
    <row r="10" spans="1:8" x14ac:dyDescent="0.15">
      <c r="A10" s="166"/>
      <c r="B10" s="167"/>
      <c r="C10" s="168"/>
      <c r="D10" s="169">
        <v>41813</v>
      </c>
      <c r="E10" s="170"/>
      <c r="F10" s="171">
        <v>23352</v>
      </c>
      <c r="G10" s="172"/>
      <c r="H10" s="173"/>
    </row>
    <row r="11" spans="1:8" x14ac:dyDescent="0.15">
      <c r="A11" s="154" t="s">
        <v>560</v>
      </c>
      <c r="B11" s="159"/>
      <c r="C11" s="160"/>
      <c r="D11" s="161">
        <v>81636</v>
      </c>
      <c r="E11" s="162"/>
      <c r="F11" s="163">
        <v>45588</v>
      </c>
      <c r="G11" s="164"/>
      <c r="H11" s="165"/>
    </row>
    <row r="12" spans="1:8" x14ac:dyDescent="0.15">
      <c r="A12" s="166"/>
      <c r="B12" s="167"/>
      <c r="C12" s="174"/>
      <c r="D12" s="169">
        <v>41087</v>
      </c>
      <c r="E12" s="170"/>
      <c r="F12" s="171">
        <v>24150</v>
      </c>
      <c r="G12" s="172"/>
      <c r="H12" s="173"/>
    </row>
    <row r="13" spans="1:8" x14ac:dyDescent="0.15">
      <c r="A13" s="154"/>
      <c r="B13" s="159"/>
      <c r="C13" s="175"/>
      <c r="D13" s="176">
        <v>71839</v>
      </c>
      <c r="E13" s="177"/>
      <c r="F13" s="178">
        <v>46815</v>
      </c>
      <c r="G13" s="179"/>
      <c r="H13" s="165"/>
    </row>
    <row r="14" spans="1:8" x14ac:dyDescent="0.15">
      <c r="A14" s="166"/>
      <c r="B14" s="167"/>
      <c r="C14" s="168"/>
      <c r="D14" s="169">
        <v>48220</v>
      </c>
      <c r="E14" s="170"/>
      <c r="F14" s="171">
        <v>25785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4.41</v>
      </c>
      <c r="C19" s="180">
        <f>ROUND(VALUE(SUBSTITUTE(実質収支比率等に係る経年分析!G$48,"▲","-")),2)</f>
        <v>3.97</v>
      </c>
      <c r="D19" s="180">
        <f>ROUND(VALUE(SUBSTITUTE(実質収支比率等に係る経年分析!H$48,"▲","-")),2)</f>
        <v>6.65</v>
      </c>
      <c r="E19" s="180">
        <f>ROUND(VALUE(SUBSTITUTE(実質収支比率等に係る経年分析!I$48,"▲","-")),2)</f>
        <v>3.81</v>
      </c>
      <c r="F19" s="180">
        <f>ROUND(VALUE(SUBSTITUTE(実質収支比率等に係る経年分析!J$48,"▲","-")),2)</f>
        <v>4.6500000000000004</v>
      </c>
    </row>
    <row r="20" spans="1:11" x14ac:dyDescent="0.15">
      <c r="A20" s="180" t="s">
        <v>55</v>
      </c>
      <c r="B20" s="180">
        <f>ROUND(VALUE(SUBSTITUTE(実質収支比率等に係る経年分析!F$47,"▲","-")),2)</f>
        <v>16.399999999999999</v>
      </c>
      <c r="C20" s="180">
        <f>ROUND(VALUE(SUBSTITUTE(実質収支比率等に係る経年分析!G$47,"▲","-")),2)</f>
        <v>15.63</v>
      </c>
      <c r="D20" s="180">
        <f>ROUND(VALUE(SUBSTITUTE(実質収支比率等に係る経年分析!H$47,"▲","-")),2)</f>
        <v>13.49</v>
      </c>
      <c r="E20" s="180">
        <f>ROUND(VALUE(SUBSTITUTE(実質収支比率等に係る経年分析!I$47,"▲","-")),2)</f>
        <v>15.94</v>
      </c>
      <c r="F20" s="180">
        <f>ROUND(VALUE(SUBSTITUTE(実質収支比率等に係る経年分析!J$47,"▲","-")),2)</f>
        <v>15.81</v>
      </c>
    </row>
    <row r="21" spans="1:11" x14ac:dyDescent="0.15">
      <c r="A21" s="180" t="s">
        <v>56</v>
      </c>
      <c r="B21" s="180">
        <f>IF(ISNUMBER(VALUE(SUBSTITUTE(実質収支比率等に係る経年分析!F$49,"▲","-"))),ROUND(VALUE(SUBSTITUTE(実質収支比率等に係る経年分析!F$49,"▲","-")),2),NA())</f>
        <v>3.33</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3.51</v>
      </c>
      <c r="E21" s="180">
        <f>IF(ISNUMBER(VALUE(SUBSTITUTE(実質収支比率等に係る経年分析!I$49,"▲","-"))),ROUND(VALUE(SUBSTITUTE(実質収支比率等に係る経年分析!I$49,"▲","-")),2),NA())</f>
        <v>0.86</v>
      </c>
      <c r="F21" s="180">
        <f>IF(ISNUMBER(VALUE(SUBSTITUTE(実質収支比率等に係る経年分析!J$49,"▲","-"))),ROUND(VALUE(SUBSTITUTE(実質収支比率等に係る経年分析!J$49,"▲","-")),2),NA())</f>
        <v>2.99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1.34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4.4000000000000004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4.6399999999999997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2.0099999999999998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0.51</v>
      </c>
      <c r="H36" s="181">
        <f>IF(ROUND(VALUE(SUBSTITUTE(連結実質赤字比率に係る赤字・黒字の構成分析!I$34,"▲", "-")), 2) &lt; 0, ABS(ROUND(VALUE(SUBSTITUTE(連結実質赤字比率に係る赤字・黒字の構成分析!I$34,"▲", "-")), 2)), NA())</f>
        <v>0.35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0.82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5544</v>
      </c>
      <c r="E42" s="182"/>
      <c r="F42" s="182"/>
      <c r="G42" s="182">
        <f>'実質公債費比率（分子）の構造'!L$52</f>
        <v>5605</v>
      </c>
      <c r="H42" s="182"/>
      <c r="I42" s="182"/>
      <c r="J42" s="182">
        <f>'実質公債費比率（分子）の構造'!M$52</f>
        <v>5581</v>
      </c>
      <c r="K42" s="182"/>
      <c r="L42" s="182"/>
      <c r="M42" s="182">
        <f>'実質公債費比率（分子）の構造'!N$52</f>
        <v>5554</v>
      </c>
      <c r="N42" s="182"/>
      <c r="O42" s="182"/>
      <c r="P42" s="182">
        <f>'実質公債費比率（分子）の構造'!O$52</f>
        <v>5595</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120</v>
      </c>
      <c r="C44" s="182"/>
      <c r="D44" s="182"/>
      <c r="E44" s="182">
        <f>'実質公債費比率（分子）の構造'!L$50</f>
        <v>102</v>
      </c>
      <c r="F44" s="182"/>
      <c r="G44" s="182"/>
      <c r="H44" s="182">
        <f>'実質公債費比率（分子）の構造'!M$50</f>
        <v>99</v>
      </c>
      <c r="I44" s="182"/>
      <c r="J44" s="182"/>
      <c r="K44" s="182">
        <f>'実質公債費比率（分子）の構造'!N$50</f>
        <v>95</v>
      </c>
      <c r="L44" s="182"/>
      <c r="M44" s="182"/>
      <c r="N44" s="182">
        <f>'実質公債費比率（分子）の構造'!O$50</f>
        <v>85</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1872</v>
      </c>
      <c r="C46" s="182"/>
      <c r="D46" s="182"/>
      <c r="E46" s="182">
        <f>'実質公債費比率（分子）の構造'!L$48</f>
        <v>1954</v>
      </c>
      <c r="F46" s="182"/>
      <c r="G46" s="182"/>
      <c r="H46" s="182">
        <f>'実質公債費比率（分子）の構造'!M$48</f>
        <v>1950</v>
      </c>
      <c r="I46" s="182"/>
      <c r="J46" s="182"/>
      <c r="K46" s="182">
        <f>'実質公債費比率（分子）の構造'!N$48</f>
        <v>1953</v>
      </c>
      <c r="L46" s="182"/>
      <c r="M46" s="182"/>
      <c r="N46" s="182">
        <f>'実質公債費比率（分子）の構造'!O$48</f>
        <v>1939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5668</v>
      </c>
      <c r="C49" s="182"/>
      <c r="D49" s="182"/>
      <c r="E49" s="182">
        <f>'実質公債費比率（分子）の構造'!L$45</f>
        <v>5608</v>
      </c>
      <c r="F49" s="182"/>
      <c r="G49" s="182"/>
      <c r="H49" s="182">
        <f>'実質公債費比率（分子）の構造'!M$45</f>
        <v>5352</v>
      </c>
      <c r="I49" s="182"/>
      <c r="J49" s="182"/>
      <c r="K49" s="182">
        <f>'実質公債費比率（分子）の構造'!N$45</f>
        <v>5323</v>
      </c>
      <c r="L49" s="182"/>
      <c r="M49" s="182"/>
      <c r="N49" s="182">
        <f>'実質公債費比率（分子）の構造'!O$45</f>
        <v>5311</v>
      </c>
      <c r="O49" s="182"/>
      <c r="P49" s="182"/>
    </row>
    <row r="50" spans="1:16" x14ac:dyDescent="0.15">
      <c r="A50" s="182" t="s">
        <v>71</v>
      </c>
      <c r="B50" s="182" t="e">
        <f>NA()</f>
        <v>#N/A</v>
      </c>
      <c r="C50" s="182">
        <f>IF(ISNUMBER('実質公債費比率（分子）の構造'!K$53),'実質公債費比率（分子）の構造'!K$53,NA())</f>
        <v>2116</v>
      </c>
      <c r="D50" s="182" t="e">
        <f>NA()</f>
        <v>#N/A</v>
      </c>
      <c r="E50" s="182" t="e">
        <f>NA()</f>
        <v>#N/A</v>
      </c>
      <c r="F50" s="182">
        <f>IF(ISNUMBER('実質公債費比率（分子）の構造'!L$53),'実質公債費比率（分子）の構造'!L$53,NA())</f>
        <v>2059</v>
      </c>
      <c r="G50" s="182" t="e">
        <f>NA()</f>
        <v>#N/A</v>
      </c>
      <c r="H50" s="182" t="e">
        <f>NA()</f>
        <v>#N/A</v>
      </c>
      <c r="I50" s="182">
        <f>IF(ISNUMBER('実質公債費比率（分子）の構造'!M$53),'実質公債費比率（分子）の構造'!M$53,NA())</f>
        <v>1820</v>
      </c>
      <c r="J50" s="182" t="e">
        <f>NA()</f>
        <v>#N/A</v>
      </c>
      <c r="K50" s="182" t="e">
        <f>NA()</f>
        <v>#N/A</v>
      </c>
      <c r="L50" s="182">
        <f>IF(ISNUMBER('実質公債費比率（分子）の構造'!N$53),'実質公債費比率（分子）の構造'!N$53,NA())</f>
        <v>1817</v>
      </c>
      <c r="M50" s="182" t="e">
        <f>NA()</f>
        <v>#N/A</v>
      </c>
      <c r="N50" s="182" t="e">
        <f>NA()</f>
        <v>#N/A</v>
      </c>
      <c r="O50" s="182">
        <f>IF(ISNUMBER('実質公債費比率（分子）の構造'!O$53),'実質公債費比率（分子）の構造'!O$53,NA())</f>
        <v>1740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61890</v>
      </c>
      <c r="E56" s="181"/>
      <c r="F56" s="181"/>
      <c r="G56" s="181">
        <f>'将来負担比率（分子）の構造'!J$52</f>
        <v>63316</v>
      </c>
      <c r="H56" s="181"/>
      <c r="I56" s="181"/>
      <c r="J56" s="181">
        <f>'将来負担比率（分子）の構造'!K$52</f>
        <v>61708</v>
      </c>
      <c r="K56" s="181"/>
      <c r="L56" s="181"/>
      <c r="M56" s="181">
        <f>'将来負担比率（分子）の構造'!L$52</f>
        <v>61352</v>
      </c>
      <c r="N56" s="181"/>
      <c r="O56" s="181"/>
      <c r="P56" s="181">
        <f>'将来負担比率（分子）の構造'!M$52</f>
        <v>60130</v>
      </c>
    </row>
    <row r="57" spans="1:16" x14ac:dyDescent="0.15">
      <c r="A57" s="181" t="s">
        <v>42</v>
      </c>
      <c r="B57" s="181"/>
      <c r="C57" s="181"/>
      <c r="D57" s="181">
        <f>'将来負担比率（分子）の構造'!I$51</f>
        <v>642</v>
      </c>
      <c r="E57" s="181"/>
      <c r="F57" s="181"/>
      <c r="G57" s="181">
        <f>'将来負担比率（分子）の構造'!J$51</f>
        <v>509</v>
      </c>
      <c r="H57" s="181"/>
      <c r="I57" s="181"/>
      <c r="J57" s="181">
        <f>'将来負担比率（分子）の構造'!K$51</f>
        <v>381</v>
      </c>
      <c r="K57" s="181"/>
      <c r="L57" s="181"/>
      <c r="M57" s="181">
        <f>'将来負担比率（分子）の構造'!L$51</f>
        <v>317</v>
      </c>
      <c r="N57" s="181"/>
      <c r="O57" s="181"/>
      <c r="P57" s="181">
        <f>'将来負担比率（分子）の構造'!M$51</f>
        <v>178</v>
      </c>
    </row>
    <row r="58" spans="1:16" x14ac:dyDescent="0.15">
      <c r="A58" s="181" t="s">
        <v>41</v>
      </c>
      <c r="B58" s="181"/>
      <c r="C58" s="181"/>
      <c r="D58" s="181">
        <f>'将来負担比率（分子）の構造'!I$50</f>
        <v>7034</v>
      </c>
      <c r="E58" s="181"/>
      <c r="F58" s="181"/>
      <c r="G58" s="181">
        <f>'将来負担比率（分子）の構造'!J$50</f>
        <v>6994</v>
      </c>
      <c r="H58" s="181"/>
      <c r="I58" s="181"/>
      <c r="J58" s="181">
        <f>'将来負担比率（分子）の構造'!K$50</f>
        <v>6632</v>
      </c>
      <c r="K58" s="181"/>
      <c r="L58" s="181"/>
      <c r="M58" s="181">
        <f>'将来負担比率（分子）の構造'!L$50</f>
        <v>7982</v>
      </c>
      <c r="N58" s="181"/>
      <c r="O58" s="181"/>
      <c r="P58" s="181">
        <f>'将来負担比率（分子）の構造'!M$50</f>
        <v>8029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577</v>
      </c>
      <c r="C61" s="181"/>
      <c r="D61" s="181"/>
      <c r="E61" s="181">
        <f>'将来負担比率（分子）の構造'!J$46</f>
        <v>681</v>
      </c>
      <c r="F61" s="181"/>
      <c r="G61" s="181"/>
      <c r="H61" s="181">
        <f>'将来負担比率（分子）の構造'!K$46</f>
        <v>9</v>
      </c>
      <c r="I61" s="181"/>
      <c r="J61" s="181"/>
      <c r="K61" s="181">
        <f>'将来負担比率（分子）の構造'!L$46</f>
        <v>8</v>
      </c>
      <c r="L61" s="181"/>
      <c r="M61" s="181"/>
      <c r="N61" s="181">
        <f>'将来負担比率（分子）の構造'!M$46</f>
        <v>6</v>
      </c>
      <c r="O61" s="181"/>
      <c r="P61" s="181"/>
    </row>
    <row r="62" spans="1:16" x14ac:dyDescent="0.15">
      <c r="A62" s="181" t="s">
        <v>35</v>
      </c>
      <c r="B62" s="181">
        <f>'将来負担比率（分子）の構造'!I$45</f>
        <v>5135</v>
      </c>
      <c r="C62" s="181"/>
      <c r="D62" s="181"/>
      <c r="E62" s="181">
        <f>'将来負担比率（分子）の構造'!J$45</f>
        <v>4861</v>
      </c>
      <c r="F62" s="181"/>
      <c r="G62" s="181"/>
      <c r="H62" s="181">
        <f>'将来負担比率（分子）の構造'!K$45</f>
        <v>4508</v>
      </c>
      <c r="I62" s="181"/>
      <c r="J62" s="181"/>
      <c r="K62" s="181">
        <f>'将来負担比率（分子）の構造'!L$45</f>
        <v>4385</v>
      </c>
      <c r="L62" s="181"/>
      <c r="M62" s="181"/>
      <c r="N62" s="181">
        <f>'将来負担比率（分子）の構造'!M$45</f>
        <v>4169</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23683</v>
      </c>
      <c r="C64" s="181"/>
      <c r="D64" s="181"/>
      <c r="E64" s="181">
        <f>'将来負担比率（分子）の構造'!J$43</f>
        <v>23059</v>
      </c>
      <c r="F64" s="181"/>
      <c r="G64" s="181"/>
      <c r="H64" s="181">
        <f>'将来負担比率（分子）の構造'!K$43</f>
        <v>22715</v>
      </c>
      <c r="I64" s="181"/>
      <c r="J64" s="181"/>
      <c r="K64" s="181">
        <f>'将来負担比率（分子）の構造'!L$43</f>
        <v>22045</v>
      </c>
      <c r="L64" s="181"/>
      <c r="M64" s="181"/>
      <c r="N64" s="181">
        <f>'将来負担比率（分子）の構造'!M$43</f>
        <v>21052</v>
      </c>
      <c r="O64" s="181"/>
      <c r="P64" s="181"/>
    </row>
    <row r="65" spans="1:16" x14ac:dyDescent="0.15">
      <c r="A65" s="181" t="s">
        <v>32</v>
      </c>
      <c r="B65" s="181">
        <f>'将来負担比率（分子）の構造'!I$42</f>
        <v>701</v>
      </c>
      <c r="C65" s="181"/>
      <c r="D65" s="181"/>
      <c r="E65" s="181">
        <f>'将来負担比率（分子）の構造'!J$42</f>
        <v>605</v>
      </c>
      <c r="F65" s="181"/>
      <c r="G65" s="181"/>
      <c r="H65" s="181">
        <f>'将来負担比率（分子）の構造'!K$42</f>
        <v>510</v>
      </c>
      <c r="I65" s="181"/>
      <c r="J65" s="181"/>
      <c r="K65" s="181">
        <f>'将来負担比率（分子）の構造'!L$42</f>
        <v>428</v>
      </c>
      <c r="L65" s="181"/>
      <c r="M65" s="181"/>
      <c r="N65" s="181">
        <f>'将来負担比率（分子）の構造'!M$42</f>
        <v>344</v>
      </c>
      <c r="O65" s="181"/>
      <c r="P65" s="181"/>
    </row>
    <row r="66" spans="1:16" x14ac:dyDescent="0.15">
      <c r="A66" s="181" t="s">
        <v>31</v>
      </c>
      <c r="B66" s="181">
        <f>'将来負担比率（分子）の構造'!I$41</f>
        <v>59668</v>
      </c>
      <c r="C66" s="181"/>
      <c r="D66" s="181"/>
      <c r="E66" s="181">
        <f>'将来負担比率（分子）の構造'!J$41</f>
        <v>61314</v>
      </c>
      <c r="F66" s="181"/>
      <c r="G66" s="181"/>
      <c r="H66" s="181">
        <f>'将来負担比率（分子）の構造'!K$41</f>
        <v>59865</v>
      </c>
      <c r="I66" s="181"/>
      <c r="J66" s="181"/>
      <c r="K66" s="181">
        <f>'将来負担比率（分子）の構造'!L$41</f>
        <v>60136</v>
      </c>
      <c r="L66" s="181"/>
      <c r="M66" s="181"/>
      <c r="N66" s="181">
        <f>'将来負担比率（分子）の構造'!M$41</f>
        <v>60231</v>
      </c>
      <c r="O66" s="181"/>
      <c r="P66" s="181"/>
    </row>
    <row r="67" spans="1:16" x14ac:dyDescent="0.15">
      <c r="A67" s="181" t="s">
        <v>75</v>
      </c>
      <c r="B67" s="181" t="e">
        <f>NA()</f>
        <v>#N/A</v>
      </c>
      <c r="C67" s="181">
        <f>IF(ISNUMBER('将来負担比率（分子）の構造'!I$53), IF('将来負担比率（分子）の構造'!I$53 &lt; 0, 0, '将来負担比率（分子）の構造'!I$53), NA())</f>
        <v>20198</v>
      </c>
      <c r="D67" s="181" t="e">
        <f>NA()</f>
        <v>#N/A</v>
      </c>
      <c r="E67" s="181" t="e">
        <f>NA()</f>
        <v>#N/A</v>
      </c>
      <c r="F67" s="181">
        <f>IF(ISNUMBER('将来負担比率（分子）の構造'!J$53), IF('将来負担比率（分子）の構造'!J$53 &lt; 0, 0, '将来負担比率（分子）の構造'!J$53), NA())</f>
        <v>19701</v>
      </c>
      <c r="G67" s="181" t="e">
        <f>NA()</f>
        <v>#N/A</v>
      </c>
      <c r="H67" s="181" t="e">
        <f>NA()</f>
        <v>#N/A</v>
      </c>
      <c r="I67" s="181">
        <f>IF(ISNUMBER('将来負担比率（分子）の構造'!K$53), IF('将来負担比率（分子）の構造'!K$53 &lt; 0, 0, '将来負担比率（分子）の構造'!K$53), NA())</f>
        <v>18885</v>
      </c>
      <c r="J67" s="181" t="e">
        <f>NA()</f>
        <v>#N/A</v>
      </c>
      <c r="K67" s="181" t="e">
        <f>NA()</f>
        <v>#N/A</v>
      </c>
      <c r="L67" s="181">
        <f>IF(ISNUMBER('将来負担比率（分子）の構造'!L$53), IF('将来負担比率（分子）の構造'!L$53 &lt; 0, 0, '将来負担比率（分子）の構造'!L$53), NA())</f>
        <v>17350</v>
      </c>
      <c r="M67" s="181" t="e">
        <f>NA()</f>
        <v>#N/A</v>
      </c>
      <c r="N67" s="181" t="e">
        <f>NA()</f>
        <v>#N/A</v>
      </c>
      <c r="O67" s="181">
        <f>IF(ISNUMBER('将来負担比率（分子）の構造'!M$53), IF('将来負担比率（分子）の構造'!M$53 &lt; 0, 0, '将来負担比率（分子）の構造'!M$53), NA())</f>
        <v>17465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3328</v>
      </c>
      <c r="C72" s="185">
        <f>基金残高に係る経年分析!G55</f>
        <v>3940</v>
      </c>
      <c r="D72" s="185">
        <f>基金残高に係る経年分析!H55</f>
        <v>3954</v>
      </c>
    </row>
    <row r="73" spans="1:16" x14ac:dyDescent="0.15">
      <c r="A73" s="184" t="s">
        <v>78</v>
      </c>
      <c r="B73" s="185">
        <f>基金残高に係る経年分析!F56</f>
        <v>788</v>
      </c>
      <c r="C73" s="185">
        <f>基金残高に係る経年分析!G56</f>
        <v>788</v>
      </c>
      <c r="D73" s="185">
        <f>基金残高に係る経年分析!H56</f>
        <v>788</v>
      </c>
    </row>
    <row r="74" spans="1:16" x14ac:dyDescent="0.15">
      <c r="A74" s="184" t="s">
        <v>79</v>
      </c>
      <c r="B74" s="185">
        <f>基金残高に係る経年分析!F57</f>
        <v>5012</v>
      </c>
      <c r="C74" s="185">
        <f>基金残高に係る経年分析!G57</f>
        <v>5180</v>
      </c>
      <c r="D74" s="185">
        <f>基金残高に係る経年分析!H57</f>
        <v>5312</v>
      </c>
    </row>
  </sheetData>
  <sheetProtection algorithmName="SHA-512" hashValue="sh3/FMMqQ/+rsNH1bJUUeYGkTy5xlyJUvO3PHeeC3MfArknOdo45BV4B6AbjQogVekNhq0uUwYgqbcewQ/hjPA==" saltValue="IabdhcRkoHSo3Evk5Lg4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15555849</v>
      </c>
      <c r="S5" s="635"/>
      <c r="T5" s="635"/>
      <c r="U5" s="635"/>
      <c r="V5" s="635"/>
      <c r="W5" s="635"/>
      <c r="X5" s="635"/>
      <c r="Y5" s="636"/>
      <c r="Z5" s="637">
        <v>36.4</v>
      </c>
      <c r="AA5" s="637"/>
      <c r="AB5" s="637"/>
      <c r="AC5" s="637"/>
      <c r="AD5" s="638">
        <v>15555849</v>
      </c>
      <c r="AE5" s="638"/>
      <c r="AF5" s="638"/>
      <c r="AG5" s="638"/>
      <c r="AH5" s="638"/>
      <c r="AI5" s="638"/>
      <c r="AJ5" s="638"/>
      <c r="AK5" s="638"/>
      <c r="AL5" s="639">
        <v>62</v>
      </c>
      <c r="AM5" s="640"/>
      <c r="AN5" s="640"/>
      <c r="AO5" s="641"/>
      <c r="AP5" s="631" t="s">
        <v>224</v>
      </c>
      <c r="AQ5" s="632"/>
      <c r="AR5" s="632"/>
      <c r="AS5" s="632"/>
      <c r="AT5" s="632"/>
      <c r="AU5" s="632"/>
      <c r="AV5" s="632"/>
      <c r="AW5" s="632"/>
      <c r="AX5" s="632"/>
      <c r="AY5" s="632"/>
      <c r="AZ5" s="632"/>
      <c r="BA5" s="632"/>
      <c r="BB5" s="632"/>
      <c r="BC5" s="632"/>
      <c r="BD5" s="632"/>
      <c r="BE5" s="632"/>
      <c r="BF5" s="633"/>
      <c r="BG5" s="645">
        <v>15533260</v>
      </c>
      <c r="BH5" s="646"/>
      <c r="BI5" s="646"/>
      <c r="BJ5" s="646"/>
      <c r="BK5" s="646"/>
      <c r="BL5" s="646"/>
      <c r="BM5" s="646"/>
      <c r="BN5" s="647"/>
      <c r="BO5" s="648">
        <v>99.9</v>
      </c>
      <c r="BP5" s="648"/>
      <c r="BQ5" s="648"/>
      <c r="BR5" s="648"/>
      <c r="BS5" s="649">
        <v>748115</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374405</v>
      </c>
      <c r="S6" s="646"/>
      <c r="T6" s="646"/>
      <c r="U6" s="646"/>
      <c r="V6" s="646"/>
      <c r="W6" s="646"/>
      <c r="X6" s="646"/>
      <c r="Y6" s="647"/>
      <c r="Z6" s="648">
        <v>0.9</v>
      </c>
      <c r="AA6" s="648"/>
      <c r="AB6" s="648"/>
      <c r="AC6" s="648"/>
      <c r="AD6" s="649">
        <v>374405</v>
      </c>
      <c r="AE6" s="649"/>
      <c r="AF6" s="649"/>
      <c r="AG6" s="649"/>
      <c r="AH6" s="649"/>
      <c r="AI6" s="649"/>
      <c r="AJ6" s="649"/>
      <c r="AK6" s="649"/>
      <c r="AL6" s="650">
        <v>1.5</v>
      </c>
      <c r="AM6" s="651"/>
      <c r="AN6" s="651"/>
      <c r="AO6" s="652"/>
      <c r="AP6" s="642" t="s">
        <v>229</v>
      </c>
      <c r="AQ6" s="643"/>
      <c r="AR6" s="643"/>
      <c r="AS6" s="643"/>
      <c r="AT6" s="643"/>
      <c r="AU6" s="643"/>
      <c r="AV6" s="643"/>
      <c r="AW6" s="643"/>
      <c r="AX6" s="643"/>
      <c r="AY6" s="643"/>
      <c r="AZ6" s="643"/>
      <c r="BA6" s="643"/>
      <c r="BB6" s="643"/>
      <c r="BC6" s="643"/>
      <c r="BD6" s="643"/>
      <c r="BE6" s="643"/>
      <c r="BF6" s="644"/>
      <c r="BG6" s="645">
        <v>15533260</v>
      </c>
      <c r="BH6" s="646"/>
      <c r="BI6" s="646"/>
      <c r="BJ6" s="646"/>
      <c r="BK6" s="646"/>
      <c r="BL6" s="646"/>
      <c r="BM6" s="646"/>
      <c r="BN6" s="647"/>
      <c r="BO6" s="648">
        <v>99.9</v>
      </c>
      <c r="BP6" s="648"/>
      <c r="BQ6" s="648"/>
      <c r="BR6" s="648"/>
      <c r="BS6" s="649">
        <v>748115</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254436</v>
      </c>
      <c r="CS6" s="646"/>
      <c r="CT6" s="646"/>
      <c r="CU6" s="646"/>
      <c r="CV6" s="646"/>
      <c r="CW6" s="646"/>
      <c r="CX6" s="646"/>
      <c r="CY6" s="647"/>
      <c r="CZ6" s="639">
        <v>0.6</v>
      </c>
      <c r="DA6" s="640"/>
      <c r="DB6" s="640"/>
      <c r="DC6" s="659"/>
      <c r="DD6" s="654">
        <v>2096</v>
      </c>
      <c r="DE6" s="646"/>
      <c r="DF6" s="646"/>
      <c r="DG6" s="646"/>
      <c r="DH6" s="646"/>
      <c r="DI6" s="646"/>
      <c r="DJ6" s="646"/>
      <c r="DK6" s="646"/>
      <c r="DL6" s="646"/>
      <c r="DM6" s="646"/>
      <c r="DN6" s="646"/>
      <c r="DO6" s="646"/>
      <c r="DP6" s="647"/>
      <c r="DQ6" s="654">
        <v>254436</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13567</v>
      </c>
      <c r="S7" s="646"/>
      <c r="T7" s="646"/>
      <c r="U7" s="646"/>
      <c r="V7" s="646"/>
      <c r="W7" s="646"/>
      <c r="X7" s="646"/>
      <c r="Y7" s="647"/>
      <c r="Z7" s="648">
        <v>0</v>
      </c>
      <c r="AA7" s="648"/>
      <c r="AB7" s="648"/>
      <c r="AC7" s="648"/>
      <c r="AD7" s="649">
        <v>13567</v>
      </c>
      <c r="AE7" s="649"/>
      <c r="AF7" s="649"/>
      <c r="AG7" s="649"/>
      <c r="AH7" s="649"/>
      <c r="AI7" s="649"/>
      <c r="AJ7" s="649"/>
      <c r="AK7" s="649"/>
      <c r="AL7" s="650">
        <v>0.1</v>
      </c>
      <c r="AM7" s="651"/>
      <c r="AN7" s="651"/>
      <c r="AO7" s="652"/>
      <c r="AP7" s="642" t="s">
        <v>232</v>
      </c>
      <c r="AQ7" s="643"/>
      <c r="AR7" s="643"/>
      <c r="AS7" s="643"/>
      <c r="AT7" s="643"/>
      <c r="AU7" s="643"/>
      <c r="AV7" s="643"/>
      <c r="AW7" s="643"/>
      <c r="AX7" s="643"/>
      <c r="AY7" s="643"/>
      <c r="AZ7" s="643"/>
      <c r="BA7" s="643"/>
      <c r="BB7" s="643"/>
      <c r="BC7" s="643"/>
      <c r="BD7" s="643"/>
      <c r="BE7" s="643"/>
      <c r="BF7" s="644"/>
      <c r="BG7" s="645">
        <v>5875296</v>
      </c>
      <c r="BH7" s="646"/>
      <c r="BI7" s="646"/>
      <c r="BJ7" s="646"/>
      <c r="BK7" s="646"/>
      <c r="BL7" s="646"/>
      <c r="BM7" s="646"/>
      <c r="BN7" s="647"/>
      <c r="BO7" s="648">
        <v>37.799999999999997</v>
      </c>
      <c r="BP7" s="648"/>
      <c r="BQ7" s="648"/>
      <c r="BR7" s="648"/>
      <c r="BS7" s="649">
        <v>162637</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4446013</v>
      </c>
      <c r="CS7" s="646"/>
      <c r="CT7" s="646"/>
      <c r="CU7" s="646"/>
      <c r="CV7" s="646"/>
      <c r="CW7" s="646"/>
      <c r="CX7" s="646"/>
      <c r="CY7" s="647"/>
      <c r="CZ7" s="648">
        <v>10.8</v>
      </c>
      <c r="DA7" s="648"/>
      <c r="DB7" s="648"/>
      <c r="DC7" s="648"/>
      <c r="DD7" s="654">
        <v>582814</v>
      </c>
      <c r="DE7" s="646"/>
      <c r="DF7" s="646"/>
      <c r="DG7" s="646"/>
      <c r="DH7" s="646"/>
      <c r="DI7" s="646"/>
      <c r="DJ7" s="646"/>
      <c r="DK7" s="646"/>
      <c r="DL7" s="646"/>
      <c r="DM7" s="646"/>
      <c r="DN7" s="646"/>
      <c r="DO7" s="646"/>
      <c r="DP7" s="647"/>
      <c r="DQ7" s="654">
        <v>3226351</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61471</v>
      </c>
      <c r="S8" s="646"/>
      <c r="T8" s="646"/>
      <c r="U8" s="646"/>
      <c r="V8" s="646"/>
      <c r="W8" s="646"/>
      <c r="X8" s="646"/>
      <c r="Y8" s="647"/>
      <c r="Z8" s="648">
        <v>0.1</v>
      </c>
      <c r="AA8" s="648"/>
      <c r="AB8" s="648"/>
      <c r="AC8" s="648"/>
      <c r="AD8" s="649">
        <v>61471</v>
      </c>
      <c r="AE8" s="649"/>
      <c r="AF8" s="649"/>
      <c r="AG8" s="649"/>
      <c r="AH8" s="649"/>
      <c r="AI8" s="649"/>
      <c r="AJ8" s="649"/>
      <c r="AK8" s="649"/>
      <c r="AL8" s="650">
        <v>0.2</v>
      </c>
      <c r="AM8" s="651"/>
      <c r="AN8" s="651"/>
      <c r="AO8" s="652"/>
      <c r="AP8" s="642" t="s">
        <v>235</v>
      </c>
      <c r="AQ8" s="643"/>
      <c r="AR8" s="643"/>
      <c r="AS8" s="643"/>
      <c r="AT8" s="643"/>
      <c r="AU8" s="643"/>
      <c r="AV8" s="643"/>
      <c r="AW8" s="643"/>
      <c r="AX8" s="643"/>
      <c r="AY8" s="643"/>
      <c r="AZ8" s="643"/>
      <c r="BA8" s="643"/>
      <c r="BB8" s="643"/>
      <c r="BC8" s="643"/>
      <c r="BD8" s="643"/>
      <c r="BE8" s="643"/>
      <c r="BF8" s="644"/>
      <c r="BG8" s="645">
        <v>174630</v>
      </c>
      <c r="BH8" s="646"/>
      <c r="BI8" s="646"/>
      <c r="BJ8" s="646"/>
      <c r="BK8" s="646"/>
      <c r="BL8" s="646"/>
      <c r="BM8" s="646"/>
      <c r="BN8" s="647"/>
      <c r="BO8" s="648">
        <v>1.1000000000000001</v>
      </c>
      <c r="BP8" s="648"/>
      <c r="BQ8" s="648"/>
      <c r="BR8" s="648"/>
      <c r="BS8" s="654" t="s">
        <v>236</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13037063</v>
      </c>
      <c r="CS8" s="646"/>
      <c r="CT8" s="646"/>
      <c r="CU8" s="646"/>
      <c r="CV8" s="646"/>
      <c r="CW8" s="646"/>
      <c r="CX8" s="646"/>
      <c r="CY8" s="647"/>
      <c r="CZ8" s="648">
        <v>31.7</v>
      </c>
      <c r="DA8" s="648"/>
      <c r="DB8" s="648"/>
      <c r="DC8" s="648"/>
      <c r="DD8" s="654">
        <v>1321633</v>
      </c>
      <c r="DE8" s="646"/>
      <c r="DF8" s="646"/>
      <c r="DG8" s="646"/>
      <c r="DH8" s="646"/>
      <c r="DI8" s="646"/>
      <c r="DJ8" s="646"/>
      <c r="DK8" s="646"/>
      <c r="DL8" s="646"/>
      <c r="DM8" s="646"/>
      <c r="DN8" s="646"/>
      <c r="DO8" s="646"/>
      <c r="DP8" s="647"/>
      <c r="DQ8" s="654">
        <v>6698060</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34035</v>
      </c>
      <c r="S9" s="646"/>
      <c r="T9" s="646"/>
      <c r="U9" s="646"/>
      <c r="V9" s="646"/>
      <c r="W9" s="646"/>
      <c r="X9" s="646"/>
      <c r="Y9" s="647"/>
      <c r="Z9" s="648">
        <v>0.1</v>
      </c>
      <c r="AA9" s="648"/>
      <c r="AB9" s="648"/>
      <c r="AC9" s="648"/>
      <c r="AD9" s="649">
        <v>34035</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4605009</v>
      </c>
      <c r="BH9" s="646"/>
      <c r="BI9" s="646"/>
      <c r="BJ9" s="646"/>
      <c r="BK9" s="646"/>
      <c r="BL9" s="646"/>
      <c r="BM9" s="646"/>
      <c r="BN9" s="647"/>
      <c r="BO9" s="648">
        <v>29.6</v>
      </c>
      <c r="BP9" s="648"/>
      <c r="BQ9" s="648"/>
      <c r="BR9" s="648"/>
      <c r="BS9" s="654" t="s">
        <v>135</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4149126</v>
      </c>
      <c r="CS9" s="646"/>
      <c r="CT9" s="646"/>
      <c r="CU9" s="646"/>
      <c r="CV9" s="646"/>
      <c r="CW9" s="646"/>
      <c r="CX9" s="646"/>
      <c r="CY9" s="647"/>
      <c r="CZ9" s="648">
        <v>10.1</v>
      </c>
      <c r="DA9" s="648"/>
      <c r="DB9" s="648"/>
      <c r="DC9" s="648"/>
      <c r="DD9" s="654">
        <v>1220204</v>
      </c>
      <c r="DE9" s="646"/>
      <c r="DF9" s="646"/>
      <c r="DG9" s="646"/>
      <c r="DH9" s="646"/>
      <c r="DI9" s="646"/>
      <c r="DJ9" s="646"/>
      <c r="DK9" s="646"/>
      <c r="DL9" s="646"/>
      <c r="DM9" s="646"/>
      <c r="DN9" s="646"/>
      <c r="DO9" s="646"/>
      <c r="DP9" s="647"/>
      <c r="DQ9" s="654">
        <v>2733445</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236</v>
      </c>
      <c r="S10" s="646"/>
      <c r="T10" s="646"/>
      <c r="U10" s="646"/>
      <c r="V10" s="646"/>
      <c r="W10" s="646"/>
      <c r="X10" s="646"/>
      <c r="Y10" s="647"/>
      <c r="Z10" s="648" t="s">
        <v>236</v>
      </c>
      <c r="AA10" s="648"/>
      <c r="AB10" s="648"/>
      <c r="AC10" s="648"/>
      <c r="AD10" s="649" t="s">
        <v>236</v>
      </c>
      <c r="AE10" s="649"/>
      <c r="AF10" s="649"/>
      <c r="AG10" s="649"/>
      <c r="AH10" s="649"/>
      <c r="AI10" s="649"/>
      <c r="AJ10" s="649"/>
      <c r="AK10" s="649"/>
      <c r="AL10" s="650" t="s">
        <v>135</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274259</v>
      </c>
      <c r="BH10" s="646"/>
      <c r="BI10" s="646"/>
      <c r="BJ10" s="646"/>
      <c r="BK10" s="646"/>
      <c r="BL10" s="646"/>
      <c r="BM10" s="646"/>
      <c r="BN10" s="647"/>
      <c r="BO10" s="648">
        <v>1.8</v>
      </c>
      <c r="BP10" s="648"/>
      <c r="BQ10" s="648"/>
      <c r="BR10" s="648"/>
      <c r="BS10" s="654" t="s">
        <v>177</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87161</v>
      </c>
      <c r="CS10" s="646"/>
      <c r="CT10" s="646"/>
      <c r="CU10" s="646"/>
      <c r="CV10" s="646"/>
      <c r="CW10" s="646"/>
      <c r="CX10" s="646"/>
      <c r="CY10" s="647"/>
      <c r="CZ10" s="648">
        <v>0.2</v>
      </c>
      <c r="DA10" s="648"/>
      <c r="DB10" s="648"/>
      <c r="DC10" s="648"/>
      <c r="DD10" s="654" t="s">
        <v>244</v>
      </c>
      <c r="DE10" s="646"/>
      <c r="DF10" s="646"/>
      <c r="DG10" s="646"/>
      <c r="DH10" s="646"/>
      <c r="DI10" s="646"/>
      <c r="DJ10" s="646"/>
      <c r="DK10" s="646"/>
      <c r="DL10" s="646"/>
      <c r="DM10" s="646"/>
      <c r="DN10" s="646"/>
      <c r="DO10" s="646"/>
      <c r="DP10" s="647"/>
      <c r="DQ10" s="654">
        <v>4561</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1699780</v>
      </c>
      <c r="S11" s="646"/>
      <c r="T11" s="646"/>
      <c r="U11" s="646"/>
      <c r="V11" s="646"/>
      <c r="W11" s="646"/>
      <c r="X11" s="646"/>
      <c r="Y11" s="647"/>
      <c r="Z11" s="650">
        <v>4</v>
      </c>
      <c r="AA11" s="651"/>
      <c r="AB11" s="651"/>
      <c r="AC11" s="663"/>
      <c r="AD11" s="654">
        <v>1699780</v>
      </c>
      <c r="AE11" s="646"/>
      <c r="AF11" s="646"/>
      <c r="AG11" s="646"/>
      <c r="AH11" s="646"/>
      <c r="AI11" s="646"/>
      <c r="AJ11" s="646"/>
      <c r="AK11" s="647"/>
      <c r="AL11" s="650">
        <v>6.8</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821398</v>
      </c>
      <c r="BH11" s="646"/>
      <c r="BI11" s="646"/>
      <c r="BJ11" s="646"/>
      <c r="BK11" s="646"/>
      <c r="BL11" s="646"/>
      <c r="BM11" s="646"/>
      <c r="BN11" s="647"/>
      <c r="BO11" s="648">
        <v>5.3</v>
      </c>
      <c r="BP11" s="648"/>
      <c r="BQ11" s="648"/>
      <c r="BR11" s="648"/>
      <c r="BS11" s="654">
        <v>162637</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768235</v>
      </c>
      <c r="CS11" s="646"/>
      <c r="CT11" s="646"/>
      <c r="CU11" s="646"/>
      <c r="CV11" s="646"/>
      <c r="CW11" s="646"/>
      <c r="CX11" s="646"/>
      <c r="CY11" s="647"/>
      <c r="CZ11" s="648">
        <v>1.9</v>
      </c>
      <c r="DA11" s="648"/>
      <c r="DB11" s="648"/>
      <c r="DC11" s="648"/>
      <c r="DD11" s="654">
        <v>107210</v>
      </c>
      <c r="DE11" s="646"/>
      <c r="DF11" s="646"/>
      <c r="DG11" s="646"/>
      <c r="DH11" s="646"/>
      <c r="DI11" s="646"/>
      <c r="DJ11" s="646"/>
      <c r="DK11" s="646"/>
      <c r="DL11" s="646"/>
      <c r="DM11" s="646"/>
      <c r="DN11" s="646"/>
      <c r="DO11" s="646"/>
      <c r="DP11" s="647"/>
      <c r="DQ11" s="654">
        <v>507608</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48083</v>
      </c>
      <c r="S12" s="646"/>
      <c r="T12" s="646"/>
      <c r="U12" s="646"/>
      <c r="V12" s="646"/>
      <c r="W12" s="646"/>
      <c r="X12" s="646"/>
      <c r="Y12" s="647"/>
      <c r="Z12" s="648">
        <v>0.1</v>
      </c>
      <c r="AA12" s="648"/>
      <c r="AB12" s="648"/>
      <c r="AC12" s="648"/>
      <c r="AD12" s="649">
        <v>48083</v>
      </c>
      <c r="AE12" s="649"/>
      <c r="AF12" s="649"/>
      <c r="AG12" s="649"/>
      <c r="AH12" s="649"/>
      <c r="AI12" s="649"/>
      <c r="AJ12" s="649"/>
      <c r="AK12" s="649"/>
      <c r="AL12" s="650">
        <v>0.2</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8833012</v>
      </c>
      <c r="BH12" s="646"/>
      <c r="BI12" s="646"/>
      <c r="BJ12" s="646"/>
      <c r="BK12" s="646"/>
      <c r="BL12" s="646"/>
      <c r="BM12" s="646"/>
      <c r="BN12" s="647"/>
      <c r="BO12" s="648">
        <v>56.8</v>
      </c>
      <c r="BP12" s="648"/>
      <c r="BQ12" s="648"/>
      <c r="BR12" s="648"/>
      <c r="BS12" s="654">
        <v>585478</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1201775</v>
      </c>
      <c r="CS12" s="646"/>
      <c r="CT12" s="646"/>
      <c r="CU12" s="646"/>
      <c r="CV12" s="646"/>
      <c r="CW12" s="646"/>
      <c r="CX12" s="646"/>
      <c r="CY12" s="647"/>
      <c r="CZ12" s="648">
        <v>2.9</v>
      </c>
      <c r="DA12" s="648"/>
      <c r="DB12" s="648"/>
      <c r="DC12" s="648"/>
      <c r="DD12" s="654">
        <v>5000</v>
      </c>
      <c r="DE12" s="646"/>
      <c r="DF12" s="646"/>
      <c r="DG12" s="646"/>
      <c r="DH12" s="646"/>
      <c r="DI12" s="646"/>
      <c r="DJ12" s="646"/>
      <c r="DK12" s="646"/>
      <c r="DL12" s="646"/>
      <c r="DM12" s="646"/>
      <c r="DN12" s="646"/>
      <c r="DO12" s="646"/>
      <c r="DP12" s="647"/>
      <c r="DQ12" s="654">
        <v>469335</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236</v>
      </c>
      <c r="S13" s="646"/>
      <c r="T13" s="646"/>
      <c r="U13" s="646"/>
      <c r="V13" s="646"/>
      <c r="W13" s="646"/>
      <c r="X13" s="646"/>
      <c r="Y13" s="647"/>
      <c r="Z13" s="648" t="s">
        <v>236</v>
      </c>
      <c r="AA13" s="648"/>
      <c r="AB13" s="648"/>
      <c r="AC13" s="648"/>
      <c r="AD13" s="649" t="s">
        <v>236</v>
      </c>
      <c r="AE13" s="649"/>
      <c r="AF13" s="649"/>
      <c r="AG13" s="649"/>
      <c r="AH13" s="649"/>
      <c r="AI13" s="649"/>
      <c r="AJ13" s="649"/>
      <c r="AK13" s="649"/>
      <c r="AL13" s="650" t="s">
        <v>244</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8777915</v>
      </c>
      <c r="BH13" s="646"/>
      <c r="BI13" s="646"/>
      <c r="BJ13" s="646"/>
      <c r="BK13" s="646"/>
      <c r="BL13" s="646"/>
      <c r="BM13" s="646"/>
      <c r="BN13" s="647"/>
      <c r="BO13" s="648">
        <v>56.4</v>
      </c>
      <c r="BP13" s="648"/>
      <c r="BQ13" s="648"/>
      <c r="BR13" s="648"/>
      <c r="BS13" s="654">
        <v>585478</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5041237</v>
      </c>
      <c r="CS13" s="646"/>
      <c r="CT13" s="646"/>
      <c r="CU13" s="646"/>
      <c r="CV13" s="646"/>
      <c r="CW13" s="646"/>
      <c r="CX13" s="646"/>
      <c r="CY13" s="647"/>
      <c r="CZ13" s="648">
        <v>12.2</v>
      </c>
      <c r="DA13" s="648"/>
      <c r="DB13" s="648"/>
      <c r="DC13" s="648"/>
      <c r="DD13" s="654">
        <v>1510070</v>
      </c>
      <c r="DE13" s="646"/>
      <c r="DF13" s="646"/>
      <c r="DG13" s="646"/>
      <c r="DH13" s="646"/>
      <c r="DI13" s="646"/>
      <c r="DJ13" s="646"/>
      <c r="DK13" s="646"/>
      <c r="DL13" s="646"/>
      <c r="DM13" s="646"/>
      <c r="DN13" s="646"/>
      <c r="DO13" s="646"/>
      <c r="DP13" s="647"/>
      <c r="DQ13" s="654">
        <v>3710657</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48409</v>
      </c>
      <c r="S14" s="646"/>
      <c r="T14" s="646"/>
      <c r="U14" s="646"/>
      <c r="V14" s="646"/>
      <c r="W14" s="646"/>
      <c r="X14" s="646"/>
      <c r="Y14" s="647"/>
      <c r="Z14" s="648">
        <v>0.1</v>
      </c>
      <c r="AA14" s="648"/>
      <c r="AB14" s="648"/>
      <c r="AC14" s="648"/>
      <c r="AD14" s="649">
        <v>48409</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281023</v>
      </c>
      <c r="BH14" s="646"/>
      <c r="BI14" s="646"/>
      <c r="BJ14" s="646"/>
      <c r="BK14" s="646"/>
      <c r="BL14" s="646"/>
      <c r="BM14" s="646"/>
      <c r="BN14" s="647"/>
      <c r="BO14" s="648">
        <v>1.8</v>
      </c>
      <c r="BP14" s="648"/>
      <c r="BQ14" s="648"/>
      <c r="BR14" s="648"/>
      <c r="BS14" s="654" t="s">
        <v>244</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1186616</v>
      </c>
      <c r="CS14" s="646"/>
      <c r="CT14" s="646"/>
      <c r="CU14" s="646"/>
      <c r="CV14" s="646"/>
      <c r="CW14" s="646"/>
      <c r="CX14" s="646"/>
      <c r="CY14" s="647"/>
      <c r="CZ14" s="648">
        <v>2.9</v>
      </c>
      <c r="DA14" s="648"/>
      <c r="DB14" s="648"/>
      <c r="DC14" s="648"/>
      <c r="DD14" s="654">
        <v>169160</v>
      </c>
      <c r="DE14" s="646"/>
      <c r="DF14" s="646"/>
      <c r="DG14" s="646"/>
      <c r="DH14" s="646"/>
      <c r="DI14" s="646"/>
      <c r="DJ14" s="646"/>
      <c r="DK14" s="646"/>
      <c r="DL14" s="646"/>
      <c r="DM14" s="646"/>
      <c r="DN14" s="646"/>
      <c r="DO14" s="646"/>
      <c r="DP14" s="647"/>
      <c r="DQ14" s="654">
        <v>1014022</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236</v>
      </c>
      <c r="S15" s="646"/>
      <c r="T15" s="646"/>
      <c r="U15" s="646"/>
      <c r="V15" s="646"/>
      <c r="W15" s="646"/>
      <c r="X15" s="646"/>
      <c r="Y15" s="647"/>
      <c r="Z15" s="648" t="s">
        <v>135</v>
      </c>
      <c r="AA15" s="648"/>
      <c r="AB15" s="648"/>
      <c r="AC15" s="648"/>
      <c r="AD15" s="649" t="s">
        <v>244</v>
      </c>
      <c r="AE15" s="649"/>
      <c r="AF15" s="649"/>
      <c r="AG15" s="649"/>
      <c r="AH15" s="649"/>
      <c r="AI15" s="649"/>
      <c r="AJ15" s="649"/>
      <c r="AK15" s="649"/>
      <c r="AL15" s="650" t="s">
        <v>236</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543929</v>
      </c>
      <c r="BH15" s="646"/>
      <c r="BI15" s="646"/>
      <c r="BJ15" s="646"/>
      <c r="BK15" s="646"/>
      <c r="BL15" s="646"/>
      <c r="BM15" s="646"/>
      <c r="BN15" s="647"/>
      <c r="BO15" s="648">
        <v>3.5</v>
      </c>
      <c r="BP15" s="648"/>
      <c r="BQ15" s="648"/>
      <c r="BR15" s="648"/>
      <c r="BS15" s="654" t="s">
        <v>236</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5147605</v>
      </c>
      <c r="CS15" s="646"/>
      <c r="CT15" s="646"/>
      <c r="CU15" s="646"/>
      <c r="CV15" s="646"/>
      <c r="CW15" s="646"/>
      <c r="CX15" s="646"/>
      <c r="CY15" s="647"/>
      <c r="CZ15" s="648">
        <v>12.5</v>
      </c>
      <c r="DA15" s="648"/>
      <c r="DB15" s="648"/>
      <c r="DC15" s="648"/>
      <c r="DD15" s="654">
        <v>2664423</v>
      </c>
      <c r="DE15" s="646"/>
      <c r="DF15" s="646"/>
      <c r="DG15" s="646"/>
      <c r="DH15" s="646"/>
      <c r="DI15" s="646"/>
      <c r="DJ15" s="646"/>
      <c r="DK15" s="646"/>
      <c r="DL15" s="646"/>
      <c r="DM15" s="646"/>
      <c r="DN15" s="646"/>
      <c r="DO15" s="646"/>
      <c r="DP15" s="647"/>
      <c r="DQ15" s="654">
        <v>2803589</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14191</v>
      </c>
      <c r="S16" s="646"/>
      <c r="T16" s="646"/>
      <c r="U16" s="646"/>
      <c r="V16" s="646"/>
      <c r="W16" s="646"/>
      <c r="X16" s="646"/>
      <c r="Y16" s="647"/>
      <c r="Z16" s="648">
        <v>0</v>
      </c>
      <c r="AA16" s="648"/>
      <c r="AB16" s="648"/>
      <c r="AC16" s="648"/>
      <c r="AD16" s="649">
        <v>14191</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244</v>
      </c>
      <c r="BH16" s="646"/>
      <c r="BI16" s="646"/>
      <c r="BJ16" s="646"/>
      <c r="BK16" s="646"/>
      <c r="BL16" s="646"/>
      <c r="BM16" s="646"/>
      <c r="BN16" s="647"/>
      <c r="BO16" s="648" t="s">
        <v>244</v>
      </c>
      <c r="BP16" s="648"/>
      <c r="BQ16" s="648"/>
      <c r="BR16" s="648"/>
      <c r="BS16" s="654" t="s">
        <v>236</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t="s">
        <v>236</v>
      </c>
      <c r="CS16" s="646"/>
      <c r="CT16" s="646"/>
      <c r="CU16" s="646"/>
      <c r="CV16" s="646"/>
      <c r="CW16" s="646"/>
      <c r="CX16" s="646"/>
      <c r="CY16" s="647"/>
      <c r="CZ16" s="648" t="s">
        <v>135</v>
      </c>
      <c r="DA16" s="648"/>
      <c r="DB16" s="648"/>
      <c r="DC16" s="648"/>
      <c r="DD16" s="654" t="s">
        <v>244</v>
      </c>
      <c r="DE16" s="646"/>
      <c r="DF16" s="646"/>
      <c r="DG16" s="646"/>
      <c r="DH16" s="646"/>
      <c r="DI16" s="646"/>
      <c r="DJ16" s="646"/>
      <c r="DK16" s="646"/>
      <c r="DL16" s="646"/>
      <c r="DM16" s="646"/>
      <c r="DN16" s="646"/>
      <c r="DO16" s="646"/>
      <c r="DP16" s="647"/>
      <c r="DQ16" s="654" t="s">
        <v>244</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287518</v>
      </c>
      <c r="S17" s="646"/>
      <c r="T17" s="646"/>
      <c r="U17" s="646"/>
      <c r="V17" s="646"/>
      <c r="W17" s="646"/>
      <c r="X17" s="646"/>
      <c r="Y17" s="647"/>
      <c r="Z17" s="648">
        <v>0.7</v>
      </c>
      <c r="AA17" s="648"/>
      <c r="AB17" s="648"/>
      <c r="AC17" s="648"/>
      <c r="AD17" s="649">
        <v>287518</v>
      </c>
      <c r="AE17" s="649"/>
      <c r="AF17" s="649"/>
      <c r="AG17" s="649"/>
      <c r="AH17" s="649"/>
      <c r="AI17" s="649"/>
      <c r="AJ17" s="649"/>
      <c r="AK17" s="649"/>
      <c r="AL17" s="650">
        <v>1.1000000000000001</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135</v>
      </c>
      <c r="BH17" s="646"/>
      <c r="BI17" s="646"/>
      <c r="BJ17" s="646"/>
      <c r="BK17" s="646"/>
      <c r="BL17" s="646"/>
      <c r="BM17" s="646"/>
      <c r="BN17" s="647"/>
      <c r="BO17" s="648" t="s">
        <v>135</v>
      </c>
      <c r="BP17" s="648"/>
      <c r="BQ17" s="648"/>
      <c r="BR17" s="648"/>
      <c r="BS17" s="654" t="s">
        <v>244</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5846214</v>
      </c>
      <c r="CS17" s="646"/>
      <c r="CT17" s="646"/>
      <c r="CU17" s="646"/>
      <c r="CV17" s="646"/>
      <c r="CW17" s="646"/>
      <c r="CX17" s="646"/>
      <c r="CY17" s="647"/>
      <c r="CZ17" s="648">
        <v>14.2</v>
      </c>
      <c r="DA17" s="648"/>
      <c r="DB17" s="648"/>
      <c r="DC17" s="648"/>
      <c r="DD17" s="654" t="s">
        <v>236</v>
      </c>
      <c r="DE17" s="646"/>
      <c r="DF17" s="646"/>
      <c r="DG17" s="646"/>
      <c r="DH17" s="646"/>
      <c r="DI17" s="646"/>
      <c r="DJ17" s="646"/>
      <c r="DK17" s="646"/>
      <c r="DL17" s="646"/>
      <c r="DM17" s="646"/>
      <c r="DN17" s="646"/>
      <c r="DO17" s="646"/>
      <c r="DP17" s="647"/>
      <c r="DQ17" s="654">
        <v>5798989</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87743</v>
      </c>
      <c r="S18" s="646"/>
      <c r="T18" s="646"/>
      <c r="U18" s="646"/>
      <c r="V18" s="646"/>
      <c r="W18" s="646"/>
      <c r="X18" s="646"/>
      <c r="Y18" s="647"/>
      <c r="Z18" s="648">
        <v>0.2</v>
      </c>
      <c r="AA18" s="648"/>
      <c r="AB18" s="648"/>
      <c r="AC18" s="648"/>
      <c r="AD18" s="649">
        <v>87743</v>
      </c>
      <c r="AE18" s="649"/>
      <c r="AF18" s="649"/>
      <c r="AG18" s="649"/>
      <c r="AH18" s="649"/>
      <c r="AI18" s="649"/>
      <c r="AJ18" s="649"/>
      <c r="AK18" s="649"/>
      <c r="AL18" s="650">
        <v>0.3</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244</v>
      </c>
      <c r="BH18" s="646"/>
      <c r="BI18" s="646"/>
      <c r="BJ18" s="646"/>
      <c r="BK18" s="646"/>
      <c r="BL18" s="646"/>
      <c r="BM18" s="646"/>
      <c r="BN18" s="647"/>
      <c r="BO18" s="648" t="s">
        <v>244</v>
      </c>
      <c r="BP18" s="648"/>
      <c r="BQ18" s="648"/>
      <c r="BR18" s="648"/>
      <c r="BS18" s="654" t="s">
        <v>244</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135</v>
      </c>
      <c r="CS18" s="646"/>
      <c r="CT18" s="646"/>
      <c r="CU18" s="646"/>
      <c r="CV18" s="646"/>
      <c r="CW18" s="646"/>
      <c r="CX18" s="646"/>
      <c r="CY18" s="647"/>
      <c r="CZ18" s="648" t="s">
        <v>135</v>
      </c>
      <c r="DA18" s="648"/>
      <c r="DB18" s="648"/>
      <c r="DC18" s="648"/>
      <c r="DD18" s="654" t="s">
        <v>244</v>
      </c>
      <c r="DE18" s="646"/>
      <c r="DF18" s="646"/>
      <c r="DG18" s="646"/>
      <c r="DH18" s="646"/>
      <c r="DI18" s="646"/>
      <c r="DJ18" s="646"/>
      <c r="DK18" s="646"/>
      <c r="DL18" s="646"/>
      <c r="DM18" s="646"/>
      <c r="DN18" s="646"/>
      <c r="DO18" s="646"/>
      <c r="DP18" s="647"/>
      <c r="DQ18" s="654" t="s">
        <v>135</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t="s">
        <v>236</v>
      </c>
      <c r="S19" s="646"/>
      <c r="T19" s="646"/>
      <c r="U19" s="646"/>
      <c r="V19" s="646"/>
      <c r="W19" s="646"/>
      <c r="X19" s="646"/>
      <c r="Y19" s="647"/>
      <c r="Z19" s="648" t="s">
        <v>236</v>
      </c>
      <c r="AA19" s="648"/>
      <c r="AB19" s="648"/>
      <c r="AC19" s="648"/>
      <c r="AD19" s="649" t="s">
        <v>244</v>
      </c>
      <c r="AE19" s="649"/>
      <c r="AF19" s="649"/>
      <c r="AG19" s="649"/>
      <c r="AH19" s="649"/>
      <c r="AI19" s="649"/>
      <c r="AJ19" s="649"/>
      <c r="AK19" s="649"/>
      <c r="AL19" s="650" t="s">
        <v>236</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22589</v>
      </c>
      <c r="BH19" s="646"/>
      <c r="BI19" s="646"/>
      <c r="BJ19" s="646"/>
      <c r="BK19" s="646"/>
      <c r="BL19" s="646"/>
      <c r="BM19" s="646"/>
      <c r="BN19" s="647"/>
      <c r="BO19" s="648">
        <v>0.1</v>
      </c>
      <c r="BP19" s="648"/>
      <c r="BQ19" s="648"/>
      <c r="BR19" s="648"/>
      <c r="BS19" s="654" t="s">
        <v>236</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236</v>
      </c>
      <c r="CS19" s="646"/>
      <c r="CT19" s="646"/>
      <c r="CU19" s="646"/>
      <c r="CV19" s="646"/>
      <c r="CW19" s="646"/>
      <c r="CX19" s="646"/>
      <c r="CY19" s="647"/>
      <c r="CZ19" s="648" t="s">
        <v>177</v>
      </c>
      <c r="DA19" s="648"/>
      <c r="DB19" s="648"/>
      <c r="DC19" s="648"/>
      <c r="DD19" s="654" t="s">
        <v>177</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t="s">
        <v>236</v>
      </c>
      <c r="S20" s="646"/>
      <c r="T20" s="646"/>
      <c r="U20" s="646"/>
      <c r="V20" s="646"/>
      <c r="W20" s="646"/>
      <c r="X20" s="646"/>
      <c r="Y20" s="647"/>
      <c r="Z20" s="648" t="s">
        <v>177</v>
      </c>
      <c r="AA20" s="648"/>
      <c r="AB20" s="648"/>
      <c r="AC20" s="648"/>
      <c r="AD20" s="649" t="s">
        <v>177</v>
      </c>
      <c r="AE20" s="649"/>
      <c r="AF20" s="649"/>
      <c r="AG20" s="649"/>
      <c r="AH20" s="649"/>
      <c r="AI20" s="649"/>
      <c r="AJ20" s="649"/>
      <c r="AK20" s="649"/>
      <c r="AL20" s="650" t="s">
        <v>177</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22589</v>
      </c>
      <c r="BH20" s="646"/>
      <c r="BI20" s="646"/>
      <c r="BJ20" s="646"/>
      <c r="BK20" s="646"/>
      <c r="BL20" s="646"/>
      <c r="BM20" s="646"/>
      <c r="BN20" s="647"/>
      <c r="BO20" s="648">
        <v>0.1</v>
      </c>
      <c r="BP20" s="648"/>
      <c r="BQ20" s="648"/>
      <c r="BR20" s="648"/>
      <c r="BS20" s="654" t="s">
        <v>244</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41165481</v>
      </c>
      <c r="CS20" s="646"/>
      <c r="CT20" s="646"/>
      <c r="CU20" s="646"/>
      <c r="CV20" s="646"/>
      <c r="CW20" s="646"/>
      <c r="CX20" s="646"/>
      <c r="CY20" s="647"/>
      <c r="CZ20" s="648">
        <v>100</v>
      </c>
      <c r="DA20" s="648"/>
      <c r="DB20" s="648"/>
      <c r="DC20" s="648"/>
      <c r="DD20" s="654">
        <v>7582610</v>
      </c>
      <c r="DE20" s="646"/>
      <c r="DF20" s="646"/>
      <c r="DG20" s="646"/>
      <c r="DH20" s="646"/>
      <c r="DI20" s="646"/>
      <c r="DJ20" s="646"/>
      <c r="DK20" s="646"/>
      <c r="DL20" s="646"/>
      <c r="DM20" s="646"/>
      <c r="DN20" s="646"/>
      <c r="DO20" s="646"/>
      <c r="DP20" s="647"/>
      <c r="DQ20" s="654">
        <v>27221053</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199775</v>
      </c>
      <c r="S21" s="646"/>
      <c r="T21" s="646"/>
      <c r="U21" s="646"/>
      <c r="V21" s="646"/>
      <c r="W21" s="646"/>
      <c r="X21" s="646"/>
      <c r="Y21" s="647"/>
      <c r="Z21" s="648">
        <v>0.5</v>
      </c>
      <c r="AA21" s="648"/>
      <c r="AB21" s="648"/>
      <c r="AC21" s="648"/>
      <c r="AD21" s="649">
        <v>199775</v>
      </c>
      <c r="AE21" s="649"/>
      <c r="AF21" s="649"/>
      <c r="AG21" s="649"/>
      <c r="AH21" s="649"/>
      <c r="AI21" s="649"/>
      <c r="AJ21" s="649"/>
      <c r="AK21" s="649"/>
      <c r="AL21" s="650">
        <v>0.8</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22589</v>
      </c>
      <c r="BH21" s="646"/>
      <c r="BI21" s="646"/>
      <c r="BJ21" s="646"/>
      <c r="BK21" s="646"/>
      <c r="BL21" s="646"/>
      <c r="BM21" s="646"/>
      <c r="BN21" s="647"/>
      <c r="BO21" s="648">
        <v>0.1</v>
      </c>
      <c r="BP21" s="648"/>
      <c r="BQ21" s="648"/>
      <c r="BR21" s="648"/>
      <c r="BS21" s="654" t="s">
        <v>135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8051685</v>
      </c>
      <c r="S22" s="646"/>
      <c r="T22" s="646"/>
      <c r="U22" s="646"/>
      <c r="V22" s="646"/>
      <c r="W22" s="646"/>
      <c r="X22" s="646"/>
      <c r="Y22" s="647"/>
      <c r="Z22" s="648">
        <v>18.8</v>
      </c>
      <c r="AA22" s="648"/>
      <c r="AB22" s="648"/>
      <c r="AC22" s="648"/>
      <c r="AD22" s="649">
        <v>6856084</v>
      </c>
      <c r="AE22" s="649"/>
      <c r="AF22" s="649"/>
      <c r="AG22" s="649"/>
      <c r="AH22" s="649"/>
      <c r="AI22" s="649"/>
      <c r="AJ22" s="649"/>
      <c r="AK22" s="649"/>
      <c r="AL22" s="650">
        <v>27.3</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244</v>
      </c>
      <c r="BH22" s="646"/>
      <c r="BI22" s="646"/>
      <c r="BJ22" s="646"/>
      <c r="BK22" s="646"/>
      <c r="BL22" s="646"/>
      <c r="BM22" s="646"/>
      <c r="BN22" s="647"/>
      <c r="BO22" s="648" t="s">
        <v>236</v>
      </c>
      <c r="BP22" s="648"/>
      <c r="BQ22" s="648"/>
      <c r="BR22" s="648"/>
      <c r="BS22" s="654" t="s">
        <v>244</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6856084</v>
      </c>
      <c r="S23" s="646"/>
      <c r="T23" s="646"/>
      <c r="U23" s="646"/>
      <c r="V23" s="646"/>
      <c r="W23" s="646"/>
      <c r="X23" s="646"/>
      <c r="Y23" s="647"/>
      <c r="Z23" s="648">
        <v>16</v>
      </c>
      <c r="AA23" s="648"/>
      <c r="AB23" s="648"/>
      <c r="AC23" s="648"/>
      <c r="AD23" s="649">
        <v>6856084</v>
      </c>
      <c r="AE23" s="649"/>
      <c r="AF23" s="649"/>
      <c r="AG23" s="649"/>
      <c r="AH23" s="649"/>
      <c r="AI23" s="649"/>
      <c r="AJ23" s="649"/>
      <c r="AK23" s="649"/>
      <c r="AL23" s="650">
        <v>27.3</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244</v>
      </c>
      <c r="BH23" s="646"/>
      <c r="BI23" s="646"/>
      <c r="BJ23" s="646"/>
      <c r="BK23" s="646"/>
      <c r="BL23" s="646"/>
      <c r="BM23" s="646"/>
      <c r="BN23" s="647"/>
      <c r="BO23" s="648" t="s">
        <v>244</v>
      </c>
      <c r="BP23" s="648"/>
      <c r="BQ23" s="648"/>
      <c r="BR23" s="648"/>
      <c r="BS23" s="654" t="s">
        <v>177</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1195601</v>
      </c>
      <c r="S24" s="646"/>
      <c r="T24" s="646"/>
      <c r="U24" s="646"/>
      <c r="V24" s="646"/>
      <c r="W24" s="646"/>
      <c r="X24" s="646"/>
      <c r="Y24" s="647"/>
      <c r="Z24" s="648">
        <v>2.8</v>
      </c>
      <c r="AA24" s="648"/>
      <c r="AB24" s="648"/>
      <c r="AC24" s="648"/>
      <c r="AD24" s="649" t="s">
        <v>236</v>
      </c>
      <c r="AE24" s="649"/>
      <c r="AF24" s="649"/>
      <c r="AG24" s="649"/>
      <c r="AH24" s="649"/>
      <c r="AI24" s="649"/>
      <c r="AJ24" s="649"/>
      <c r="AK24" s="649"/>
      <c r="AL24" s="650" t="s">
        <v>244</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135</v>
      </c>
      <c r="BH24" s="646"/>
      <c r="BI24" s="646"/>
      <c r="BJ24" s="646"/>
      <c r="BK24" s="646"/>
      <c r="BL24" s="646"/>
      <c r="BM24" s="646"/>
      <c r="BN24" s="647"/>
      <c r="BO24" s="648" t="s">
        <v>236</v>
      </c>
      <c r="BP24" s="648"/>
      <c r="BQ24" s="648"/>
      <c r="BR24" s="648"/>
      <c r="BS24" s="654" t="s">
        <v>244</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17501939</v>
      </c>
      <c r="CS24" s="635"/>
      <c r="CT24" s="635"/>
      <c r="CU24" s="635"/>
      <c r="CV24" s="635"/>
      <c r="CW24" s="635"/>
      <c r="CX24" s="635"/>
      <c r="CY24" s="636"/>
      <c r="CZ24" s="639">
        <v>42.5</v>
      </c>
      <c r="DA24" s="640"/>
      <c r="DB24" s="640"/>
      <c r="DC24" s="659"/>
      <c r="DD24" s="679">
        <v>12671207</v>
      </c>
      <c r="DE24" s="635"/>
      <c r="DF24" s="635"/>
      <c r="DG24" s="635"/>
      <c r="DH24" s="635"/>
      <c r="DI24" s="635"/>
      <c r="DJ24" s="635"/>
      <c r="DK24" s="636"/>
      <c r="DL24" s="679">
        <v>11846524</v>
      </c>
      <c r="DM24" s="635"/>
      <c r="DN24" s="635"/>
      <c r="DO24" s="635"/>
      <c r="DP24" s="635"/>
      <c r="DQ24" s="635"/>
      <c r="DR24" s="635"/>
      <c r="DS24" s="635"/>
      <c r="DT24" s="635"/>
      <c r="DU24" s="635"/>
      <c r="DV24" s="636"/>
      <c r="DW24" s="639">
        <v>45.3</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236</v>
      </c>
      <c r="S25" s="646"/>
      <c r="T25" s="646"/>
      <c r="U25" s="646"/>
      <c r="V25" s="646"/>
      <c r="W25" s="646"/>
      <c r="X25" s="646"/>
      <c r="Y25" s="647"/>
      <c r="Z25" s="648" t="s">
        <v>236</v>
      </c>
      <c r="AA25" s="648"/>
      <c r="AB25" s="648"/>
      <c r="AC25" s="648"/>
      <c r="AD25" s="649" t="s">
        <v>135</v>
      </c>
      <c r="AE25" s="649"/>
      <c r="AF25" s="649"/>
      <c r="AG25" s="649"/>
      <c r="AH25" s="649"/>
      <c r="AI25" s="649"/>
      <c r="AJ25" s="649"/>
      <c r="AK25" s="649"/>
      <c r="AL25" s="650" t="s">
        <v>236</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244</v>
      </c>
      <c r="BH25" s="646"/>
      <c r="BI25" s="646"/>
      <c r="BJ25" s="646"/>
      <c r="BK25" s="646"/>
      <c r="BL25" s="646"/>
      <c r="BM25" s="646"/>
      <c r="BN25" s="647"/>
      <c r="BO25" s="648" t="s">
        <v>244</v>
      </c>
      <c r="BP25" s="648"/>
      <c r="BQ25" s="648"/>
      <c r="BR25" s="648"/>
      <c r="BS25" s="654" t="s">
        <v>244</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4866840</v>
      </c>
      <c r="CS25" s="682"/>
      <c r="CT25" s="682"/>
      <c r="CU25" s="682"/>
      <c r="CV25" s="682"/>
      <c r="CW25" s="682"/>
      <c r="CX25" s="682"/>
      <c r="CY25" s="683"/>
      <c r="CZ25" s="650">
        <v>11.8</v>
      </c>
      <c r="DA25" s="680"/>
      <c r="DB25" s="680"/>
      <c r="DC25" s="684"/>
      <c r="DD25" s="654">
        <v>4529242</v>
      </c>
      <c r="DE25" s="682"/>
      <c r="DF25" s="682"/>
      <c r="DG25" s="682"/>
      <c r="DH25" s="682"/>
      <c r="DI25" s="682"/>
      <c r="DJ25" s="682"/>
      <c r="DK25" s="683"/>
      <c r="DL25" s="654">
        <v>4464555</v>
      </c>
      <c r="DM25" s="682"/>
      <c r="DN25" s="682"/>
      <c r="DO25" s="682"/>
      <c r="DP25" s="682"/>
      <c r="DQ25" s="682"/>
      <c r="DR25" s="682"/>
      <c r="DS25" s="682"/>
      <c r="DT25" s="682"/>
      <c r="DU25" s="682"/>
      <c r="DV25" s="683"/>
      <c r="DW25" s="650">
        <v>17.100000000000001</v>
      </c>
      <c r="DX25" s="680"/>
      <c r="DY25" s="680"/>
      <c r="DZ25" s="680"/>
      <c r="EA25" s="680"/>
      <c r="EB25" s="680"/>
      <c r="EC25" s="681"/>
    </row>
    <row r="26" spans="2:133" ht="11.25" customHeight="1" x14ac:dyDescent="0.15">
      <c r="B26" s="642" t="s">
        <v>293</v>
      </c>
      <c r="C26" s="643"/>
      <c r="D26" s="643"/>
      <c r="E26" s="643"/>
      <c r="F26" s="643"/>
      <c r="G26" s="643"/>
      <c r="H26" s="643"/>
      <c r="I26" s="643"/>
      <c r="J26" s="643"/>
      <c r="K26" s="643"/>
      <c r="L26" s="643"/>
      <c r="M26" s="643"/>
      <c r="N26" s="643"/>
      <c r="O26" s="643"/>
      <c r="P26" s="643"/>
      <c r="Q26" s="644"/>
      <c r="R26" s="645">
        <v>26188993</v>
      </c>
      <c r="S26" s="646"/>
      <c r="T26" s="646"/>
      <c r="U26" s="646"/>
      <c r="V26" s="646"/>
      <c r="W26" s="646"/>
      <c r="X26" s="646"/>
      <c r="Y26" s="647"/>
      <c r="Z26" s="648">
        <v>61.3</v>
      </c>
      <c r="AA26" s="648"/>
      <c r="AB26" s="648"/>
      <c r="AC26" s="648"/>
      <c r="AD26" s="649">
        <v>24993392</v>
      </c>
      <c r="AE26" s="649"/>
      <c r="AF26" s="649"/>
      <c r="AG26" s="649"/>
      <c r="AH26" s="649"/>
      <c r="AI26" s="649"/>
      <c r="AJ26" s="649"/>
      <c r="AK26" s="649"/>
      <c r="AL26" s="650">
        <v>99.6</v>
      </c>
      <c r="AM26" s="651"/>
      <c r="AN26" s="651"/>
      <c r="AO26" s="652"/>
      <c r="AP26" s="664" t="s">
        <v>294</v>
      </c>
      <c r="AQ26" s="691"/>
      <c r="AR26" s="691"/>
      <c r="AS26" s="691"/>
      <c r="AT26" s="691"/>
      <c r="AU26" s="691"/>
      <c r="AV26" s="691"/>
      <c r="AW26" s="691"/>
      <c r="AX26" s="691"/>
      <c r="AY26" s="691"/>
      <c r="AZ26" s="691"/>
      <c r="BA26" s="691"/>
      <c r="BB26" s="691"/>
      <c r="BC26" s="691"/>
      <c r="BD26" s="691"/>
      <c r="BE26" s="691"/>
      <c r="BF26" s="666"/>
      <c r="BG26" s="645" t="s">
        <v>177</v>
      </c>
      <c r="BH26" s="646"/>
      <c r="BI26" s="646"/>
      <c r="BJ26" s="646"/>
      <c r="BK26" s="646"/>
      <c r="BL26" s="646"/>
      <c r="BM26" s="646"/>
      <c r="BN26" s="647"/>
      <c r="BO26" s="648" t="s">
        <v>244</v>
      </c>
      <c r="BP26" s="648"/>
      <c r="BQ26" s="648"/>
      <c r="BR26" s="648"/>
      <c r="BS26" s="654" t="s">
        <v>244</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3354293</v>
      </c>
      <c r="CS26" s="646"/>
      <c r="CT26" s="646"/>
      <c r="CU26" s="646"/>
      <c r="CV26" s="646"/>
      <c r="CW26" s="646"/>
      <c r="CX26" s="646"/>
      <c r="CY26" s="647"/>
      <c r="CZ26" s="650">
        <v>8.1</v>
      </c>
      <c r="DA26" s="680"/>
      <c r="DB26" s="680"/>
      <c r="DC26" s="684"/>
      <c r="DD26" s="654">
        <v>3030374</v>
      </c>
      <c r="DE26" s="646"/>
      <c r="DF26" s="646"/>
      <c r="DG26" s="646"/>
      <c r="DH26" s="646"/>
      <c r="DI26" s="646"/>
      <c r="DJ26" s="646"/>
      <c r="DK26" s="647"/>
      <c r="DL26" s="654" t="s">
        <v>236</v>
      </c>
      <c r="DM26" s="646"/>
      <c r="DN26" s="646"/>
      <c r="DO26" s="646"/>
      <c r="DP26" s="646"/>
      <c r="DQ26" s="646"/>
      <c r="DR26" s="646"/>
      <c r="DS26" s="646"/>
      <c r="DT26" s="646"/>
      <c r="DU26" s="646"/>
      <c r="DV26" s="647"/>
      <c r="DW26" s="650" t="s">
        <v>135</v>
      </c>
      <c r="DX26" s="680"/>
      <c r="DY26" s="680"/>
      <c r="DZ26" s="680"/>
      <c r="EA26" s="680"/>
      <c r="EB26" s="680"/>
      <c r="EC26" s="681"/>
    </row>
    <row r="27" spans="2:133" ht="11.25" customHeight="1" x14ac:dyDescent="0.15">
      <c r="B27" s="642" t="s">
        <v>296</v>
      </c>
      <c r="C27" s="643"/>
      <c r="D27" s="643"/>
      <c r="E27" s="643"/>
      <c r="F27" s="643"/>
      <c r="G27" s="643"/>
      <c r="H27" s="643"/>
      <c r="I27" s="643"/>
      <c r="J27" s="643"/>
      <c r="K27" s="643"/>
      <c r="L27" s="643"/>
      <c r="M27" s="643"/>
      <c r="N27" s="643"/>
      <c r="O27" s="643"/>
      <c r="P27" s="643"/>
      <c r="Q27" s="644"/>
      <c r="R27" s="645">
        <v>11610</v>
      </c>
      <c r="S27" s="646"/>
      <c r="T27" s="646"/>
      <c r="U27" s="646"/>
      <c r="V27" s="646"/>
      <c r="W27" s="646"/>
      <c r="X27" s="646"/>
      <c r="Y27" s="647"/>
      <c r="Z27" s="648">
        <v>0</v>
      </c>
      <c r="AA27" s="648"/>
      <c r="AB27" s="648"/>
      <c r="AC27" s="648"/>
      <c r="AD27" s="649">
        <v>11610</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15555849</v>
      </c>
      <c r="BH27" s="646"/>
      <c r="BI27" s="646"/>
      <c r="BJ27" s="646"/>
      <c r="BK27" s="646"/>
      <c r="BL27" s="646"/>
      <c r="BM27" s="646"/>
      <c r="BN27" s="647"/>
      <c r="BO27" s="648">
        <v>100</v>
      </c>
      <c r="BP27" s="648"/>
      <c r="BQ27" s="648"/>
      <c r="BR27" s="648"/>
      <c r="BS27" s="654">
        <v>748115</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6809244</v>
      </c>
      <c r="CS27" s="682"/>
      <c r="CT27" s="682"/>
      <c r="CU27" s="682"/>
      <c r="CV27" s="682"/>
      <c r="CW27" s="682"/>
      <c r="CX27" s="682"/>
      <c r="CY27" s="683"/>
      <c r="CZ27" s="650">
        <v>16.5</v>
      </c>
      <c r="DA27" s="680"/>
      <c r="DB27" s="680"/>
      <c r="DC27" s="684"/>
      <c r="DD27" s="654">
        <v>2363335</v>
      </c>
      <c r="DE27" s="682"/>
      <c r="DF27" s="682"/>
      <c r="DG27" s="682"/>
      <c r="DH27" s="682"/>
      <c r="DI27" s="682"/>
      <c r="DJ27" s="682"/>
      <c r="DK27" s="683"/>
      <c r="DL27" s="654">
        <v>2116905</v>
      </c>
      <c r="DM27" s="682"/>
      <c r="DN27" s="682"/>
      <c r="DO27" s="682"/>
      <c r="DP27" s="682"/>
      <c r="DQ27" s="682"/>
      <c r="DR27" s="682"/>
      <c r="DS27" s="682"/>
      <c r="DT27" s="682"/>
      <c r="DU27" s="682"/>
      <c r="DV27" s="683"/>
      <c r="DW27" s="650">
        <v>8.1</v>
      </c>
      <c r="DX27" s="680"/>
      <c r="DY27" s="680"/>
      <c r="DZ27" s="680"/>
      <c r="EA27" s="680"/>
      <c r="EB27" s="680"/>
      <c r="EC27" s="681"/>
    </row>
    <row r="28" spans="2:133" ht="11.25" customHeight="1" x14ac:dyDescent="0.15">
      <c r="B28" s="642" t="s">
        <v>299</v>
      </c>
      <c r="C28" s="643"/>
      <c r="D28" s="643"/>
      <c r="E28" s="643"/>
      <c r="F28" s="643"/>
      <c r="G28" s="643"/>
      <c r="H28" s="643"/>
      <c r="I28" s="643"/>
      <c r="J28" s="643"/>
      <c r="K28" s="643"/>
      <c r="L28" s="643"/>
      <c r="M28" s="643"/>
      <c r="N28" s="643"/>
      <c r="O28" s="643"/>
      <c r="P28" s="643"/>
      <c r="Q28" s="644"/>
      <c r="R28" s="645">
        <v>230431</v>
      </c>
      <c r="S28" s="646"/>
      <c r="T28" s="646"/>
      <c r="U28" s="646"/>
      <c r="V28" s="646"/>
      <c r="W28" s="646"/>
      <c r="X28" s="646"/>
      <c r="Y28" s="647"/>
      <c r="Z28" s="648">
        <v>0.5</v>
      </c>
      <c r="AA28" s="648"/>
      <c r="AB28" s="648"/>
      <c r="AC28" s="648"/>
      <c r="AD28" s="649" t="s">
        <v>236</v>
      </c>
      <c r="AE28" s="649"/>
      <c r="AF28" s="649"/>
      <c r="AG28" s="649"/>
      <c r="AH28" s="649"/>
      <c r="AI28" s="649"/>
      <c r="AJ28" s="649"/>
      <c r="AK28" s="649"/>
      <c r="AL28" s="650" t="s">
        <v>236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5825855</v>
      </c>
      <c r="CS28" s="646"/>
      <c r="CT28" s="646"/>
      <c r="CU28" s="646"/>
      <c r="CV28" s="646"/>
      <c r="CW28" s="646"/>
      <c r="CX28" s="646"/>
      <c r="CY28" s="647"/>
      <c r="CZ28" s="650">
        <v>14.2</v>
      </c>
      <c r="DA28" s="680"/>
      <c r="DB28" s="680"/>
      <c r="DC28" s="684"/>
      <c r="DD28" s="654">
        <v>5778630</v>
      </c>
      <c r="DE28" s="646"/>
      <c r="DF28" s="646"/>
      <c r="DG28" s="646"/>
      <c r="DH28" s="646"/>
      <c r="DI28" s="646"/>
      <c r="DJ28" s="646"/>
      <c r="DK28" s="647"/>
      <c r="DL28" s="654">
        <v>5265064</v>
      </c>
      <c r="DM28" s="646"/>
      <c r="DN28" s="646"/>
      <c r="DO28" s="646"/>
      <c r="DP28" s="646"/>
      <c r="DQ28" s="646"/>
      <c r="DR28" s="646"/>
      <c r="DS28" s="646"/>
      <c r="DT28" s="646"/>
      <c r="DU28" s="646"/>
      <c r="DV28" s="647"/>
      <c r="DW28" s="650">
        <v>20.100000000000001</v>
      </c>
      <c r="DX28" s="680"/>
      <c r="DY28" s="680"/>
      <c r="DZ28" s="680"/>
      <c r="EA28" s="680"/>
      <c r="EB28" s="680"/>
      <c r="EC28" s="681"/>
    </row>
    <row r="29" spans="2:133" ht="11.25" customHeight="1" x14ac:dyDescent="0.15">
      <c r="B29" s="642" t="s">
        <v>301</v>
      </c>
      <c r="C29" s="643"/>
      <c r="D29" s="643"/>
      <c r="E29" s="643"/>
      <c r="F29" s="643"/>
      <c r="G29" s="643"/>
      <c r="H29" s="643"/>
      <c r="I29" s="643"/>
      <c r="J29" s="643"/>
      <c r="K29" s="643"/>
      <c r="L29" s="643"/>
      <c r="M29" s="643"/>
      <c r="N29" s="643"/>
      <c r="O29" s="643"/>
      <c r="P29" s="643"/>
      <c r="Q29" s="644"/>
      <c r="R29" s="645">
        <v>368048</v>
      </c>
      <c r="S29" s="646"/>
      <c r="T29" s="646"/>
      <c r="U29" s="646"/>
      <c r="V29" s="646"/>
      <c r="W29" s="646"/>
      <c r="X29" s="646"/>
      <c r="Y29" s="647"/>
      <c r="Z29" s="648">
        <v>0.9</v>
      </c>
      <c r="AA29" s="648"/>
      <c r="AB29" s="648"/>
      <c r="AC29" s="648"/>
      <c r="AD29" s="649">
        <v>50800</v>
      </c>
      <c r="AE29" s="649"/>
      <c r="AF29" s="649"/>
      <c r="AG29" s="649"/>
      <c r="AH29" s="649"/>
      <c r="AI29" s="649"/>
      <c r="AJ29" s="649"/>
      <c r="AK29" s="649"/>
      <c r="AL29" s="650">
        <v>0.2</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303</v>
      </c>
      <c r="CG29" s="661"/>
      <c r="CH29" s="661"/>
      <c r="CI29" s="661"/>
      <c r="CJ29" s="661"/>
      <c r="CK29" s="661"/>
      <c r="CL29" s="661"/>
      <c r="CM29" s="661"/>
      <c r="CN29" s="661"/>
      <c r="CO29" s="661"/>
      <c r="CP29" s="661"/>
      <c r="CQ29" s="662"/>
      <c r="CR29" s="645">
        <v>5824759</v>
      </c>
      <c r="CS29" s="682"/>
      <c r="CT29" s="682"/>
      <c r="CU29" s="682"/>
      <c r="CV29" s="682"/>
      <c r="CW29" s="682"/>
      <c r="CX29" s="682"/>
      <c r="CY29" s="683"/>
      <c r="CZ29" s="650">
        <v>14.1</v>
      </c>
      <c r="DA29" s="680"/>
      <c r="DB29" s="680"/>
      <c r="DC29" s="684"/>
      <c r="DD29" s="654">
        <v>5777534</v>
      </c>
      <c r="DE29" s="682"/>
      <c r="DF29" s="682"/>
      <c r="DG29" s="682"/>
      <c r="DH29" s="682"/>
      <c r="DI29" s="682"/>
      <c r="DJ29" s="682"/>
      <c r="DK29" s="683"/>
      <c r="DL29" s="654">
        <v>5263968</v>
      </c>
      <c r="DM29" s="682"/>
      <c r="DN29" s="682"/>
      <c r="DO29" s="682"/>
      <c r="DP29" s="682"/>
      <c r="DQ29" s="682"/>
      <c r="DR29" s="682"/>
      <c r="DS29" s="682"/>
      <c r="DT29" s="682"/>
      <c r="DU29" s="682"/>
      <c r="DV29" s="683"/>
      <c r="DW29" s="650">
        <v>20.100000000000001</v>
      </c>
      <c r="DX29" s="680"/>
      <c r="DY29" s="680"/>
      <c r="DZ29" s="680"/>
      <c r="EA29" s="680"/>
      <c r="EB29" s="680"/>
      <c r="EC29" s="681"/>
    </row>
    <row r="30" spans="2:133" ht="11.25" customHeight="1" x14ac:dyDescent="0.15">
      <c r="B30" s="642" t="s">
        <v>304</v>
      </c>
      <c r="C30" s="643"/>
      <c r="D30" s="643"/>
      <c r="E30" s="643"/>
      <c r="F30" s="643"/>
      <c r="G30" s="643"/>
      <c r="H30" s="643"/>
      <c r="I30" s="643"/>
      <c r="J30" s="643"/>
      <c r="K30" s="643"/>
      <c r="L30" s="643"/>
      <c r="M30" s="643"/>
      <c r="N30" s="643"/>
      <c r="O30" s="643"/>
      <c r="P30" s="643"/>
      <c r="Q30" s="644"/>
      <c r="R30" s="645">
        <v>320571</v>
      </c>
      <c r="S30" s="646"/>
      <c r="T30" s="646"/>
      <c r="U30" s="646"/>
      <c r="V30" s="646"/>
      <c r="W30" s="646"/>
      <c r="X30" s="646"/>
      <c r="Y30" s="647"/>
      <c r="Z30" s="648">
        <v>0.8</v>
      </c>
      <c r="AA30" s="648"/>
      <c r="AB30" s="648"/>
      <c r="AC30" s="648"/>
      <c r="AD30" s="649">
        <v>67</v>
      </c>
      <c r="AE30" s="649"/>
      <c r="AF30" s="649"/>
      <c r="AG30" s="649"/>
      <c r="AH30" s="649"/>
      <c r="AI30" s="649"/>
      <c r="AJ30" s="649"/>
      <c r="AK30" s="649"/>
      <c r="AL30" s="650">
        <v>0</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305</v>
      </c>
      <c r="BH30" s="692"/>
      <c r="BI30" s="692"/>
      <c r="BJ30" s="692"/>
      <c r="BK30" s="692"/>
      <c r="BL30" s="692"/>
      <c r="BM30" s="692"/>
      <c r="BN30" s="692"/>
      <c r="BO30" s="692"/>
      <c r="BP30" s="692"/>
      <c r="BQ30" s="693"/>
      <c r="BR30" s="624" t="s">
        <v>306</v>
      </c>
      <c r="BS30" s="692"/>
      <c r="BT30" s="692"/>
      <c r="BU30" s="692"/>
      <c r="BV30" s="692"/>
      <c r="BW30" s="692"/>
      <c r="BX30" s="692"/>
      <c r="BY30" s="692"/>
      <c r="BZ30" s="692"/>
      <c r="CA30" s="692"/>
      <c r="CB30" s="693"/>
      <c r="CD30" s="687"/>
      <c r="CE30" s="688"/>
      <c r="CF30" s="660" t="s">
        <v>307</v>
      </c>
      <c r="CG30" s="661"/>
      <c r="CH30" s="661"/>
      <c r="CI30" s="661"/>
      <c r="CJ30" s="661"/>
      <c r="CK30" s="661"/>
      <c r="CL30" s="661"/>
      <c r="CM30" s="661"/>
      <c r="CN30" s="661"/>
      <c r="CO30" s="661"/>
      <c r="CP30" s="661"/>
      <c r="CQ30" s="662"/>
      <c r="CR30" s="645">
        <v>5463913</v>
      </c>
      <c r="CS30" s="646"/>
      <c r="CT30" s="646"/>
      <c r="CU30" s="646"/>
      <c r="CV30" s="646"/>
      <c r="CW30" s="646"/>
      <c r="CX30" s="646"/>
      <c r="CY30" s="647"/>
      <c r="CZ30" s="650">
        <v>13.3</v>
      </c>
      <c r="DA30" s="680"/>
      <c r="DB30" s="680"/>
      <c r="DC30" s="684"/>
      <c r="DD30" s="654">
        <v>5416688</v>
      </c>
      <c r="DE30" s="646"/>
      <c r="DF30" s="646"/>
      <c r="DG30" s="646"/>
      <c r="DH30" s="646"/>
      <c r="DI30" s="646"/>
      <c r="DJ30" s="646"/>
      <c r="DK30" s="647"/>
      <c r="DL30" s="654">
        <v>4903122</v>
      </c>
      <c r="DM30" s="646"/>
      <c r="DN30" s="646"/>
      <c r="DO30" s="646"/>
      <c r="DP30" s="646"/>
      <c r="DQ30" s="646"/>
      <c r="DR30" s="646"/>
      <c r="DS30" s="646"/>
      <c r="DT30" s="646"/>
      <c r="DU30" s="646"/>
      <c r="DV30" s="647"/>
      <c r="DW30" s="650">
        <v>18.7</v>
      </c>
      <c r="DX30" s="680"/>
      <c r="DY30" s="680"/>
      <c r="DZ30" s="680"/>
      <c r="EA30" s="680"/>
      <c r="EB30" s="680"/>
      <c r="EC30" s="681"/>
    </row>
    <row r="31" spans="2:133" ht="11.25" customHeight="1" x14ac:dyDescent="0.15">
      <c r="B31" s="642" t="s">
        <v>308</v>
      </c>
      <c r="C31" s="643"/>
      <c r="D31" s="643"/>
      <c r="E31" s="643"/>
      <c r="F31" s="643"/>
      <c r="G31" s="643"/>
      <c r="H31" s="643"/>
      <c r="I31" s="643"/>
      <c r="J31" s="643"/>
      <c r="K31" s="643"/>
      <c r="L31" s="643"/>
      <c r="M31" s="643"/>
      <c r="N31" s="643"/>
      <c r="O31" s="643"/>
      <c r="P31" s="643"/>
      <c r="Q31" s="644"/>
      <c r="R31" s="645">
        <v>4397349</v>
      </c>
      <c r="S31" s="646"/>
      <c r="T31" s="646"/>
      <c r="U31" s="646"/>
      <c r="V31" s="646"/>
      <c r="W31" s="646"/>
      <c r="X31" s="646"/>
      <c r="Y31" s="647"/>
      <c r="Z31" s="648">
        <v>10.3</v>
      </c>
      <c r="AA31" s="648"/>
      <c r="AB31" s="648"/>
      <c r="AC31" s="648"/>
      <c r="AD31" s="649" t="s">
        <v>236</v>
      </c>
      <c r="AE31" s="649"/>
      <c r="AF31" s="649"/>
      <c r="AG31" s="649"/>
      <c r="AH31" s="649"/>
      <c r="AI31" s="649"/>
      <c r="AJ31" s="649"/>
      <c r="AK31" s="649"/>
      <c r="AL31" s="650" t="s">
        <v>236</v>
      </c>
      <c r="AM31" s="651"/>
      <c r="AN31" s="651"/>
      <c r="AO31" s="652"/>
      <c r="AP31" s="699" t="s">
        <v>309</v>
      </c>
      <c r="AQ31" s="700"/>
      <c r="AR31" s="700"/>
      <c r="AS31" s="700"/>
      <c r="AT31" s="705" t="s">
        <v>310</v>
      </c>
      <c r="AU31" s="231"/>
      <c r="AV31" s="231"/>
      <c r="AW31" s="231"/>
      <c r="AX31" s="631" t="s">
        <v>185</v>
      </c>
      <c r="AY31" s="632"/>
      <c r="AZ31" s="632"/>
      <c r="BA31" s="632"/>
      <c r="BB31" s="632"/>
      <c r="BC31" s="632"/>
      <c r="BD31" s="632"/>
      <c r="BE31" s="632"/>
      <c r="BF31" s="633"/>
      <c r="BG31" s="713">
        <v>99.5</v>
      </c>
      <c r="BH31" s="697"/>
      <c r="BI31" s="697"/>
      <c r="BJ31" s="697"/>
      <c r="BK31" s="697"/>
      <c r="BL31" s="697"/>
      <c r="BM31" s="640">
        <v>97.5</v>
      </c>
      <c r="BN31" s="697"/>
      <c r="BO31" s="697"/>
      <c r="BP31" s="697"/>
      <c r="BQ31" s="698"/>
      <c r="BR31" s="713">
        <v>99.5</v>
      </c>
      <c r="BS31" s="697"/>
      <c r="BT31" s="697"/>
      <c r="BU31" s="697"/>
      <c r="BV31" s="697"/>
      <c r="BW31" s="697"/>
      <c r="BX31" s="640">
        <v>97.1</v>
      </c>
      <c r="BY31" s="697"/>
      <c r="BZ31" s="697"/>
      <c r="CA31" s="697"/>
      <c r="CB31" s="698"/>
      <c r="CD31" s="687"/>
      <c r="CE31" s="688"/>
      <c r="CF31" s="660" t="s">
        <v>311</v>
      </c>
      <c r="CG31" s="661"/>
      <c r="CH31" s="661"/>
      <c r="CI31" s="661"/>
      <c r="CJ31" s="661"/>
      <c r="CK31" s="661"/>
      <c r="CL31" s="661"/>
      <c r="CM31" s="661"/>
      <c r="CN31" s="661"/>
      <c r="CO31" s="661"/>
      <c r="CP31" s="661"/>
      <c r="CQ31" s="662"/>
      <c r="CR31" s="645">
        <v>360846</v>
      </c>
      <c r="CS31" s="682"/>
      <c r="CT31" s="682"/>
      <c r="CU31" s="682"/>
      <c r="CV31" s="682"/>
      <c r="CW31" s="682"/>
      <c r="CX31" s="682"/>
      <c r="CY31" s="683"/>
      <c r="CZ31" s="650">
        <v>0.9</v>
      </c>
      <c r="DA31" s="680"/>
      <c r="DB31" s="680"/>
      <c r="DC31" s="684"/>
      <c r="DD31" s="654">
        <v>360846</v>
      </c>
      <c r="DE31" s="682"/>
      <c r="DF31" s="682"/>
      <c r="DG31" s="682"/>
      <c r="DH31" s="682"/>
      <c r="DI31" s="682"/>
      <c r="DJ31" s="682"/>
      <c r="DK31" s="683"/>
      <c r="DL31" s="654">
        <v>360846</v>
      </c>
      <c r="DM31" s="682"/>
      <c r="DN31" s="682"/>
      <c r="DO31" s="682"/>
      <c r="DP31" s="682"/>
      <c r="DQ31" s="682"/>
      <c r="DR31" s="682"/>
      <c r="DS31" s="682"/>
      <c r="DT31" s="682"/>
      <c r="DU31" s="682"/>
      <c r="DV31" s="683"/>
      <c r="DW31" s="650">
        <v>1.4</v>
      </c>
      <c r="DX31" s="680"/>
      <c r="DY31" s="680"/>
      <c r="DZ31" s="680"/>
      <c r="EA31" s="680"/>
      <c r="EB31" s="680"/>
      <c r="EC31" s="681"/>
    </row>
    <row r="32" spans="2:133" ht="11.25" customHeight="1" x14ac:dyDescent="0.15">
      <c r="B32" s="708" t="s">
        <v>312</v>
      </c>
      <c r="C32" s="709"/>
      <c r="D32" s="709"/>
      <c r="E32" s="709"/>
      <c r="F32" s="709"/>
      <c r="G32" s="709"/>
      <c r="H32" s="709"/>
      <c r="I32" s="709"/>
      <c r="J32" s="709"/>
      <c r="K32" s="709"/>
      <c r="L32" s="709"/>
      <c r="M32" s="709"/>
      <c r="N32" s="709"/>
      <c r="O32" s="709"/>
      <c r="P32" s="709"/>
      <c r="Q32" s="710"/>
      <c r="R32" s="645" t="s">
        <v>236</v>
      </c>
      <c r="S32" s="646"/>
      <c r="T32" s="646"/>
      <c r="U32" s="646"/>
      <c r="V32" s="646"/>
      <c r="W32" s="646"/>
      <c r="X32" s="646"/>
      <c r="Y32" s="647"/>
      <c r="Z32" s="648" t="s">
        <v>244</v>
      </c>
      <c r="AA32" s="648"/>
      <c r="AB32" s="648"/>
      <c r="AC32" s="648"/>
      <c r="AD32" s="649" t="s">
        <v>244</v>
      </c>
      <c r="AE32" s="649"/>
      <c r="AF32" s="649"/>
      <c r="AG32" s="649"/>
      <c r="AH32" s="649"/>
      <c r="AI32" s="649"/>
      <c r="AJ32" s="649"/>
      <c r="AK32" s="649"/>
      <c r="AL32" s="650" t="s">
        <v>177</v>
      </c>
      <c r="AM32" s="651"/>
      <c r="AN32" s="651"/>
      <c r="AO32" s="652"/>
      <c r="AP32" s="701"/>
      <c r="AQ32" s="702"/>
      <c r="AR32" s="702"/>
      <c r="AS32" s="702"/>
      <c r="AT32" s="706"/>
      <c r="AU32" s="230" t="s">
        <v>313</v>
      </c>
      <c r="AV32" s="230"/>
      <c r="AW32" s="230"/>
      <c r="AX32" s="642" t="s">
        <v>314</v>
      </c>
      <c r="AY32" s="643"/>
      <c r="AZ32" s="643"/>
      <c r="BA32" s="643"/>
      <c r="BB32" s="643"/>
      <c r="BC32" s="643"/>
      <c r="BD32" s="643"/>
      <c r="BE32" s="643"/>
      <c r="BF32" s="644"/>
      <c r="BG32" s="714">
        <v>99.3</v>
      </c>
      <c r="BH32" s="682"/>
      <c r="BI32" s="682"/>
      <c r="BJ32" s="682"/>
      <c r="BK32" s="682"/>
      <c r="BL32" s="682"/>
      <c r="BM32" s="651">
        <v>97.2</v>
      </c>
      <c r="BN32" s="711"/>
      <c r="BO32" s="711"/>
      <c r="BP32" s="711"/>
      <c r="BQ32" s="712"/>
      <c r="BR32" s="714">
        <v>99.4</v>
      </c>
      <c r="BS32" s="682"/>
      <c r="BT32" s="682"/>
      <c r="BU32" s="682"/>
      <c r="BV32" s="682"/>
      <c r="BW32" s="682"/>
      <c r="BX32" s="651">
        <v>97.1</v>
      </c>
      <c r="BY32" s="711"/>
      <c r="BZ32" s="711"/>
      <c r="CA32" s="711"/>
      <c r="CB32" s="712"/>
      <c r="CD32" s="689"/>
      <c r="CE32" s="690"/>
      <c r="CF32" s="660" t="s">
        <v>315</v>
      </c>
      <c r="CG32" s="661"/>
      <c r="CH32" s="661"/>
      <c r="CI32" s="661"/>
      <c r="CJ32" s="661"/>
      <c r="CK32" s="661"/>
      <c r="CL32" s="661"/>
      <c r="CM32" s="661"/>
      <c r="CN32" s="661"/>
      <c r="CO32" s="661"/>
      <c r="CP32" s="661"/>
      <c r="CQ32" s="662"/>
      <c r="CR32" s="645">
        <v>1096</v>
      </c>
      <c r="CS32" s="646"/>
      <c r="CT32" s="646"/>
      <c r="CU32" s="646"/>
      <c r="CV32" s="646"/>
      <c r="CW32" s="646"/>
      <c r="CX32" s="646"/>
      <c r="CY32" s="647"/>
      <c r="CZ32" s="650">
        <v>0</v>
      </c>
      <c r="DA32" s="680"/>
      <c r="DB32" s="680"/>
      <c r="DC32" s="684"/>
      <c r="DD32" s="654">
        <v>1096</v>
      </c>
      <c r="DE32" s="646"/>
      <c r="DF32" s="646"/>
      <c r="DG32" s="646"/>
      <c r="DH32" s="646"/>
      <c r="DI32" s="646"/>
      <c r="DJ32" s="646"/>
      <c r="DK32" s="647"/>
      <c r="DL32" s="654">
        <v>1096</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316</v>
      </c>
      <c r="C33" s="643"/>
      <c r="D33" s="643"/>
      <c r="E33" s="643"/>
      <c r="F33" s="643"/>
      <c r="G33" s="643"/>
      <c r="H33" s="643"/>
      <c r="I33" s="643"/>
      <c r="J33" s="643"/>
      <c r="K33" s="643"/>
      <c r="L33" s="643"/>
      <c r="M33" s="643"/>
      <c r="N33" s="643"/>
      <c r="O33" s="643"/>
      <c r="P33" s="643"/>
      <c r="Q33" s="644"/>
      <c r="R33" s="645">
        <v>2434463</v>
      </c>
      <c r="S33" s="646"/>
      <c r="T33" s="646"/>
      <c r="U33" s="646"/>
      <c r="V33" s="646"/>
      <c r="W33" s="646"/>
      <c r="X33" s="646"/>
      <c r="Y33" s="647"/>
      <c r="Z33" s="648">
        <v>5.7</v>
      </c>
      <c r="AA33" s="648"/>
      <c r="AB33" s="648"/>
      <c r="AC33" s="648"/>
      <c r="AD33" s="649" t="s">
        <v>177</v>
      </c>
      <c r="AE33" s="649"/>
      <c r="AF33" s="649"/>
      <c r="AG33" s="649"/>
      <c r="AH33" s="649"/>
      <c r="AI33" s="649"/>
      <c r="AJ33" s="649"/>
      <c r="AK33" s="649"/>
      <c r="AL33" s="650" t="s">
        <v>244</v>
      </c>
      <c r="AM33" s="651"/>
      <c r="AN33" s="651"/>
      <c r="AO33" s="652"/>
      <c r="AP33" s="703"/>
      <c r="AQ33" s="704"/>
      <c r="AR33" s="704"/>
      <c r="AS33" s="704"/>
      <c r="AT33" s="707"/>
      <c r="AU33" s="232"/>
      <c r="AV33" s="232"/>
      <c r="AW33" s="232"/>
      <c r="AX33" s="694" t="s">
        <v>317</v>
      </c>
      <c r="AY33" s="695"/>
      <c r="AZ33" s="695"/>
      <c r="BA33" s="695"/>
      <c r="BB33" s="695"/>
      <c r="BC33" s="695"/>
      <c r="BD33" s="695"/>
      <c r="BE33" s="695"/>
      <c r="BF33" s="696"/>
      <c r="BG33" s="715">
        <v>99.6</v>
      </c>
      <c r="BH33" s="716"/>
      <c r="BI33" s="716"/>
      <c r="BJ33" s="716"/>
      <c r="BK33" s="716"/>
      <c r="BL33" s="716"/>
      <c r="BM33" s="717">
        <v>97.6</v>
      </c>
      <c r="BN33" s="716"/>
      <c r="BO33" s="716"/>
      <c r="BP33" s="716"/>
      <c r="BQ33" s="718"/>
      <c r="BR33" s="715">
        <v>99.5</v>
      </c>
      <c r="BS33" s="716"/>
      <c r="BT33" s="716"/>
      <c r="BU33" s="716"/>
      <c r="BV33" s="716"/>
      <c r="BW33" s="716"/>
      <c r="BX33" s="717">
        <v>96.9</v>
      </c>
      <c r="BY33" s="716"/>
      <c r="BZ33" s="716"/>
      <c r="CA33" s="716"/>
      <c r="CB33" s="718"/>
      <c r="CD33" s="660" t="s">
        <v>318</v>
      </c>
      <c r="CE33" s="661"/>
      <c r="CF33" s="661"/>
      <c r="CG33" s="661"/>
      <c r="CH33" s="661"/>
      <c r="CI33" s="661"/>
      <c r="CJ33" s="661"/>
      <c r="CK33" s="661"/>
      <c r="CL33" s="661"/>
      <c r="CM33" s="661"/>
      <c r="CN33" s="661"/>
      <c r="CO33" s="661"/>
      <c r="CP33" s="661"/>
      <c r="CQ33" s="662"/>
      <c r="CR33" s="645">
        <v>16080932</v>
      </c>
      <c r="CS33" s="682"/>
      <c r="CT33" s="682"/>
      <c r="CU33" s="682"/>
      <c r="CV33" s="682"/>
      <c r="CW33" s="682"/>
      <c r="CX33" s="682"/>
      <c r="CY33" s="683"/>
      <c r="CZ33" s="650">
        <v>39.1</v>
      </c>
      <c r="DA33" s="680"/>
      <c r="DB33" s="680"/>
      <c r="DC33" s="684"/>
      <c r="DD33" s="654">
        <v>13067340</v>
      </c>
      <c r="DE33" s="682"/>
      <c r="DF33" s="682"/>
      <c r="DG33" s="682"/>
      <c r="DH33" s="682"/>
      <c r="DI33" s="682"/>
      <c r="DJ33" s="682"/>
      <c r="DK33" s="683"/>
      <c r="DL33" s="654">
        <v>10445169</v>
      </c>
      <c r="DM33" s="682"/>
      <c r="DN33" s="682"/>
      <c r="DO33" s="682"/>
      <c r="DP33" s="682"/>
      <c r="DQ33" s="682"/>
      <c r="DR33" s="682"/>
      <c r="DS33" s="682"/>
      <c r="DT33" s="682"/>
      <c r="DU33" s="682"/>
      <c r="DV33" s="683"/>
      <c r="DW33" s="650">
        <v>39.9</v>
      </c>
      <c r="DX33" s="680"/>
      <c r="DY33" s="680"/>
      <c r="DZ33" s="680"/>
      <c r="EA33" s="680"/>
      <c r="EB33" s="680"/>
      <c r="EC33" s="681"/>
    </row>
    <row r="34" spans="2:133" ht="11.25" customHeight="1" x14ac:dyDescent="0.15">
      <c r="B34" s="642" t="s">
        <v>319</v>
      </c>
      <c r="C34" s="643"/>
      <c r="D34" s="643"/>
      <c r="E34" s="643"/>
      <c r="F34" s="643"/>
      <c r="G34" s="643"/>
      <c r="H34" s="643"/>
      <c r="I34" s="643"/>
      <c r="J34" s="643"/>
      <c r="K34" s="643"/>
      <c r="L34" s="643"/>
      <c r="M34" s="643"/>
      <c r="N34" s="643"/>
      <c r="O34" s="643"/>
      <c r="P34" s="643"/>
      <c r="Q34" s="644"/>
      <c r="R34" s="645">
        <v>141016</v>
      </c>
      <c r="S34" s="646"/>
      <c r="T34" s="646"/>
      <c r="U34" s="646"/>
      <c r="V34" s="646"/>
      <c r="W34" s="646"/>
      <c r="X34" s="646"/>
      <c r="Y34" s="647"/>
      <c r="Z34" s="648">
        <v>0.3</v>
      </c>
      <c r="AA34" s="648"/>
      <c r="AB34" s="648"/>
      <c r="AC34" s="648"/>
      <c r="AD34" s="649">
        <v>14676</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5650534</v>
      </c>
      <c r="CS34" s="646"/>
      <c r="CT34" s="646"/>
      <c r="CU34" s="646"/>
      <c r="CV34" s="646"/>
      <c r="CW34" s="646"/>
      <c r="CX34" s="646"/>
      <c r="CY34" s="647"/>
      <c r="CZ34" s="650">
        <v>13.7</v>
      </c>
      <c r="DA34" s="680"/>
      <c r="DB34" s="680"/>
      <c r="DC34" s="684"/>
      <c r="DD34" s="654">
        <v>4817760</v>
      </c>
      <c r="DE34" s="646"/>
      <c r="DF34" s="646"/>
      <c r="DG34" s="646"/>
      <c r="DH34" s="646"/>
      <c r="DI34" s="646"/>
      <c r="DJ34" s="646"/>
      <c r="DK34" s="647"/>
      <c r="DL34" s="654">
        <v>4018081</v>
      </c>
      <c r="DM34" s="646"/>
      <c r="DN34" s="646"/>
      <c r="DO34" s="646"/>
      <c r="DP34" s="646"/>
      <c r="DQ34" s="646"/>
      <c r="DR34" s="646"/>
      <c r="DS34" s="646"/>
      <c r="DT34" s="646"/>
      <c r="DU34" s="646"/>
      <c r="DV34" s="647"/>
      <c r="DW34" s="650">
        <v>15.4</v>
      </c>
      <c r="DX34" s="680"/>
      <c r="DY34" s="680"/>
      <c r="DZ34" s="680"/>
      <c r="EA34" s="680"/>
      <c r="EB34" s="680"/>
      <c r="EC34" s="681"/>
    </row>
    <row r="35" spans="2:133" ht="11.25" customHeight="1" x14ac:dyDescent="0.15">
      <c r="B35" s="642" t="s">
        <v>321</v>
      </c>
      <c r="C35" s="643"/>
      <c r="D35" s="643"/>
      <c r="E35" s="643"/>
      <c r="F35" s="643"/>
      <c r="G35" s="643"/>
      <c r="H35" s="643"/>
      <c r="I35" s="643"/>
      <c r="J35" s="643"/>
      <c r="K35" s="643"/>
      <c r="L35" s="643"/>
      <c r="M35" s="643"/>
      <c r="N35" s="643"/>
      <c r="O35" s="643"/>
      <c r="P35" s="643"/>
      <c r="Q35" s="644"/>
      <c r="R35" s="645">
        <v>291208</v>
      </c>
      <c r="S35" s="646"/>
      <c r="T35" s="646"/>
      <c r="U35" s="646"/>
      <c r="V35" s="646"/>
      <c r="W35" s="646"/>
      <c r="X35" s="646"/>
      <c r="Y35" s="647"/>
      <c r="Z35" s="648">
        <v>0.7</v>
      </c>
      <c r="AA35" s="648"/>
      <c r="AB35" s="648"/>
      <c r="AC35" s="648"/>
      <c r="AD35" s="649" t="s">
        <v>236</v>
      </c>
      <c r="AE35" s="649"/>
      <c r="AF35" s="649"/>
      <c r="AG35" s="649"/>
      <c r="AH35" s="649"/>
      <c r="AI35" s="649"/>
      <c r="AJ35" s="649"/>
      <c r="AK35" s="649"/>
      <c r="AL35" s="650" t="s">
        <v>244</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693590</v>
      </c>
      <c r="CS35" s="682"/>
      <c r="CT35" s="682"/>
      <c r="CU35" s="682"/>
      <c r="CV35" s="682"/>
      <c r="CW35" s="682"/>
      <c r="CX35" s="682"/>
      <c r="CY35" s="683"/>
      <c r="CZ35" s="650">
        <v>1.7</v>
      </c>
      <c r="DA35" s="680"/>
      <c r="DB35" s="680"/>
      <c r="DC35" s="684"/>
      <c r="DD35" s="654">
        <v>645185</v>
      </c>
      <c r="DE35" s="682"/>
      <c r="DF35" s="682"/>
      <c r="DG35" s="682"/>
      <c r="DH35" s="682"/>
      <c r="DI35" s="682"/>
      <c r="DJ35" s="682"/>
      <c r="DK35" s="683"/>
      <c r="DL35" s="654">
        <v>457659</v>
      </c>
      <c r="DM35" s="682"/>
      <c r="DN35" s="682"/>
      <c r="DO35" s="682"/>
      <c r="DP35" s="682"/>
      <c r="DQ35" s="682"/>
      <c r="DR35" s="682"/>
      <c r="DS35" s="682"/>
      <c r="DT35" s="682"/>
      <c r="DU35" s="682"/>
      <c r="DV35" s="683"/>
      <c r="DW35" s="650">
        <v>1.7</v>
      </c>
      <c r="DX35" s="680"/>
      <c r="DY35" s="680"/>
      <c r="DZ35" s="680"/>
      <c r="EA35" s="680"/>
      <c r="EB35" s="680"/>
      <c r="EC35" s="681"/>
    </row>
    <row r="36" spans="2:133" ht="11.25" customHeight="1" x14ac:dyDescent="0.15">
      <c r="B36" s="642" t="s">
        <v>325</v>
      </c>
      <c r="C36" s="643"/>
      <c r="D36" s="643"/>
      <c r="E36" s="643"/>
      <c r="F36" s="643"/>
      <c r="G36" s="643"/>
      <c r="H36" s="643"/>
      <c r="I36" s="643"/>
      <c r="J36" s="643"/>
      <c r="K36" s="643"/>
      <c r="L36" s="643"/>
      <c r="M36" s="643"/>
      <c r="N36" s="643"/>
      <c r="O36" s="643"/>
      <c r="P36" s="643"/>
      <c r="Q36" s="644"/>
      <c r="R36" s="645">
        <v>281900</v>
      </c>
      <c r="S36" s="646"/>
      <c r="T36" s="646"/>
      <c r="U36" s="646"/>
      <c r="V36" s="646"/>
      <c r="W36" s="646"/>
      <c r="X36" s="646"/>
      <c r="Y36" s="647"/>
      <c r="Z36" s="648">
        <v>0.7</v>
      </c>
      <c r="AA36" s="648"/>
      <c r="AB36" s="648"/>
      <c r="AC36" s="648"/>
      <c r="AD36" s="649" t="s">
        <v>244</v>
      </c>
      <c r="AE36" s="649"/>
      <c r="AF36" s="649"/>
      <c r="AG36" s="649"/>
      <c r="AH36" s="649"/>
      <c r="AI36" s="649"/>
      <c r="AJ36" s="649"/>
      <c r="AK36" s="649"/>
      <c r="AL36" s="650" t="s">
        <v>244</v>
      </c>
      <c r="AM36" s="651"/>
      <c r="AN36" s="651"/>
      <c r="AO36" s="652"/>
      <c r="AP36" s="235"/>
      <c r="AQ36" s="719" t="s">
        <v>326</v>
      </c>
      <c r="AR36" s="720"/>
      <c r="AS36" s="720"/>
      <c r="AT36" s="720"/>
      <c r="AU36" s="720"/>
      <c r="AV36" s="720"/>
      <c r="AW36" s="720"/>
      <c r="AX36" s="720"/>
      <c r="AY36" s="721"/>
      <c r="AZ36" s="634">
        <v>6133468</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22534</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4740007</v>
      </c>
      <c r="CS36" s="646"/>
      <c r="CT36" s="646"/>
      <c r="CU36" s="646"/>
      <c r="CV36" s="646"/>
      <c r="CW36" s="646"/>
      <c r="CX36" s="646"/>
      <c r="CY36" s="647"/>
      <c r="CZ36" s="650">
        <v>11.5</v>
      </c>
      <c r="DA36" s="680"/>
      <c r="DB36" s="680"/>
      <c r="DC36" s="684"/>
      <c r="DD36" s="654">
        <v>3940924</v>
      </c>
      <c r="DE36" s="646"/>
      <c r="DF36" s="646"/>
      <c r="DG36" s="646"/>
      <c r="DH36" s="646"/>
      <c r="DI36" s="646"/>
      <c r="DJ36" s="646"/>
      <c r="DK36" s="647"/>
      <c r="DL36" s="654">
        <v>3345569</v>
      </c>
      <c r="DM36" s="646"/>
      <c r="DN36" s="646"/>
      <c r="DO36" s="646"/>
      <c r="DP36" s="646"/>
      <c r="DQ36" s="646"/>
      <c r="DR36" s="646"/>
      <c r="DS36" s="646"/>
      <c r="DT36" s="646"/>
      <c r="DU36" s="646"/>
      <c r="DV36" s="647"/>
      <c r="DW36" s="650">
        <v>12.8</v>
      </c>
      <c r="DX36" s="680"/>
      <c r="DY36" s="680"/>
      <c r="DZ36" s="680"/>
      <c r="EA36" s="680"/>
      <c r="EB36" s="680"/>
      <c r="EC36" s="681"/>
    </row>
    <row r="37" spans="2:133" ht="11.25" customHeight="1" x14ac:dyDescent="0.15">
      <c r="B37" s="642" t="s">
        <v>329</v>
      </c>
      <c r="C37" s="643"/>
      <c r="D37" s="643"/>
      <c r="E37" s="643"/>
      <c r="F37" s="643"/>
      <c r="G37" s="643"/>
      <c r="H37" s="643"/>
      <c r="I37" s="643"/>
      <c r="J37" s="643"/>
      <c r="K37" s="643"/>
      <c r="L37" s="643"/>
      <c r="M37" s="643"/>
      <c r="N37" s="643"/>
      <c r="O37" s="643"/>
      <c r="P37" s="643"/>
      <c r="Q37" s="644"/>
      <c r="R37" s="645">
        <v>1151654</v>
      </c>
      <c r="S37" s="646"/>
      <c r="T37" s="646"/>
      <c r="U37" s="646"/>
      <c r="V37" s="646"/>
      <c r="W37" s="646"/>
      <c r="X37" s="646"/>
      <c r="Y37" s="647"/>
      <c r="Z37" s="648">
        <v>2.7</v>
      </c>
      <c r="AA37" s="648"/>
      <c r="AB37" s="648"/>
      <c r="AC37" s="648"/>
      <c r="AD37" s="649" t="s">
        <v>177</v>
      </c>
      <c r="AE37" s="649"/>
      <c r="AF37" s="649"/>
      <c r="AG37" s="649"/>
      <c r="AH37" s="649"/>
      <c r="AI37" s="649"/>
      <c r="AJ37" s="649"/>
      <c r="AK37" s="649"/>
      <c r="AL37" s="650" t="s">
        <v>135</v>
      </c>
      <c r="AM37" s="651"/>
      <c r="AN37" s="651"/>
      <c r="AO37" s="652"/>
      <c r="AQ37" s="723" t="s">
        <v>330</v>
      </c>
      <c r="AR37" s="724"/>
      <c r="AS37" s="724"/>
      <c r="AT37" s="724"/>
      <c r="AU37" s="724"/>
      <c r="AV37" s="724"/>
      <c r="AW37" s="724"/>
      <c r="AX37" s="724"/>
      <c r="AY37" s="725"/>
      <c r="AZ37" s="645">
        <v>2313902</v>
      </c>
      <c r="BA37" s="646"/>
      <c r="BB37" s="646"/>
      <c r="BC37" s="646"/>
      <c r="BD37" s="682"/>
      <c r="BE37" s="682"/>
      <c r="BF37" s="712"/>
      <c r="BG37" s="660" t="s">
        <v>331</v>
      </c>
      <c r="BH37" s="661"/>
      <c r="BI37" s="661"/>
      <c r="BJ37" s="661"/>
      <c r="BK37" s="661"/>
      <c r="BL37" s="661"/>
      <c r="BM37" s="661"/>
      <c r="BN37" s="661"/>
      <c r="BO37" s="661"/>
      <c r="BP37" s="661"/>
      <c r="BQ37" s="661"/>
      <c r="BR37" s="661"/>
      <c r="BS37" s="661"/>
      <c r="BT37" s="661"/>
      <c r="BU37" s="662"/>
      <c r="BV37" s="645">
        <v>-30259</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25359</v>
      </c>
      <c r="CS37" s="682"/>
      <c r="CT37" s="682"/>
      <c r="CU37" s="682"/>
      <c r="CV37" s="682"/>
      <c r="CW37" s="682"/>
      <c r="CX37" s="682"/>
      <c r="CY37" s="683"/>
      <c r="CZ37" s="650">
        <v>0.1</v>
      </c>
      <c r="DA37" s="680"/>
      <c r="DB37" s="680"/>
      <c r="DC37" s="684"/>
      <c r="DD37" s="654">
        <v>25359</v>
      </c>
      <c r="DE37" s="682"/>
      <c r="DF37" s="682"/>
      <c r="DG37" s="682"/>
      <c r="DH37" s="682"/>
      <c r="DI37" s="682"/>
      <c r="DJ37" s="682"/>
      <c r="DK37" s="683"/>
      <c r="DL37" s="654">
        <v>22563</v>
      </c>
      <c r="DM37" s="682"/>
      <c r="DN37" s="682"/>
      <c r="DO37" s="682"/>
      <c r="DP37" s="682"/>
      <c r="DQ37" s="682"/>
      <c r="DR37" s="682"/>
      <c r="DS37" s="682"/>
      <c r="DT37" s="682"/>
      <c r="DU37" s="682"/>
      <c r="DV37" s="683"/>
      <c r="DW37" s="650">
        <v>0.1</v>
      </c>
      <c r="DX37" s="680"/>
      <c r="DY37" s="680"/>
      <c r="DZ37" s="680"/>
      <c r="EA37" s="680"/>
      <c r="EB37" s="680"/>
      <c r="EC37" s="681"/>
    </row>
    <row r="38" spans="2:133" ht="11.25" customHeight="1" x14ac:dyDescent="0.15">
      <c r="B38" s="642" t="s">
        <v>333</v>
      </c>
      <c r="C38" s="643"/>
      <c r="D38" s="643"/>
      <c r="E38" s="643"/>
      <c r="F38" s="643"/>
      <c r="G38" s="643"/>
      <c r="H38" s="643"/>
      <c r="I38" s="643"/>
      <c r="J38" s="643"/>
      <c r="K38" s="643"/>
      <c r="L38" s="643"/>
      <c r="M38" s="643"/>
      <c r="N38" s="643"/>
      <c r="O38" s="643"/>
      <c r="P38" s="643"/>
      <c r="Q38" s="644"/>
      <c r="R38" s="645">
        <v>1346371</v>
      </c>
      <c r="S38" s="646"/>
      <c r="T38" s="646"/>
      <c r="U38" s="646"/>
      <c r="V38" s="646"/>
      <c r="W38" s="646"/>
      <c r="X38" s="646"/>
      <c r="Y38" s="647"/>
      <c r="Z38" s="648">
        <v>3.2</v>
      </c>
      <c r="AA38" s="648"/>
      <c r="AB38" s="648"/>
      <c r="AC38" s="648"/>
      <c r="AD38" s="649">
        <v>23259</v>
      </c>
      <c r="AE38" s="649"/>
      <c r="AF38" s="649"/>
      <c r="AG38" s="649"/>
      <c r="AH38" s="649"/>
      <c r="AI38" s="649"/>
      <c r="AJ38" s="649"/>
      <c r="AK38" s="649"/>
      <c r="AL38" s="650">
        <v>0.1</v>
      </c>
      <c r="AM38" s="651"/>
      <c r="AN38" s="651"/>
      <c r="AO38" s="652"/>
      <c r="AQ38" s="723" t="s">
        <v>334</v>
      </c>
      <c r="AR38" s="724"/>
      <c r="AS38" s="724"/>
      <c r="AT38" s="724"/>
      <c r="AU38" s="724"/>
      <c r="AV38" s="724"/>
      <c r="AW38" s="724"/>
      <c r="AX38" s="724"/>
      <c r="AY38" s="725"/>
      <c r="AZ38" s="645">
        <v>673696</v>
      </c>
      <c r="BA38" s="646"/>
      <c r="BB38" s="646"/>
      <c r="BC38" s="646"/>
      <c r="BD38" s="682"/>
      <c r="BE38" s="682"/>
      <c r="BF38" s="712"/>
      <c r="BG38" s="660" t="s">
        <v>335</v>
      </c>
      <c r="BH38" s="661"/>
      <c r="BI38" s="661"/>
      <c r="BJ38" s="661"/>
      <c r="BK38" s="661"/>
      <c r="BL38" s="661"/>
      <c r="BM38" s="661"/>
      <c r="BN38" s="661"/>
      <c r="BO38" s="661"/>
      <c r="BP38" s="661"/>
      <c r="BQ38" s="661"/>
      <c r="BR38" s="661"/>
      <c r="BS38" s="661"/>
      <c r="BT38" s="661"/>
      <c r="BU38" s="662"/>
      <c r="BV38" s="645">
        <v>10885</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3125083</v>
      </c>
      <c r="CS38" s="646"/>
      <c r="CT38" s="646"/>
      <c r="CU38" s="646"/>
      <c r="CV38" s="646"/>
      <c r="CW38" s="646"/>
      <c r="CX38" s="646"/>
      <c r="CY38" s="647"/>
      <c r="CZ38" s="650">
        <v>7.6</v>
      </c>
      <c r="DA38" s="680"/>
      <c r="DB38" s="680"/>
      <c r="DC38" s="684"/>
      <c r="DD38" s="654">
        <v>2660327</v>
      </c>
      <c r="DE38" s="646"/>
      <c r="DF38" s="646"/>
      <c r="DG38" s="646"/>
      <c r="DH38" s="646"/>
      <c r="DI38" s="646"/>
      <c r="DJ38" s="646"/>
      <c r="DK38" s="647"/>
      <c r="DL38" s="654">
        <v>2622782</v>
      </c>
      <c r="DM38" s="646"/>
      <c r="DN38" s="646"/>
      <c r="DO38" s="646"/>
      <c r="DP38" s="646"/>
      <c r="DQ38" s="646"/>
      <c r="DR38" s="646"/>
      <c r="DS38" s="646"/>
      <c r="DT38" s="646"/>
      <c r="DU38" s="646"/>
      <c r="DV38" s="647"/>
      <c r="DW38" s="650">
        <v>10</v>
      </c>
      <c r="DX38" s="680"/>
      <c r="DY38" s="680"/>
      <c r="DZ38" s="680"/>
      <c r="EA38" s="680"/>
      <c r="EB38" s="680"/>
      <c r="EC38" s="681"/>
    </row>
    <row r="39" spans="2:133" ht="11.25" customHeight="1" x14ac:dyDescent="0.15">
      <c r="B39" s="642" t="s">
        <v>337</v>
      </c>
      <c r="C39" s="643"/>
      <c r="D39" s="643"/>
      <c r="E39" s="643"/>
      <c r="F39" s="643"/>
      <c r="G39" s="643"/>
      <c r="H39" s="643"/>
      <c r="I39" s="643"/>
      <c r="J39" s="643"/>
      <c r="K39" s="643"/>
      <c r="L39" s="643"/>
      <c r="M39" s="643"/>
      <c r="N39" s="643"/>
      <c r="O39" s="643"/>
      <c r="P39" s="643"/>
      <c r="Q39" s="644"/>
      <c r="R39" s="645">
        <v>5559400</v>
      </c>
      <c r="S39" s="646"/>
      <c r="T39" s="646"/>
      <c r="U39" s="646"/>
      <c r="V39" s="646"/>
      <c r="W39" s="646"/>
      <c r="X39" s="646"/>
      <c r="Y39" s="647"/>
      <c r="Z39" s="648">
        <v>13</v>
      </c>
      <c r="AA39" s="648"/>
      <c r="AB39" s="648"/>
      <c r="AC39" s="648"/>
      <c r="AD39" s="649" t="s">
        <v>236</v>
      </c>
      <c r="AE39" s="649"/>
      <c r="AF39" s="649"/>
      <c r="AG39" s="649"/>
      <c r="AH39" s="649"/>
      <c r="AI39" s="649"/>
      <c r="AJ39" s="649"/>
      <c r="AK39" s="649"/>
      <c r="AL39" s="650" t="s">
        <v>244</v>
      </c>
      <c r="AM39" s="651"/>
      <c r="AN39" s="651"/>
      <c r="AO39" s="652"/>
      <c r="AQ39" s="723" t="s">
        <v>338</v>
      </c>
      <c r="AR39" s="724"/>
      <c r="AS39" s="724"/>
      <c r="AT39" s="724"/>
      <c r="AU39" s="724"/>
      <c r="AV39" s="724"/>
      <c r="AW39" s="724"/>
      <c r="AX39" s="724"/>
      <c r="AY39" s="725"/>
      <c r="AZ39" s="645">
        <v>20787</v>
      </c>
      <c r="BA39" s="646"/>
      <c r="BB39" s="646"/>
      <c r="BC39" s="646"/>
      <c r="BD39" s="682"/>
      <c r="BE39" s="682"/>
      <c r="BF39" s="712"/>
      <c r="BG39" s="660" t="s">
        <v>339</v>
      </c>
      <c r="BH39" s="661"/>
      <c r="BI39" s="661"/>
      <c r="BJ39" s="661"/>
      <c r="BK39" s="661"/>
      <c r="BL39" s="661"/>
      <c r="BM39" s="661"/>
      <c r="BN39" s="661"/>
      <c r="BO39" s="661"/>
      <c r="BP39" s="661"/>
      <c r="BQ39" s="661"/>
      <c r="BR39" s="661"/>
      <c r="BS39" s="661"/>
      <c r="BT39" s="661"/>
      <c r="BU39" s="662"/>
      <c r="BV39" s="645">
        <v>16786</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427517</v>
      </c>
      <c r="CS39" s="682"/>
      <c r="CT39" s="682"/>
      <c r="CU39" s="682"/>
      <c r="CV39" s="682"/>
      <c r="CW39" s="682"/>
      <c r="CX39" s="682"/>
      <c r="CY39" s="683"/>
      <c r="CZ39" s="650">
        <v>1</v>
      </c>
      <c r="DA39" s="680"/>
      <c r="DB39" s="680"/>
      <c r="DC39" s="684"/>
      <c r="DD39" s="654">
        <v>239367</v>
      </c>
      <c r="DE39" s="682"/>
      <c r="DF39" s="682"/>
      <c r="DG39" s="682"/>
      <c r="DH39" s="682"/>
      <c r="DI39" s="682"/>
      <c r="DJ39" s="682"/>
      <c r="DK39" s="683"/>
      <c r="DL39" s="654" t="s">
        <v>244</v>
      </c>
      <c r="DM39" s="682"/>
      <c r="DN39" s="682"/>
      <c r="DO39" s="682"/>
      <c r="DP39" s="682"/>
      <c r="DQ39" s="682"/>
      <c r="DR39" s="682"/>
      <c r="DS39" s="682"/>
      <c r="DT39" s="682"/>
      <c r="DU39" s="682"/>
      <c r="DV39" s="683"/>
      <c r="DW39" s="650" t="s">
        <v>244</v>
      </c>
      <c r="DX39" s="680"/>
      <c r="DY39" s="680"/>
      <c r="DZ39" s="680"/>
      <c r="EA39" s="680"/>
      <c r="EB39" s="680"/>
      <c r="EC39" s="681"/>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236</v>
      </c>
      <c r="S40" s="646"/>
      <c r="T40" s="646"/>
      <c r="U40" s="646"/>
      <c r="V40" s="646"/>
      <c r="W40" s="646"/>
      <c r="X40" s="646"/>
      <c r="Y40" s="647"/>
      <c r="Z40" s="648" t="s">
        <v>244</v>
      </c>
      <c r="AA40" s="648"/>
      <c r="AB40" s="648"/>
      <c r="AC40" s="648"/>
      <c r="AD40" s="649" t="s">
        <v>177</v>
      </c>
      <c r="AE40" s="649"/>
      <c r="AF40" s="649"/>
      <c r="AG40" s="649"/>
      <c r="AH40" s="649"/>
      <c r="AI40" s="649"/>
      <c r="AJ40" s="649"/>
      <c r="AK40" s="649"/>
      <c r="AL40" s="650" t="s">
        <v>236</v>
      </c>
      <c r="AM40" s="651"/>
      <c r="AN40" s="651"/>
      <c r="AO40" s="652"/>
      <c r="AQ40" s="723" t="s">
        <v>342</v>
      </c>
      <c r="AR40" s="724"/>
      <c r="AS40" s="724"/>
      <c r="AT40" s="724"/>
      <c r="AU40" s="724"/>
      <c r="AV40" s="724"/>
      <c r="AW40" s="724"/>
      <c r="AX40" s="724"/>
      <c r="AY40" s="725"/>
      <c r="AZ40" s="645" t="s">
        <v>236</v>
      </c>
      <c r="BA40" s="646"/>
      <c r="BB40" s="646"/>
      <c r="BC40" s="646"/>
      <c r="BD40" s="682"/>
      <c r="BE40" s="682"/>
      <c r="BF40" s="712"/>
      <c r="BG40" s="726" t="s">
        <v>343</v>
      </c>
      <c r="BH40" s="727"/>
      <c r="BI40" s="727"/>
      <c r="BJ40" s="727"/>
      <c r="BK40" s="727"/>
      <c r="BL40" s="236"/>
      <c r="BM40" s="661" t="s">
        <v>344</v>
      </c>
      <c r="BN40" s="661"/>
      <c r="BO40" s="661"/>
      <c r="BP40" s="661"/>
      <c r="BQ40" s="661"/>
      <c r="BR40" s="661"/>
      <c r="BS40" s="661"/>
      <c r="BT40" s="661"/>
      <c r="BU40" s="662"/>
      <c r="BV40" s="645">
        <v>89</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1444201</v>
      </c>
      <c r="CS40" s="646"/>
      <c r="CT40" s="646"/>
      <c r="CU40" s="646"/>
      <c r="CV40" s="646"/>
      <c r="CW40" s="646"/>
      <c r="CX40" s="646"/>
      <c r="CY40" s="647"/>
      <c r="CZ40" s="650">
        <v>3.5</v>
      </c>
      <c r="DA40" s="680"/>
      <c r="DB40" s="680"/>
      <c r="DC40" s="684"/>
      <c r="DD40" s="654">
        <v>763777</v>
      </c>
      <c r="DE40" s="646"/>
      <c r="DF40" s="646"/>
      <c r="DG40" s="646"/>
      <c r="DH40" s="646"/>
      <c r="DI40" s="646"/>
      <c r="DJ40" s="646"/>
      <c r="DK40" s="647"/>
      <c r="DL40" s="654">
        <v>1078</v>
      </c>
      <c r="DM40" s="646"/>
      <c r="DN40" s="646"/>
      <c r="DO40" s="646"/>
      <c r="DP40" s="646"/>
      <c r="DQ40" s="646"/>
      <c r="DR40" s="646"/>
      <c r="DS40" s="646"/>
      <c r="DT40" s="646"/>
      <c r="DU40" s="646"/>
      <c r="DV40" s="647"/>
      <c r="DW40" s="650">
        <v>0</v>
      </c>
      <c r="DX40" s="680"/>
      <c r="DY40" s="680"/>
      <c r="DZ40" s="680"/>
      <c r="EA40" s="680"/>
      <c r="EB40" s="680"/>
      <c r="EC40" s="681"/>
    </row>
    <row r="41" spans="2:133" ht="11.25" customHeight="1" x14ac:dyDescent="0.15">
      <c r="B41" s="642" t="s">
        <v>346</v>
      </c>
      <c r="C41" s="643"/>
      <c r="D41" s="643"/>
      <c r="E41" s="643"/>
      <c r="F41" s="643"/>
      <c r="G41" s="643"/>
      <c r="H41" s="643"/>
      <c r="I41" s="643"/>
      <c r="J41" s="643"/>
      <c r="K41" s="643"/>
      <c r="L41" s="643"/>
      <c r="M41" s="643"/>
      <c r="N41" s="643"/>
      <c r="O41" s="643"/>
      <c r="P41" s="643"/>
      <c r="Q41" s="644"/>
      <c r="R41" s="645">
        <v>1078400</v>
      </c>
      <c r="S41" s="646"/>
      <c r="T41" s="646"/>
      <c r="U41" s="646"/>
      <c r="V41" s="646"/>
      <c r="W41" s="646"/>
      <c r="X41" s="646"/>
      <c r="Y41" s="647"/>
      <c r="Z41" s="648">
        <v>2.5</v>
      </c>
      <c r="AA41" s="648"/>
      <c r="AB41" s="648"/>
      <c r="AC41" s="648"/>
      <c r="AD41" s="649" t="s">
        <v>244</v>
      </c>
      <c r="AE41" s="649"/>
      <c r="AF41" s="649"/>
      <c r="AG41" s="649"/>
      <c r="AH41" s="649"/>
      <c r="AI41" s="649"/>
      <c r="AJ41" s="649"/>
      <c r="AK41" s="649"/>
      <c r="AL41" s="650" t="s">
        <v>236</v>
      </c>
      <c r="AM41" s="651"/>
      <c r="AN41" s="651"/>
      <c r="AO41" s="652"/>
      <c r="AQ41" s="723" t="s">
        <v>347</v>
      </c>
      <c r="AR41" s="724"/>
      <c r="AS41" s="724"/>
      <c r="AT41" s="724"/>
      <c r="AU41" s="724"/>
      <c r="AV41" s="724"/>
      <c r="AW41" s="724"/>
      <c r="AX41" s="724"/>
      <c r="AY41" s="725"/>
      <c r="AZ41" s="645">
        <v>496402</v>
      </c>
      <c r="BA41" s="646"/>
      <c r="BB41" s="646"/>
      <c r="BC41" s="646"/>
      <c r="BD41" s="682"/>
      <c r="BE41" s="682"/>
      <c r="BF41" s="712"/>
      <c r="BG41" s="726"/>
      <c r="BH41" s="727"/>
      <c r="BI41" s="727"/>
      <c r="BJ41" s="727"/>
      <c r="BK41" s="727"/>
      <c r="BL41" s="236"/>
      <c r="BM41" s="661" t="s">
        <v>348</v>
      </c>
      <c r="BN41" s="661"/>
      <c r="BO41" s="661"/>
      <c r="BP41" s="661"/>
      <c r="BQ41" s="661"/>
      <c r="BR41" s="661"/>
      <c r="BS41" s="661"/>
      <c r="BT41" s="661"/>
      <c r="BU41" s="662"/>
      <c r="BV41" s="645" t="s">
        <v>236</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244</v>
      </c>
      <c r="CS41" s="682"/>
      <c r="CT41" s="682"/>
      <c r="CU41" s="682"/>
      <c r="CV41" s="682"/>
      <c r="CW41" s="682"/>
      <c r="CX41" s="682"/>
      <c r="CY41" s="683"/>
      <c r="CZ41" s="650" t="s">
        <v>135</v>
      </c>
      <c r="DA41" s="680"/>
      <c r="DB41" s="680"/>
      <c r="DC41" s="684"/>
      <c r="DD41" s="654" t="s">
        <v>236</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350</v>
      </c>
      <c r="C42" s="695"/>
      <c r="D42" s="695"/>
      <c r="E42" s="695"/>
      <c r="F42" s="695"/>
      <c r="G42" s="695"/>
      <c r="H42" s="695"/>
      <c r="I42" s="695"/>
      <c r="J42" s="695"/>
      <c r="K42" s="695"/>
      <c r="L42" s="695"/>
      <c r="M42" s="695"/>
      <c r="N42" s="695"/>
      <c r="O42" s="695"/>
      <c r="P42" s="695"/>
      <c r="Q42" s="696"/>
      <c r="R42" s="730">
        <v>42723014</v>
      </c>
      <c r="S42" s="731"/>
      <c r="T42" s="731"/>
      <c r="U42" s="731"/>
      <c r="V42" s="731"/>
      <c r="W42" s="731"/>
      <c r="X42" s="731"/>
      <c r="Y42" s="739"/>
      <c r="Z42" s="740">
        <v>100</v>
      </c>
      <c r="AA42" s="740"/>
      <c r="AB42" s="740"/>
      <c r="AC42" s="740"/>
      <c r="AD42" s="741">
        <v>25093804</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2628681</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345</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7582610</v>
      </c>
      <c r="CS42" s="646"/>
      <c r="CT42" s="646"/>
      <c r="CU42" s="646"/>
      <c r="CV42" s="646"/>
      <c r="CW42" s="646"/>
      <c r="CX42" s="646"/>
      <c r="CY42" s="647"/>
      <c r="CZ42" s="650">
        <v>18.399999999999999</v>
      </c>
      <c r="DA42" s="651"/>
      <c r="DB42" s="651"/>
      <c r="DC42" s="663"/>
      <c r="DD42" s="654">
        <v>1482506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165565</v>
      </c>
      <c r="CS43" s="682"/>
      <c r="CT43" s="682"/>
      <c r="CU43" s="682"/>
      <c r="CV43" s="682"/>
      <c r="CW43" s="682"/>
      <c r="CX43" s="682"/>
      <c r="CY43" s="683"/>
      <c r="CZ43" s="650">
        <v>0.4</v>
      </c>
      <c r="DA43" s="680"/>
      <c r="DB43" s="680"/>
      <c r="DC43" s="684"/>
      <c r="DD43" s="654">
        <v>165162</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7582610</v>
      </c>
      <c r="CS44" s="646"/>
      <c r="CT44" s="646"/>
      <c r="CU44" s="646"/>
      <c r="CV44" s="646"/>
      <c r="CW44" s="646"/>
      <c r="CX44" s="646"/>
      <c r="CY44" s="647"/>
      <c r="CZ44" s="650">
        <v>18.399999999999999</v>
      </c>
      <c r="DA44" s="651"/>
      <c r="DB44" s="651"/>
      <c r="DC44" s="663"/>
      <c r="DD44" s="654">
        <v>1482506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3590175</v>
      </c>
      <c r="CS45" s="682"/>
      <c r="CT45" s="682"/>
      <c r="CU45" s="682"/>
      <c r="CV45" s="682"/>
      <c r="CW45" s="682"/>
      <c r="CX45" s="682"/>
      <c r="CY45" s="683"/>
      <c r="CZ45" s="650">
        <v>8.6999999999999993</v>
      </c>
      <c r="DA45" s="680"/>
      <c r="DB45" s="680"/>
      <c r="DC45" s="684"/>
      <c r="DD45" s="654">
        <v>229623</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3816279</v>
      </c>
      <c r="CS46" s="646"/>
      <c r="CT46" s="646"/>
      <c r="CU46" s="646"/>
      <c r="CV46" s="646"/>
      <c r="CW46" s="646"/>
      <c r="CX46" s="646"/>
      <c r="CY46" s="647"/>
      <c r="CZ46" s="650">
        <v>9.3000000000000007</v>
      </c>
      <c r="DA46" s="651"/>
      <c r="DB46" s="651"/>
      <c r="DC46" s="663"/>
      <c r="DD46" s="654">
        <v>1155827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t="s">
        <v>135</v>
      </c>
      <c r="CS47" s="682"/>
      <c r="CT47" s="682"/>
      <c r="CU47" s="682"/>
      <c r="CV47" s="682"/>
      <c r="CW47" s="682"/>
      <c r="CX47" s="682"/>
      <c r="CY47" s="683"/>
      <c r="CZ47" s="650" t="s">
        <v>236</v>
      </c>
      <c r="DA47" s="680"/>
      <c r="DB47" s="680"/>
      <c r="DC47" s="684"/>
      <c r="DD47" s="654" t="s">
        <v>135</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135</v>
      </c>
      <c r="CS48" s="646"/>
      <c r="CT48" s="646"/>
      <c r="CU48" s="646"/>
      <c r="CV48" s="646"/>
      <c r="CW48" s="646"/>
      <c r="CX48" s="646"/>
      <c r="CY48" s="647"/>
      <c r="CZ48" s="650" t="s">
        <v>236</v>
      </c>
      <c r="DA48" s="651"/>
      <c r="DB48" s="651"/>
      <c r="DC48" s="663"/>
      <c r="DD48" s="654" t="s">
        <v>236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363</v>
      </c>
      <c r="CE49" s="695"/>
      <c r="CF49" s="695"/>
      <c r="CG49" s="695"/>
      <c r="CH49" s="695"/>
      <c r="CI49" s="695"/>
      <c r="CJ49" s="695"/>
      <c r="CK49" s="695"/>
      <c r="CL49" s="695"/>
      <c r="CM49" s="695"/>
      <c r="CN49" s="695"/>
      <c r="CO49" s="695"/>
      <c r="CP49" s="695"/>
      <c r="CQ49" s="696"/>
      <c r="CR49" s="730">
        <v>41165481</v>
      </c>
      <c r="CS49" s="716"/>
      <c r="CT49" s="716"/>
      <c r="CU49" s="716"/>
      <c r="CV49" s="716"/>
      <c r="CW49" s="716"/>
      <c r="CX49" s="716"/>
      <c r="CY49" s="747"/>
      <c r="CZ49" s="742">
        <v>100</v>
      </c>
      <c r="DA49" s="748"/>
      <c r="DB49" s="748"/>
      <c r="DC49" s="749"/>
      <c r="DD49" s="750">
        <v>27221053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6nj40HT5Tg8TltiXLhZ2rNHWLrHl2IgVJuq/c2CgRcf15jXnLamHYjx9qfAaDfA1/2hxSFKleU2RqSEyz8JCA==" saltValue="kEVE/BiZbWn7RgB+KNly9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42723</v>
      </c>
      <c r="R7" s="781"/>
      <c r="S7" s="781"/>
      <c r="T7" s="781"/>
      <c r="U7" s="781"/>
      <c r="V7" s="781">
        <v>41165</v>
      </c>
      <c r="W7" s="781"/>
      <c r="X7" s="781"/>
      <c r="Y7" s="781"/>
      <c r="Z7" s="781"/>
      <c r="AA7" s="781">
        <v>1558</v>
      </c>
      <c r="AB7" s="781"/>
      <c r="AC7" s="781"/>
      <c r="AD7" s="781"/>
      <c r="AE7" s="782"/>
      <c r="AF7" s="783">
        <v>1163</v>
      </c>
      <c r="AG7" s="784"/>
      <c r="AH7" s="784"/>
      <c r="AI7" s="784"/>
      <c r="AJ7" s="785"/>
      <c r="AK7" s="820">
        <v>282</v>
      </c>
      <c r="AL7" s="821"/>
      <c r="AM7" s="821"/>
      <c r="AN7" s="821"/>
      <c r="AO7" s="821"/>
      <c r="AP7" s="821">
        <v>60231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592</v>
      </c>
      <c r="BT7" s="825"/>
      <c r="BU7" s="825"/>
      <c r="BV7" s="825"/>
      <c r="BW7" s="825"/>
      <c r="BX7" s="825"/>
      <c r="BY7" s="825"/>
      <c r="BZ7" s="825"/>
      <c r="CA7" s="825"/>
      <c r="CB7" s="825"/>
      <c r="CC7" s="825"/>
      <c r="CD7" s="825"/>
      <c r="CE7" s="825"/>
      <c r="CF7" s="825"/>
      <c r="CG7" s="826"/>
      <c r="CH7" s="827">
        <v>-5</v>
      </c>
      <c r="CI7" s="828"/>
      <c r="CJ7" s="828"/>
      <c r="CK7" s="828"/>
      <c r="CL7" s="829"/>
      <c r="CM7" s="827">
        <v>106</v>
      </c>
      <c r="CN7" s="828"/>
      <c r="CO7" s="828"/>
      <c r="CP7" s="828"/>
      <c r="CQ7" s="829"/>
      <c r="CR7" s="817">
        <v>66</v>
      </c>
      <c r="CS7" s="818"/>
      <c r="CT7" s="818"/>
      <c r="CU7" s="818"/>
      <c r="CV7" s="819"/>
      <c r="CW7" s="817">
        <v>34</v>
      </c>
      <c r="CX7" s="818"/>
      <c r="CY7" s="818"/>
      <c r="CZ7" s="818"/>
      <c r="DA7" s="819"/>
      <c r="DB7" s="817" t="s">
        <v>608</v>
      </c>
      <c r="DC7" s="818"/>
      <c r="DD7" s="818"/>
      <c r="DE7" s="818"/>
      <c r="DF7" s="819"/>
      <c r="DG7" s="817" t="s">
        <v>608</v>
      </c>
      <c r="DH7" s="818"/>
      <c r="DI7" s="818"/>
      <c r="DJ7" s="818"/>
      <c r="DK7" s="819"/>
      <c r="DL7" s="817" t="s">
        <v>608</v>
      </c>
      <c r="DM7" s="818"/>
      <c r="DN7" s="818"/>
      <c r="DO7" s="818"/>
      <c r="DP7" s="819"/>
      <c r="DQ7" s="817" t="s">
        <v>608</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593</v>
      </c>
      <c r="BS8" s="814" t="s">
        <v>594</v>
      </c>
      <c r="BT8" s="815"/>
      <c r="BU8" s="815"/>
      <c r="BV8" s="815"/>
      <c r="BW8" s="815"/>
      <c r="BX8" s="815"/>
      <c r="BY8" s="815"/>
      <c r="BZ8" s="815"/>
      <c r="CA8" s="815"/>
      <c r="CB8" s="815"/>
      <c r="CC8" s="815"/>
      <c r="CD8" s="815"/>
      <c r="CE8" s="815"/>
      <c r="CF8" s="815"/>
      <c r="CG8" s="816"/>
      <c r="CH8" s="827">
        <v>-9</v>
      </c>
      <c r="CI8" s="828"/>
      <c r="CJ8" s="828"/>
      <c r="CK8" s="828"/>
      <c r="CL8" s="829"/>
      <c r="CM8" s="827">
        <v>1011</v>
      </c>
      <c r="CN8" s="828"/>
      <c r="CO8" s="828"/>
      <c r="CP8" s="828"/>
      <c r="CQ8" s="829"/>
      <c r="CR8" s="827">
        <v>8</v>
      </c>
      <c r="CS8" s="828"/>
      <c r="CT8" s="828"/>
      <c r="CU8" s="828"/>
      <c r="CV8" s="829"/>
      <c r="CW8" s="827" t="s">
        <v>602</v>
      </c>
      <c r="CX8" s="828"/>
      <c r="CY8" s="828"/>
      <c r="CZ8" s="828"/>
      <c r="DA8" s="829"/>
      <c r="DB8" s="827" t="s">
        <v>608</v>
      </c>
      <c r="DC8" s="828"/>
      <c r="DD8" s="828"/>
      <c r="DE8" s="828"/>
      <c r="DF8" s="829"/>
      <c r="DG8" s="827">
        <v>495</v>
      </c>
      <c r="DH8" s="828"/>
      <c r="DI8" s="828"/>
      <c r="DJ8" s="828"/>
      <c r="DK8" s="829"/>
      <c r="DL8" s="827" t="s">
        <v>608</v>
      </c>
      <c r="DM8" s="828"/>
      <c r="DN8" s="828"/>
      <c r="DO8" s="828"/>
      <c r="DP8" s="829"/>
      <c r="DQ8" s="827" t="s">
        <v>608</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595</v>
      </c>
      <c r="BT9" s="815"/>
      <c r="BU9" s="815"/>
      <c r="BV9" s="815"/>
      <c r="BW9" s="815"/>
      <c r="BX9" s="815"/>
      <c r="BY9" s="815"/>
      <c r="BZ9" s="815"/>
      <c r="CA9" s="815"/>
      <c r="CB9" s="815"/>
      <c r="CC9" s="815"/>
      <c r="CD9" s="815"/>
      <c r="CE9" s="815"/>
      <c r="CF9" s="815"/>
      <c r="CG9" s="816"/>
      <c r="CH9" s="827">
        <v>-1</v>
      </c>
      <c r="CI9" s="828"/>
      <c r="CJ9" s="828"/>
      <c r="CK9" s="828"/>
      <c r="CL9" s="829"/>
      <c r="CM9" s="827">
        <v>30</v>
      </c>
      <c r="CN9" s="828"/>
      <c r="CO9" s="828"/>
      <c r="CP9" s="828"/>
      <c r="CQ9" s="829"/>
      <c r="CR9" s="827">
        <v>5</v>
      </c>
      <c r="CS9" s="828"/>
      <c r="CT9" s="828"/>
      <c r="CU9" s="828"/>
      <c r="CV9" s="829"/>
      <c r="CW9" s="827">
        <v>2</v>
      </c>
      <c r="CX9" s="828"/>
      <c r="CY9" s="828"/>
      <c r="CZ9" s="828"/>
      <c r="DA9" s="829"/>
      <c r="DB9" s="827" t="s">
        <v>608</v>
      </c>
      <c r="DC9" s="828"/>
      <c r="DD9" s="828"/>
      <c r="DE9" s="828"/>
      <c r="DF9" s="829"/>
      <c r="DG9" s="827" t="s">
        <v>608</v>
      </c>
      <c r="DH9" s="828"/>
      <c r="DI9" s="828"/>
      <c r="DJ9" s="828"/>
      <c r="DK9" s="829"/>
      <c r="DL9" s="827" t="s">
        <v>608</v>
      </c>
      <c r="DM9" s="828"/>
      <c r="DN9" s="828"/>
      <c r="DO9" s="828"/>
      <c r="DP9" s="829"/>
      <c r="DQ9" s="827" t="s">
        <v>608</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596</v>
      </c>
      <c r="BT10" s="815"/>
      <c r="BU10" s="815"/>
      <c r="BV10" s="815"/>
      <c r="BW10" s="815"/>
      <c r="BX10" s="815"/>
      <c r="BY10" s="815"/>
      <c r="BZ10" s="815"/>
      <c r="CA10" s="815"/>
      <c r="CB10" s="815"/>
      <c r="CC10" s="815"/>
      <c r="CD10" s="815"/>
      <c r="CE10" s="815"/>
      <c r="CF10" s="815"/>
      <c r="CG10" s="816"/>
      <c r="CH10" s="827">
        <v>1</v>
      </c>
      <c r="CI10" s="828"/>
      <c r="CJ10" s="828"/>
      <c r="CK10" s="828"/>
      <c r="CL10" s="829"/>
      <c r="CM10" s="827">
        <v>89</v>
      </c>
      <c r="CN10" s="828"/>
      <c r="CO10" s="828"/>
      <c r="CP10" s="828"/>
      <c r="CQ10" s="829"/>
      <c r="CR10" s="827">
        <v>77</v>
      </c>
      <c r="CS10" s="828"/>
      <c r="CT10" s="828"/>
      <c r="CU10" s="828"/>
      <c r="CV10" s="829"/>
      <c r="CW10" s="827" t="s">
        <v>602</v>
      </c>
      <c r="CX10" s="828"/>
      <c r="CY10" s="828"/>
      <c r="CZ10" s="828"/>
      <c r="DA10" s="829"/>
      <c r="DB10" s="827" t="s">
        <v>608</v>
      </c>
      <c r="DC10" s="828"/>
      <c r="DD10" s="828"/>
      <c r="DE10" s="828"/>
      <c r="DF10" s="829"/>
      <c r="DG10" s="827" t="s">
        <v>608</v>
      </c>
      <c r="DH10" s="828"/>
      <c r="DI10" s="828"/>
      <c r="DJ10" s="828"/>
      <c r="DK10" s="829"/>
      <c r="DL10" s="827" t="s">
        <v>608</v>
      </c>
      <c r="DM10" s="828"/>
      <c r="DN10" s="828"/>
      <c r="DO10" s="828"/>
      <c r="DP10" s="829"/>
      <c r="DQ10" s="827" t="s">
        <v>608</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597</v>
      </c>
      <c r="BT11" s="815"/>
      <c r="BU11" s="815"/>
      <c r="BV11" s="815"/>
      <c r="BW11" s="815"/>
      <c r="BX11" s="815"/>
      <c r="BY11" s="815"/>
      <c r="BZ11" s="815"/>
      <c r="CA11" s="815"/>
      <c r="CB11" s="815"/>
      <c r="CC11" s="815"/>
      <c r="CD11" s="815"/>
      <c r="CE11" s="815"/>
      <c r="CF11" s="815"/>
      <c r="CG11" s="816"/>
      <c r="CH11" s="827">
        <v>15</v>
      </c>
      <c r="CI11" s="828"/>
      <c r="CJ11" s="828"/>
      <c r="CK11" s="828"/>
      <c r="CL11" s="829"/>
      <c r="CM11" s="827">
        <v>101</v>
      </c>
      <c r="CN11" s="828"/>
      <c r="CO11" s="828"/>
      <c r="CP11" s="828"/>
      <c r="CQ11" s="829"/>
      <c r="CR11" s="827">
        <v>46</v>
      </c>
      <c r="CS11" s="828"/>
      <c r="CT11" s="828"/>
      <c r="CU11" s="828"/>
      <c r="CV11" s="829"/>
      <c r="CW11" s="827">
        <v>3</v>
      </c>
      <c r="CX11" s="828"/>
      <c r="CY11" s="828"/>
      <c r="CZ11" s="828"/>
      <c r="DA11" s="829"/>
      <c r="DB11" s="827" t="s">
        <v>608</v>
      </c>
      <c r="DC11" s="828"/>
      <c r="DD11" s="828"/>
      <c r="DE11" s="828"/>
      <c r="DF11" s="829"/>
      <c r="DG11" s="827" t="s">
        <v>608</v>
      </c>
      <c r="DH11" s="828"/>
      <c r="DI11" s="828"/>
      <c r="DJ11" s="828"/>
      <c r="DK11" s="829"/>
      <c r="DL11" s="827" t="s">
        <v>608</v>
      </c>
      <c r="DM11" s="828"/>
      <c r="DN11" s="828"/>
      <c r="DO11" s="828"/>
      <c r="DP11" s="829"/>
      <c r="DQ11" s="827" t="s">
        <v>608</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598</v>
      </c>
      <c r="BT12" s="815"/>
      <c r="BU12" s="815"/>
      <c r="BV12" s="815"/>
      <c r="BW12" s="815"/>
      <c r="BX12" s="815"/>
      <c r="BY12" s="815"/>
      <c r="BZ12" s="815"/>
      <c r="CA12" s="815"/>
      <c r="CB12" s="815"/>
      <c r="CC12" s="815"/>
      <c r="CD12" s="815"/>
      <c r="CE12" s="815"/>
      <c r="CF12" s="815"/>
      <c r="CG12" s="816"/>
      <c r="CH12" s="827">
        <v>-1</v>
      </c>
      <c r="CI12" s="828"/>
      <c r="CJ12" s="828"/>
      <c r="CK12" s="828"/>
      <c r="CL12" s="829"/>
      <c r="CM12" s="827">
        <v>836</v>
      </c>
      <c r="CN12" s="828"/>
      <c r="CO12" s="828"/>
      <c r="CP12" s="828"/>
      <c r="CQ12" s="829"/>
      <c r="CR12" s="827">
        <v>14</v>
      </c>
      <c r="CS12" s="828"/>
      <c r="CT12" s="828"/>
      <c r="CU12" s="828"/>
      <c r="CV12" s="829"/>
      <c r="CW12" s="827" t="s">
        <v>602</v>
      </c>
      <c r="CX12" s="828"/>
      <c r="CY12" s="828"/>
      <c r="CZ12" s="828"/>
      <c r="DA12" s="829"/>
      <c r="DB12" s="827" t="s">
        <v>608</v>
      </c>
      <c r="DC12" s="828"/>
      <c r="DD12" s="828"/>
      <c r="DE12" s="828"/>
      <c r="DF12" s="829"/>
      <c r="DG12" s="827" t="s">
        <v>608</v>
      </c>
      <c r="DH12" s="828"/>
      <c r="DI12" s="828"/>
      <c r="DJ12" s="828"/>
      <c r="DK12" s="829"/>
      <c r="DL12" s="827" t="s">
        <v>608</v>
      </c>
      <c r="DM12" s="828"/>
      <c r="DN12" s="828"/>
      <c r="DO12" s="828"/>
      <c r="DP12" s="829"/>
      <c r="DQ12" s="827" t="s">
        <v>608</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599</v>
      </c>
      <c r="BT13" s="815"/>
      <c r="BU13" s="815"/>
      <c r="BV13" s="815"/>
      <c r="BW13" s="815"/>
      <c r="BX13" s="815"/>
      <c r="BY13" s="815"/>
      <c r="BZ13" s="815"/>
      <c r="CA13" s="815"/>
      <c r="CB13" s="815"/>
      <c r="CC13" s="815"/>
      <c r="CD13" s="815"/>
      <c r="CE13" s="815"/>
      <c r="CF13" s="815"/>
      <c r="CG13" s="816"/>
      <c r="CH13" s="827">
        <v>7</v>
      </c>
      <c r="CI13" s="828"/>
      <c r="CJ13" s="828"/>
      <c r="CK13" s="828"/>
      <c r="CL13" s="829"/>
      <c r="CM13" s="827">
        <v>834</v>
      </c>
      <c r="CN13" s="828"/>
      <c r="CO13" s="828"/>
      <c r="CP13" s="828"/>
      <c r="CQ13" s="829"/>
      <c r="CR13" s="827">
        <v>7</v>
      </c>
      <c r="CS13" s="828"/>
      <c r="CT13" s="828"/>
      <c r="CU13" s="828"/>
      <c r="CV13" s="829"/>
      <c r="CW13" s="827">
        <v>46</v>
      </c>
      <c r="CX13" s="828"/>
      <c r="CY13" s="828"/>
      <c r="CZ13" s="828"/>
      <c r="DA13" s="829"/>
      <c r="DB13" s="827" t="s">
        <v>608</v>
      </c>
      <c r="DC13" s="828"/>
      <c r="DD13" s="828"/>
      <c r="DE13" s="828"/>
      <c r="DF13" s="829"/>
      <c r="DG13" s="827" t="s">
        <v>608</v>
      </c>
      <c r="DH13" s="828"/>
      <c r="DI13" s="828"/>
      <c r="DJ13" s="828"/>
      <c r="DK13" s="829"/>
      <c r="DL13" s="827" t="s">
        <v>608</v>
      </c>
      <c r="DM13" s="828"/>
      <c r="DN13" s="828"/>
      <c r="DO13" s="828"/>
      <c r="DP13" s="829"/>
      <c r="DQ13" s="827" t="s">
        <v>608</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600</v>
      </c>
      <c r="BT14" s="815"/>
      <c r="BU14" s="815"/>
      <c r="BV14" s="815"/>
      <c r="BW14" s="815"/>
      <c r="BX14" s="815"/>
      <c r="BY14" s="815"/>
      <c r="BZ14" s="815"/>
      <c r="CA14" s="815"/>
      <c r="CB14" s="815"/>
      <c r="CC14" s="815"/>
      <c r="CD14" s="815"/>
      <c r="CE14" s="815"/>
      <c r="CF14" s="815"/>
      <c r="CG14" s="816"/>
      <c r="CH14" s="827">
        <v>-75</v>
      </c>
      <c r="CI14" s="828"/>
      <c r="CJ14" s="828"/>
      <c r="CK14" s="828"/>
      <c r="CL14" s="829"/>
      <c r="CM14" s="827">
        <v>435</v>
      </c>
      <c r="CN14" s="828"/>
      <c r="CO14" s="828"/>
      <c r="CP14" s="828"/>
      <c r="CQ14" s="829"/>
      <c r="CR14" s="827">
        <v>150</v>
      </c>
      <c r="CS14" s="828"/>
      <c r="CT14" s="828"/>
      <c r="CU14" s="828"/>
      <c r="CV14" s="829"/>
      <c r="CW14" s="827">
        <v>85</v>
      </c>
      <c r="CX14" s="828"/>
      <c r="CY14" s="828"/>
      <c r="CZ14" s="828"/>
      <c r="DA14" s="829"/>
      <c r="DB14" s="827">
        <v>53</v>
      </c>
      <c r="DC14" s="828"/>
      <c r="DD14" s="828"/>
      <c r="DE14" s="828"/>
      <c r="DF14" s="829"/>
      <c r="DG14" s="827" t="s">
        <v>608</v>
      </c>
      <c r="DH14" s="828"/>
      <c r="DI14" s="828"/>
      <c r="DJ14" s="828"/>
      <c r="DK14" s="829"/>
      <c r="DL14" s="827" t="s">
        <v>608</v>
      </c>
      <c r="DM14" s="828"/>
      <c r="DN14" s="828"/>
      <c r="DO14" s="828"/>
      <c r="DP14" s="829"/>
      <c r="DQ14" s="827" t="s">
        <v>608</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t="s">
        <v>593</v>
      </c>
      <c r="BS15" s="814" t="s">
        <v>601</v>
      </c>
      <c r="BT15" s="815"/>
      <c r="BU15" s="815"/>
      <c r="BV15" s="815"/>
      <c r="BW15" s="815"/>
      <c r="BX15" s="815"/>
      <c r="BY15" s="815"/>
      <c r="BZ15" s="815"/>
      <c r="CA15" s="815"/>
      <c r="CB15" s="815"/>
      <c r="CC15" s="815"/>
      <c r="CD15" s="815"/>
      <c r="CE15" s="815"/>
      <c r="CF15" s="815"/>
      <c r="CG15" s="816"/>
      <c r="CH15" s="827">
        <v>13</v>
      </c>
      <c r="CI15" s="828"/>
      <c r="CJ15" s="828"/>
      <c r="CK15" s="828"/>
      <c r="CL15" s="829"/>
      <c r="CM15" s="827">
        <v>2859</v>
      </c>
      <c r="CN15" s="828"/>
      <c r="CO15" s="828"/>
      <c r="CP15" s="828"/>
      <c r="CQ15" s="829"/>
      <c r="CR15" s="827" t="s">
        <v>608</v>
      </c>
      <c r="CS15" s="828"/>
      <c r="CT15" s="828"/>
      <c r="CU15" s="828"/>
      <c r="CV15" s="829"/>
      <c r="CW15" s="827">
        <v>24</v>
      </c>
      <c r="CX15" s="828"/>
      <c r="CY15" s="828"/>
      <c r="CZ15" s="828"/>
      <c r="DA15" s="829"/>
      <c r="DB15" s="827" t="s">
        <v>608</v>
      </c>
      <c r="DC15" s="828"/>
      <c r="DD15" s="828"/>
      <c r="DE15" s="828"/>
      <c r="DF15" s="829"/>
      <c r="DG15" s="827" t="s">
        <v>608</v>
      </c>
      <c r="DH15" s="828"/>
      <c r="DI15" s="828"/>
      <c r="DJ15" s="828"/>
      <c r="DK15" s="829"/>
      <c r="DL15" s="827">
        <v>63</v>
      </c>
      <c r="DM15" s="828"/>
      <c r="DN15" s="828"/>
      <c r="DO15" s="828"/>
      <c r="DP15" s="829"/>
      <c r="DQ15" s="827">
        <v>6</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42723</v>
      </c>
      <c r="R23" s="840"/>
      <c r="S23" s="840"/>
      <c r="T23" s="840"/>
      <c r="U23" s="840"/>
      <c r="V23" s="840">
        <v>41165</v>
      </c>
      <c r="W23" s="840"/>
      <c r="X23" s="840"/>
      <c r="Y23" s="840"/>
      <c r="Z23" s="840"/>
      <c r="AA23" s="840">
        <v>1558</v>
      </c>
      <c r="AB23" s="840"/>
      <c r="AC23" s="840"/>
      <c r="AD23" s="840"/>
      <c r="AE23" s="841"/>
      <c r="AF23" s="842">
        <v>1163</v>
      </c>
      <c r="AG23" s="840"/>
      <c r="AH23" s="840"/>
      <c r="AI23" s="840"/>
      <c r="AJ23" s="843"/>
      <c r="AK23" s="844"/>
      <c r="AL23" s="845"/>
      <c r="AM23" s="845"/>
      <c r="AN23" s="845"/>
      <c r="AO23" s="845"/>
      <c r="AP23" s="840">
        <v>60231</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8320</v>
      </c>
      <c r="R28" s="869"/>
      <c r="S28" s="869"/>
      <c r="T28" s="869"/>
      <c r="U28" s="869"/>
      <c r="V28" s="869">
        <v>8298</v>
      </c>
      <c r="W28" s="869"/>
      <c r="X28" s="869"/>
      <c r="Y28" s="869"/>
      <c r="Z28" s="869"/>
      <c r="AA28" s="869">
        <v>23</v>
      </c>
      <c r="AB28" s="869"/>
      <c r="AC28" s="869"/>
      <c r="AD28" s="869"/>
      <c r="AE28" s="870"/>
      <c r="AF28" s="871">
        <v>23</v>
      </c>
      <c r="AG28" s="869"/>
      <c r="AH28" s="869"/>
      <c r="AI28" s="869"/>
      <c r="AJ28" s="872"/>
      <c r="AK28" s="873">
        <v>796</v>
      </c>
      <c r="AL28" s="864"/>
      <c r="AM28" s="864"/>
      <c r="AN28" s="864"/>
      <c r="AO28" s="864"/>
      <c r="AP28" s="864" t="s">
        <v>608</v>
      </c>
      <c r="AQ28" s="864"/>
      <c r="AR28" s="864"/>
      <c r="AS28" s="864"/>
      <c r="AT28" s="864"/>
      <c r="AU28" s="864" t="s">
        <v>608</v>
      </c>
      <c r="AV28" s="864"/>
      <c r="AW28" s="864"/>
      <c r="AX28" s="864"/>
      <c r="AY28" s="864"/>
      <c r="AZ28" s="865" t="s">
        <v>608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2185</v>
      </c>
      <c r="R29" s="805"/>
      <c r="S29" s="805"/>
      <c r="T29" s="805"/>
      <c r="U29" s="805"/>
      <c r="V29" s="805">
        <v>2183</v>
      </c>
      <c r="W29" s="805"/>
      <c r="X29" s="805"/>
      <c r="Y29" s="805"/>
      <c r="Z29" s="805"/>
      <c r="AA29" s="805">
        <v>2</v>
      </c>
      <c r="AB29" s="805"/>
      <c r="AC29" s="805"/>
      <c r="AD29" s="805"/>
      <c r="AE29" s="806"/>
      <c r="AF29" s="807">
        <v>2</v>
      </c>
      <c r="AG29" s="808"/>
      <c r="AH29" s="808"/>
      <c r="AI29" s="808"/>
      <c r="AJ29" s="809"/>
      <c r="AK29" s="876">
        <v>1394</v>
      </c>
      <c r="AL29" s="877"/>
      <c r="AM29" s="877"/>
      <c r="AN29" s="877"/>
      <c r="AO29" s="877"/>
      <c r="AP29" s="877" t="s">
        <v>608</v>
      </c>
      <c r="AQ29" s="877"/>
      <c r="AR29" s="877"/>
      <c r="AS29" s="877"/>
      <c r="AT29" s="877"/>
      <c r="AU29" s="877" t="s">
        <v>608</v>
      </c>
      <c r="AV29" s="877"/>
      <c r="AW29" s="877"/>
      <c r="AX29" s="877"/>
      <c r="AY29" s="877"/>
      <c r="AZ29" s="878" t="s">
        <v>608</v>
      </c>
      <c r="BA29" s="879"/>
      <c r="BB29" s="879"/>
      <c r="BC29" s="879"/>
      <c r="BD29" s="879"/>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9200</v>
      </c>
      <c r="R30" s="805"/>
      <c r="S30" s="805"/>
      <c r="T30" s="805"/>
      <c r="U30" s="805"/>
      <c r="V30" s="805">
        <v>9147</v>
      </c>
      <c r="W30" s="805"/>
      <c r="X30" s="805"/>
      <c r="Y30" s="805"/>
      <c r="Z30" s="805"/>
      <c r="AA30" s="805">
        <v>53</v>
      </c>
      <c r="AB30" s="805"/>
      <c r="AC30" s="805"/>
      <c r="AD30" s="805"/>
      <c r="AE30" s="806"/>
      <c r="AF30" s="807">
        <v>51</v>
      </c>
      <c r="AG30" s="808"/>
      <c r="AH30" s="808"/>
      <c r="AI30" s="808"/>
      <c r="AJ30" s="809"/>
      <c r="AK30" s="876">
        <v>1239</v>
      </c>
      <c r="AL30" s="877"/>
      <c r="AM30" s="877"/>
      <c r="AN30" s="877"/>
      <c r="AO30" s="877"/>
      <c r="AP30" s="877" t="s">
        <v>608</v>
      </c>
      <c r="AQ30" s="877"/>
      <c r="AR30" s="877"/>
      <c r="AS30" s="877"/>
      <c r="AT30" s="877"/>
      <c r="AU30" s="877" t="s">
        <v>608</v>
      </c>
      <c r="AV30" s="877"/>
      <c r="AW30" s="877"/>
      <c r="AX30" s="877"/>
      <c r="AY30" s="877"/>
      <c r="AZ30" s="879" t="s">
        <v>608</v>
      </c>
      <c r="BA30" s="879"/>
      <c r="BB30" s="879"/>
      <c r="BC30" s="879"/>
      <c r="BD30" s="879"/>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2036</v>
      </c>
      <c r="R31" s="805"/>
      <c r="S31" s="805"/>
      <c r="T31" s="805"/>
      <c r="U31" s="805"/>
      <c r="V31" s="805">
        <v>1764</v>
      </c>
      <c r="W31" s="805"/>
      <c r="X31" s="805"/>
      <c r="Y31" s="805"/>
      <c r="Z31" s="805"/>
      <c r="AA31" s="805">
        <v>272</v>
      </c>
      <c r="AB31" s="805"/>
      <c r="AC31" s="805"/>
      <c r="AD31" s="805"/>
      <c r="AE31" s="806"/>
      <c r="AF31" s="807">
        <v>1188</v>
      </c>
      <c r="AG31" s="808"/>
      <c r="AH31" s="808"/>
      <c r="AI31" s="808"/>
      <c r="AJ31" s="809"/>
      <c r="AK31" s="876">
        <v>21</v>
      </c>
      <c r="AL31" s="877"/>
      <c r="AM31" s="877"/>
      <c r="AN31" s="877"/>
      <c r="AO31" s="877"/>
      <c r="AP31" s="877">
        <v>7850</v>
      </c>
      <c r="AQ31" s="877"/>
      <c r="AR31" s="877"/>
      <c r="AS31" s="877"/>
      <c r="AT31" s="877"/>
      <c r="AU31" s="877" t="s">
        <v>608</v>
      </c>
      <c r="AV31" s="877"/>
      <c r="AW31" s="877"/>
      <c r="AX31" s="877"/>
      <c r="AY31" s="877"/>
      <c r="AZ31" s="879" t="s">
        <v>608</v>
      </c>
      <c r="BA31" s="879"/>
      <c r="BB31" s="879"/>
      <c r="BC31" s="879"/>
      <c r="BD31" s="879"/>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150</v>
      </c>
      <c r="C32" s="802"/>
      <c r="D32" s="802"/>
      <c r="E32" s="802"/>
      <c r="F32" s="802"/>
      <c r="G32" s="802"/>
      <c r="H32" s="802"/>
      <c r="I32" s="802"/>
      <c r="J32" s="802"/>
      <c r="K32" s="802"/>
      <c r="L32" s="802"/>
      <c r="M32" s="802"/>
      <c r="N32" s="802"/>
      <c r="O32" s="802"/>
      <c r="P32" s="803"/>
      <c r="Q32" s="804">
        <v>3479</v>
      </c>
      <c r="R32" s="805"/>
      <c r="S32" s="805"/>
      <c r="T32" s="805"/>
      <c r="U32" s="805"/>
      <c r="V32" s="805">
        <v>3803</v>
      </c>
      <c r="W32" s="805"/>
      <c r="X32" s="805"/>
      <c r="Y32" s="805"/>
      <c r="Z32" s="805"/>
      <c r="AA32" s="805">
        <v>-324</v>
      </c>
      <c r="AB32" s="805"/>
      <c r="AC32" s="805"/>
      <c r="AD32" s="805"/>
      <c r="AE32" s="806"/>
      <c r="AF32" s="807">
        <v>-207</v>
      </c>
      <c r="AG32" s="808"/>
      <c r="AH32" s="808"/>
      <c r="AI32" s="808"/>
      <c r="AJ32" s="809"/>
      <c r="AK32" s="876">
        <v>674</v>
      </c>
      <c r="AL32" s="877"/>
      <c r="AM32" s="877"/>
      <c r="AN32" s="877"/>
      <c r="AO32" s="877"/>
      <c r="AP32" s="877">
        <v>6043</v>
      </c>
      <c r="AQ32" s="877"/>
      <c r="AR32" s="877"/>
      <c r="AS32" s="877"/>
      <c r="AT32" s="877"/>
      <c r="AU32" s="877">
        <v>3344</v>
      </c>
      <c r="AV32" s="877"/>
      <c r="AW32" s="877"/>
      <c r="AX32" s="877"/>
      <c r="AY32" s="877"/>
      <c r="AZ32" s="879" t="s">
        <v>608</v>
      </c>
      <c r="BA32" s="879"/>
      <c r="BB32" s="879"/>
      <c r="BC32" s="879"/>
      <c r="BD32" s="879"/>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3962</v>
      </c>
      <c r="R33" s="805"/>
      <c r="S33" s="805"/>
      <c r="T33" s="805"/>
      <c r="U33" s="805"/>
      <c r="V33" s="805">
        <v>3574</v>
      </c>
      <c r="W33" s="805"/>
      <c r="X33" s="805"/>
      <c r="Y33" s="805"/>
      <c r="Z33" s="805"/>
      <c r="AA33" s="805">
        <v>388</v>
      </c>
      <c r="AB33" s="805"/>
      <c r="AC33" s="805"/>
      <c r="AD33" s="805"/>
      <c r="AE33" s="806"/>
      <c r="AF33" s="807">
        <v>852</v>
      </c>
      <c r="AG33" s="808"/>
      <c r="AH33" s="808"/>
      <c r="AI33" s="808"/>
      <c r="AJ33" s="809"/>
      <c r="AK33" s="876">
        <v>2314</v>
      </c>
      <c r="AL33" s="877"/>
      <c r="AM33" s="877"/>
      <c r="AN33" s="877"/>
      <c r="AO33" s="877"/>
      <c r="AP33" s="877">
        <v>27611</v>
      </c>
      <c r="AQ33" s="877"/>
      <c r="AR33" s="877"/>
      <c r="AS33" s="877"/>
      <c r="AT33" s="877"/>
      <c r="AU33" s="877">
        <v>19969</v>
      </c>
      <c r="AV33" s="877"/>
      <c r="AW33" s="877"/>
      <c r="AX33" s="877"/>
      <c r="AY33" s="877"/>
      <c r="AZ33" s="879">
        <v>6.6</v>
      </c>
      <c r="BA33" s="879"/>
      <c r="BB33" s="879"/>
      <c r="BC33" s="879"/>
      <c r="BD33" s="879"/>
      <c r="BE33" s="874" t="s">
        <v>405</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9"/>
      <c r="BA34" s="879"/>
      <c r="BB34" s="879"/>
      <c r="BC34" s="879"/>
      <c r="BD34" s="879"/>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9"/>
      <c r="BA35" s="879"/>
      <c r="BB35" s="879"/>
      <c r="BC35" s="879"/>
      <c r="BD35" s="879"/>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9"/>
      <c r="BA36" s="879"/>
      <c r="BB36" s="879"/>
      <c r="BC36" s="879"/>
      <c r="BD36" s="879"/>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9"/>
      <c r="BA37" s="879"/>
      <c r="BB37" s="879"/>
      <c r="BC37" s="879"/>
      <c r="BD37" s="879"/>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9"/>
      <c r="BA38" s="879"/>
      <c r="BB38" s="879"/>
      <c r="BC38" s="879"/>
      <c r="BD38" s="879"/>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9"/>
      <c r="BA39" s="879"/>
      <c r="BB39" s="879"/>
      <c r="BC39" s="879"/>
      <c r="BD39" s="879"/>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9"/>
      <c r="BA40" s="879"/>
      <c r="BB40" s="879"/>
      <c r="BC40" s="879"/>
      <c r="BD40" s="879"/>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9"/>
      <c r="BA41" s="879"/>
      <c r="BB41" s="879"/>
      <c r="BC41" s="879"/>
      <c r="BD41" s="879"/>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9"/>
      <c r="BA42" s="879"/>
      <c r="BB42" s="879"/>
      <c r="BC42" s="879"/>
      <c r="BD42" s="879"/>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9"/>
      <c r="BA43" s="879"/>
      <c r="BB43" s="879"/>
      <c r="BC43" s="879"/>
      <c r="BD43" s="879"/>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9"/>
      <c r="BA44" s="879"/>
      <c r="BB44" s="879"/>
      <c r="BC44" s="879"/>
      <c r="BD44" s="879"/>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9"/>
      <c r="BA45" s="879"/>
      <c r="BB45" s="879"/>
      <c r="BC45" s="879"/>
      <c r="BD45" s="879"/>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9"/>
      <c r="BA46" s="879"/>
      <c r="BB46" s="879"/>
      <c r="BC46" s="879"/>
      <c r="BD46" s="879"/>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9"/>
      <c r="BA47" s="879"/>
      <c r="BB47" s="879"/>
      <c r="BC47" s="879"/>
      <c r="BD47" s="879"/>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9"/>
      <c r="BA48" s="879"/>
      <c r="BB48" s="879"/>
      <c r="BC48" s="879"/>
      <c r="BD48" s="879"/>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9"/>
      <c r="BA49" s="879"/>
      <c r="BB49" s="879"/>
      <c r="BC49" s="879"/>
      <c r="BD49" s="879"/>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0"/>
      <c r="R50" s="881"/>
      <c r="S50" s="881"/>
      <c r="T50" s="881"/>
      <c r="U50" s="881"/>
      <c r="V50" s="881"/>
      <c r="W50" s="881"/>
      <c r="X50" s="881"/>
      <c r="Y50" s="881"/>
      <c r="Z50" s="881"/>
      <c r="AA50" s="881"/>
      <c r="AB50" s="881"/>
      <c r="AC50" s="881"/>
      <c r="AD50" s="881"/>
      <c r="AE50" s="882"/>
      <c r="AF50" s="807"/>
      <c r="AG50" s="808"/>
      <c r="AH50" s="808"/>
      <c r="AI50" s="808"/>
      <c r="AJ50" s="809"/>
      <c r="AK50" s="883"/>
      <c r="AL50" s="881"/>
      <c r="AM50" s="881"/>
      <c r="AN50" s="881"/>
      <c r="AO50" s="881"/>
      <c r="AP50" s="881"/>
      <c r="AQ50" s="881"/>
      <c r="AR50" s="881"/>
      <c r="AS50" s="881"/>
      <c r="AT50" s="881"/>
      <c r="AU50" s="881"/>
      <c r="AV50" s="881"/>
      <c r="AW50" s="881"/>
      <c r="AX50" s="881"/>
      <c r="AY50" s="881"/>
      <c r="AZ50" s="884"/>
      <c r="BA50" s="884"/>
      <c r="BB50" s="884"/>
      <c r="BC50" s="884"/>
      <c r="BD50" s="884"/>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0"/>
      <c r="R51" s="881"/>
      <c r="S51" s="881"/>
      <c r="T51" s="881"/>
      <c r="U51" s="881"/>
      <c r="V51" s="881"/>
      <c r="W51" s="881"/>
      <c r="X51" s="881"/>
      <c r="Y51" s="881"/>
      <c r="Z51" s="881"/>
      <c r="AA51" s="881"/>
      <c r="AB51" s="881"/>
      <c r="AC51" s="881"/>
      <c r="AD51" s="881"/>
      <c r="AE51" s="882"/>
      <c r="AF51" s="807"/>
      <c r="AG51" s="808"/>
      <c r="AH51" s="808"/>
      <c r="AI51" s="808"/>
      <c r="AJ51" s="809"/>
      <c r="AK51" s="883"/>
      <c r="AL51" s="881"/>
      <c r="AM51" s="881"/>
      <c r="AN51" s="881"/>
      <c r="AO51" s="881"/>
      <c r="AP51" s="881"/>
      <c r="AQ51" s="881"/>
      <c r="AR51" s="881"/>
      <c r="AS51" s="881"/>
      <c r="AT51" s="881"/>
      <c r="AU51" s="881"/>
      <c r="AV51" s="881"/>
      <c r="AW51" s="881"/>
      <c r="AX51" s="881"/>
      <c r="AY51" s="881"/>
      <c r="AZ51" s="884"/>
      <c r="BA51" s="884"/>
      <c r="BB51" s="884"/>
      <c r="BC51" s="884"/>
      <c r="BD51" s="884"/>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0"/>
      <c r="R52" s="881"/>
      <c r="S52" s="881"/>
      <c r="T52" s="881"/>
      <c r="U52" s="881"/>
      <c r="V52" s="881"/>
      <c r="W52" s="881"/>
      <c r="X52" s="881"/>
      <c r="Y52" s="881"/>
      <c r="Z52" s="881"/>
      <c r="AA52" s="881"/>
      <c r="AB52" s="881"/>
      <c r="AC52" s="881"/>
      <c r="AD52" s="881"/>
      <c r="AE52" s="882"/>
      <c r="AF52" s="807"/>
      <c r="AG52" s="808"/>
      <c r="AH52" s="808"/>
      <c r="AI52" s="808"/>
      <c r="AJ52" s="809"/>
      <c r="AK52" s="883"/>
      <c r="AL52" s="881"/>
      <c r="AM52" s="881"/>
      <c r="AN52" s="881"/>
      <c r="AO52" s="881"/>
      <c r="AP52" s="881"/>
      <c r="AQ52" s="881"/>
      <c r="AR52" s="881"/>
      <c r="AS52" s="881"/>
      <c r="AT52" s="881"/>
      <c r="AU52" s="881"/>
      <c r="AV52" s="881"/>
      <c r="AW52" s="881"/>
      <c r="AX52" s="881"/>
      <c r="AY52" s="881"/>
      <c r="AZ52" s="884"/>
      <c r="BA52" s="884"/>
      <c r="BB52" s="884"/>
      <c r="BC52" s="884"/>
      <c r="BD52" s="884"/>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0"/>
      <c r="R53" s="881"/>
      <c r="S53" s="881"/>
      <c r="T53" s="881"/>
      <c r="U53" s="881"/>
      <c r="V53" s="881"/>
      <c r="W53" s="881"/>
      <c r="X53" s="881"/>
      <c r="Y53" s="881"/>
      <c r="Z53" s="881"/>
      <c r="AA53" s="881"/>
      <c r="AB53" s="881"/>
      <c r="AC53" s="881"/>
      <c r="AD53" s="881"/>
      <c r="AE53" s="882"/>
      <c r="AF53" s="807"/>
      <c r="AG53" s="808"/>
      <c r="AH53" s="808"/>
      <c r="AI53" s="808"/>
      <c r="AJ53" s="809"/>
      <c r="AK53" s="883"/>
      <c r="AL53" s="881"/>
      <c r="AM53" s="881"/>
      <c r="AN53" s="881"/>
      <c r="AO53" s="881"/>
      <c r="AP53" s="881"/>
      <c r="AQ53" s="881"/>
      <c r="AR53" s="881"/>
      <c r="AS53" s="881"/>
      <c r="AT53" s="881"/>
      <c r="AU53" s="881"/>
      <c r="AV53" s="881"/>
      <c r="AW53" s="881"/>
      <c r="AX53" s="881"/>
      <c r="AY53" s="881"/>
      <c r="AZ53" s="884"/>
      <c r="BA53" s="884"/>
      <c r="BB53" s="884"/>
      <c r="BC53" s="884"/>
      <c r="BD53" s="884"/>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0"/>
      <c r="R54" s="881"/>
      <c r="S54" s="881"/>
      <c r="T54" s="881"/>
      <c r="U54" s="881"/>
      <c r="V54" s="881"/>
      <c r="W54" s="881"/>
      <c r="X54" s="881"/>
      <c r="Y54" s="881"/>
      <c r="Z54" s="881"/>
      <c r="AA54" s="881"/>
      <c r="AB54" s="881"/>
      <c r="AC54" s="881"/>
      <c r="AD54" s="881"/>
      <c r="AE54" s="882"/>
      <c r="AF54" s="807"/>
      <c r="AG54" s="808"/>
      <c r="AH54" s="808"/>
      <c r="AI54" s="808"/>
      <c r="AJ54" s="809"/>
      <c r="AK54" s="883"/>
      <c r="AL54" s="881"/>
      <c r="AM54" s="881"/>
      <c r="AN54" s="881"/>
      <c r="AO54" s="881"/>
      <c r="AP54" s="881"/>
      <c r="AQ54" s="881"/>
      <c r="AR54" s="881"/>
      <c r="AS54" s="881"/>
      <c r="AT54" s="881"/>
      <c r="AU54" s="881"/>
      <c r="AV54" s="881"/>
      <c r="AW54" s="881"/>
      <c r="AX54" s="881"/>
      <c r="AY54" s="881"/>
      <c r="AZ54" s="884"/>
      <c r="BA54" s="884"/>
      <c r="BB54" s="884"/>
      <c r="BC54" s="884"/>
      <c r="BD54" s="884"/>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0"/>
      <c r="R55" s="881"/>
      <c r="S55" s="881"/>
      <c r="T55" s="881"/>
      <c r="U55" s="881"/>
      <c r="V55" s="881"/>
      <c r="W55" s="881"/>
      <c r="X55" s="881"/>
      <c r="Y55" s="881"/>
      <c r="Z55" s="881"/>
      <c r="AA55" s="881"/>
      <c r="AB55" s="881"/>
      <c r="AC55" s="881"/>
      <c r="AD55" s="881"/>
      <c r="AE55" s="882"/>
      <c r="AF55" s="807"/>
      <c r="AG55" s="808"/>
      <c r="AH55" s="808"/>
      <c r="AI55" s="808"/>
      <c r="AJ55" s="809"/>
      <c r="AK55" s="883"/>
      <c r="AL55" s="881"/>
      <c r="AM55" s="881"/>
      <c r="AN55" s="881"/>
      <c r="AO55" s="881"/>
      <c r="AP55" s="881"/>
      <c r="AQ55" s="881"/>
      <c r="AR55" s="881"/>
      <c r="AS55" s="881"/>
      <c r="AT55" s="881"/>
      <c r="AU55" s="881"/>
      <c r="AV55" s="881"/>
      <c r="AW55" s="881"/>
      <c r="AX55" s="881"/>
      <c r="AY55" s="881"/>
      <c r="AZ55" s="884"/>
      <c r="BA55" s="884"/>
      <c r="BB55" s="884"/>
      <c r="BC55" s="884"/>
      <c r="BD55" s="884"/>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0"/>
      <c r="R56" s="881"/>
      <c r="S56" s="881"/>
      <c r="T56" s="881"/>
      <c r="U56" s="881"/>
      <c r="V56" s="881"/>
      <c r="W56" s="881"/>
      <c r="X56" s="881"/>
      <c r="Y56" s="881"/>
      <c r="Z56" s="881"/>
      <c r="AA56" s="881"/>
      <c r="AB56" s="881"/>
      <c r="AC56" s="881"/>
      <c r="AD56" s="881"/>
      <c r="AE56" s="882"/>
      <c r="AF56" s="807"/>
      <c r="AG56" s="808"/>
      <c r="AH56" s="808"/>
      <c r="AI56" s="808"/>
      <c r="AJ56" s="809"/>
      <c r="AK56" s="883"/>
      <c r="AL56" s="881"/>
      <c r="AM56" s="881"/>
      <c r="AN56" s="881"/>
      <c r="AO56" s="881"/>
      <c r="AP56" s="881"/>
      <c r="AQ56" s="881"/>
      <c r="AR56" s="881"/>
      <c r="AS56" s="881"/>
      <c r="AT56" s="881"/>
      <c r="AU56" s="881"/>
      <c r="AV56" s="881"/>
      <c r="AW56" s="881"/>
      <c r="AX56" s="881"/>
      <c r="AY56" s="881"/>
      <c r="AZ56" s="884"/>
      <c r="BA56" s="884"/>
      <c r="BB56" s="884"/>
      <c r="BC56" s="884"/>
      <c r="BD56" s="884"/>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0"/>
      <c r="R57" s="881"/>
      <c r="S57" s="881"/>
      <c r="T57" s="881"/>
      <c r="U57" s="881"/>
      <c r="V57" s="881"/>
      <c r="W57" s="881"/>
      <c r="X57" s="881"/>
      <c r="Y57" s="881"/>
      <c r="Z57" s="881"/>
      <c r="AA57" s="881"/>
      <c r="AB57" s="881"/>
      <c r="AC57" s="881"/>
      <c r="AD57" s="881"/>
      <c r="AE57" s="882"/>
      <c r="AF57" s="807"/>
      <c r="AG57" s="808"/>
      <c r="AH57" s="808"/>
      <c r="AI57" s="808"/>
      <c r="AJ57" s="809"/>
      <c r="AK57" s="883"/>
      <c r="AL57" s="881"/>
      <c r="AM57" s="881"/>
      <c r="AN57" s="881"/>
      <c r="AO57" s="881"/>
      <c r="AP57" s="881"/>
      <c r="AQ57" s="881"/>
      <c r="AR57" s="881"/>
      <c r="AS57" s="881"/>
      <c r="AT57" s="881"/>
      <c r="AU57" s="881"/>
      <c r="AV57" s="881"/>
      <c r="AW57" s="881"/>
      <c r="AX57" s="881"/>
      <c r="AY57" s="881"/>
      <c r="AZ57" s="884"/>
      <c r="BA57" s="884"/>
      <c r="BB57" s="884"/>
      <c r="BC57" s="884"/>
      <c r="BD57" s="884"/>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0"/>
      <c r="R58" s="881"/>
      <c r="S58" s="881"/>
      <c r="T58" s="881"/>
      <c r="U58" s="881"/>
      <c r="V58" s="881"/>
      <c r="W58" s="881"/>
      <c r="X58" s="881"/>
      <c r="Y58" s="881"/>
      <c r="Z58" s="881"/>
      <c r="AA58" s="881"/>
      <c r="AB58" s="881"/>
      <c r="AC58" s="881"/>
      <c r="AD58" s="881"/>
      <c r="AE58" s="882"/>
      <c r="AF58" s="807"/>
      <c r="AG58" s="808"/>
      <c r="AH58" s="808"/>
      <c r="AI58" s="808"/>
      <c r="AJ58" s="809"/>
      <c r="AK58" s="883"/>
      <c r="AL58" s="881"/>
      <c r="AM58" s="881"/>
      <c r="AN58" s="881"/>
      <c r="AO58" s="881"/>
      <c r="AP58" s="881"/>
      <c r="AQ58" s="881"/>
      <c r="AR58" s="881"/>
      <c r="AS58" s="881"/>
      <c r="AT58" s="881"/>
      <c r="AU58" s="881"/>
      <c r="AV58" s="881"/>
      <c r="AW58" s="881"/>
      <c r="AX58" s="881"/>
      <c r="AY58" s="881"/>
      <c r="AZ58" s="884"/>
      <c r="BA58" s="884"/>
      <c r="BB58" s="884"/>
      <c r="BC58" s="884"/>
      <c r="BD58" s="884"/>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0"/>
      <c r="R59" s="881"/>
      <c r="S59" s="881"/>
      <c r="T59" s="881"/>
      <c r="U59" s="881"/>
      <c r="V59" s="881"/>
      <c r="W59" s="881"/>
      <c r="X59" s="881"/>
      <c r="Y59" s="881"/>
      <c r="Z59" s="881"/>
      <c r="AA59" s="881"/>
      <c r="AB59" s="881"/>
      <c r="AC59" s="881"/>
      <c r="AD59" s="881"/>
      <c r="AE59" s="882"/>
      <c r="AF59" s="807"/>
      <c r="AG59" s="808"/>
      <c r="AH59" s="808"/>
      <c r="AI59" s="808"/>
      <c r="AJ59" s="809"/>
      <c r="AK59" s="883"/>
      <c r="AL59" s="881"/>
      <c r="AM59" s="881"/>
      <c r="AN59" s="881"/>
      <c r="AO59" s="881"/>
      <c r="AP59" s="881"/>
      <c r="AQ59" s="881"/>
      <c r="AR59" s="881"/>
      <c r="AS59" s="881"/>
      <c r="AT59" s="881"/>
      <c r="AU59" s="881"/>
      <c r="AV59" s="881"/>
      <c r="AW59" s="881"/>
      <c r="AX59" s="881"/>
      <c r="AY59" s="881"/>
      <c r="AZ59" s="884"/>
      <c r="BA59" s="884"/>
      <c r="BB59" s="884"/>
      <c r="BC59" s="884"/>
      <c r="BD59" s="884"/>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0"/>
      <c r="R60" s="881"/>
      <c r="S60" s="881"/>
      <c r="T60" s="881"/>
      <c r="U60" s="881"/>
      <c r="V60" s="881"/>
      <c r="W60" s="881"/>
      <c r="X60" s="881"/>
      <c r="Y60" s="881"/>
      <c r="Z60" s="881"/>
      <c r="AA60" s="881"/>
      <c r="AB60" s="881"/>
      <c r="AC60" s="881"/>
      <c r="AD60" s="881"/>
      <c r="AE60" s="882"/>
      <c r="AF60" s="807"/>
      <c r="AG60" s="808"/>
      <c r="AH60" s="808"/>
      <c r="AI60" s="808"/>
      <c r="AJ60" s="809"/>
      <c r="AK60" s="883"/>
      <c r="AL60" s="881"/>
      <c r="AM60" s="881"/>
      <c r="AN60" s="881"/>
      <c r="AO60" s="881"/>
      <c r="AP60" s="881"/>
      <c r="AQ60" s="881"/>
      <c r="AR60" s="881"/>
      <c r="AS60" s="881"/>
      <c r="AT60" s="881"/>
      <c r="AU60" s="881"/>
      <c r="AV60" s="881"/>
      <c r="AW60" s="881"/>
      <c r="AX60" s="881"/>
      <c r="AY60" s="881"/>
      <c r="AZ60" s="884"/>
      <c r="BA60" s="884"/>
      <c r="BB60" s="884"/>
      <c r="BC60" s="884"/>
      <c r="BD60" s="884"/>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0"/>
      <c r="R61" s="881"/>
      <c r="S61" s="881"/>
      <c r="T61" s="881"/>
      <c r="U61" s="881"/>
      <c r="V61" s="881"/>
      <c r="W61" s="881"/>
      <c r="X61" s="881"/>
      <c r="Y61" s="881"/>
      <c r="Z61" s="881"/>
      <c r="AA61" s="881"/>
      <c r="AB61" s="881"/>
      <c r="AC61" s="881"/>
      <c r="AD61" s="881"/>
      <c r="AE61" s="882"/>
      <c r="AF61" s="807"/>
      <c r="AG61" s="808"/>
      <c r="AH61" s="808"/>
      <c r="AI61" s="808"/>
      <c r="AJ61" s="809"/>
      <c r="AK61" s="883"/>
      <c r="AL61" s="881"/>
      <c r="AM61" s="881"/>
      <c r="AN61" s="881"/>
      <c r="AO61" s="881"/>
      <c r="AP61" s="881"/>
      <c r="AQ61" s="881"/>
      <c r="AR61" s="881"/>
      <c r="AS61" s="881"/>
      <c r="AT61" s="881"/>
      <c r="AU61" s="881"/>
      <c r="AV61" s="881"/>
      <c r="AW61" s="881"/>
      <c r="AX61" s="881"/>
      <c r="AY61" s="881"/>
      <c r="AZ61" s="884"/>
      <c r="BA61" s="884"/>
      <c r="BB61" s="884"/>
      <c r="BC61" s="884"/>
      <c r="BD61" s="884"/>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0"/>
      <c r="R62" s="881"/>
      <c r="S62" s="881"/>
      <c r="T62" s="881"/>
      <c r="U62" s="881"/>
      <c r="V62" s="881"/>
      <c r="W62" s="881"/>
      <c r="X62" s="881"/>
      <c r="Y62" s="881"/>
      <c r="Z62" s="881"/>
      <c r="AA62" s="881"/>
      <c r="AB62" s="881"/>
      <c r="AC62" s="881"/>
      <c r="AD62" s="881"/>
      <c r="AE62" s="882"/>
      <c r="AF62" s="807"/>
      <c r="AG62" s="808"/>
      <c r="AH62" s="808"/>
      <c r="AI62" s="808"/>
      <c r="AJ62" s="809"/>
      <c r="AK62" s="883"/>
      <c r="AL62" s="881"/>
      <c r="AM62" s="881"/>
      <c r="AN62" s="881"/>
      <c r="AO62" s="881"/>
      <c r="AP62" s="881"/>
      <c r="AQ62" s="881"/>
      <c r="AR62" s="881"/>
      <c r="AS62" s="881"/>
      <c r="AT62" s="881"/>
      <c r="AU62" s="881"/>
      <c r="AV62" s="881"/>
      <c r="AW62" s="881"/>
      <c r="AX62" s="881"/>
      <c r="AY62" s="881"/>
      <c r="AZ62" s="884"/>
      <c r="BA62" s="884"/>
      <c r="BB62" s="884"/>
      <c r="BC62" s="884"/>
      <c r="BD62" s="884"/>
      <c r="BE62" s="874"/>
      <c r="BF62" s="874"/>
      <c r="BG62" s="874"/>
      <c r="BH62" s="874"/>
      <c r="BI62" s="875"/>
      <c r="BJ62" s="892"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408</v>
      </c>
      <c r="C63" s="837"/>
      <c r="D63" s="837"/>
      <c r="E63" s="837"/>
      <c r="F63" s="837"/>
      <c r="G63" s="837"/>
      <c r="H63" s="837"/>
      <c r="I63" s="837"/>
      <c r="J63" s="837"/>
      <c r="K63" s="837"/>
      <c r="L63" s="837"/>
      <c r="M63" s="837"/>
      <c r="N63" s="837"/>
      <c r="O63" s="837"/>
      <c r="P63" s="838"/>
      <c r="Q63" s="885"/>
      <c r="R63" s="886"/>
      <c r="S63" s="886"/>
      <c r="T63" s="886"/>
      <c r="U63" s="886"/>
      <c r="V63" s="886"/>
      <c r="W63" s="886"/>
      <c r="X63" s="886"/>
      <c r="Y63" s="886"/>
      <c r="Z63" s="886"/>
      <c r="AA63" s="886"/>
      <c r="AB63" s="886"/>
      <c r="AC63" s="886"/>
      <c r="AD63" s="886"/>
      <c r="AE63" s="887"/>
      <c r="AF63" s="888">
        <v>1908</v>
      </c>
      <c r="AG63" s="889"/>
      <c r="AH63" s="889"/>
      <c r="AI63" s="889"/>
      <c r="AJ63" s="890"/>
      <c r="AK63" s="891"/>
      <c r="AL63" s="886"/>
      <c r="AM63" s="886"/>
      <c r="AN63" s="886"/>
      <c r="AO63" s="886"/>
      <c r="AP63" s="889">
        <v>33654</v>
      </c>
      <c r="AQ63" s="889"/>
      <c r="AR63" s="889"/>
      <c r="AS63" s="889"/>
      <c r="AT63" s="889"/>
      <c r="AU63" s="889">
        <v>23313</v>
      </c>
      <c r="AV63" s="889"/>
      <c r="AW63" s="889"/>
      <c r="AX63" s="889"/>
      <c r="AY63" s="889"/>
      <c r="AZ63" s="893"/>
      <c r="BA63" s="893"/>
      <c r="BB63" s="893"/>
      <c r="BC63" s="893"/>
      <c r="BD63" s="893"/>
      <c r="BE63" s="894"/>
      <c r="BF63" s="894"/>
      <c r="BG63" s="894"/>
      <c r="BH63" s="894"/>
      <c r="BI63" s="895"/>
      <c r="BJ63" s="896" t="s">
        <v>409</v>
      </c>
      <c r="BK63" s="897"/>
      <c r="BL63" s="897"/>
      <c r="BM63" s="897"/>
      <c r="BN63" s="898"/>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413</v>
      </c>
      <c r="W66" s="764"/>
      <c r="X66" s="764"/>
      <c r="Y66" s="764"/>
      <c r="Z66" s="765"/>
      <c r="AA66" s="763" t="s">
        <v>414</v>
      </c>
      <c r="AB66" s="764"/>
      <c r="AC66" s="764"/>
      <c r="AD66" s="764"/>
      <c r="AE66" s="765"/>
      <c r="AF66" s="899" t="s">
        <v>415</v>
      </c>
      <c r="AG66" s="859"/>
      <c r="AH66" s="859"/>
      <c r="AI66" s="859"/>
      <c r="AJ66" s="900"/>
      <c r="AK66" s="763" t="s">
        <v>416</v>
      </c>
      <c r="AL66" s="787"/>
      <c r="AM66" s="787"/>
      <c r="AN66" s="787"/>
      <c r="AO66" s="788"/>
      <c r="AP66" s="763" t="s">
        <v>417</v>
      </c>
      <c r="AQ66" s="764"/>
      <c r="AR66" s="764"/>
      <c r="AS66" s="764"/>
      <c r="AT66" s="765"/>
      <c r="AU66" s="763" t="s">
        <v>418</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1"/>
      <c r="AG67" s="862"/>
      <c r="AH67" s="862"/>
      <c r="AI67" s="862"/>
      <c r="AJ67" s="902"/>
      <c r="AK67" s="903"/>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7"/>
    </row>
    <row r="68" spans="1:131" s="248" customFormat="1" ht="26.25" customHeight="1" thickTop="1" x14ac:dyDescent="0.15">
      <c r="A68" s="259">
        <v>1</v>
      </c>
      <c r="B68" s="916" t="s">
        <v>587</v>
      </c>
      <c r="C68" s="917"/>
      <c r="D68" s="917"/>
      <c r="E68" s="917"/>
      <c r="F68" s="917"/>
      <c r="G68" s="917"/>
      <c r="H68" s="917"/>
      <c r="I68" s="917"/>
      <c r="J68" s="917"/>
      <c r="K68" s="917"/>
      <c r="L68" s="917"/>
      <c r="M68" s="917"/>
      <c r="N68" s="917"/>
      <c r="O68" s="917"/>
      <c r="P68" s="918"/>
      <c r="Q68" s="919">
        <v>214</v>
      </c>
      <c r="R68" s="913"/>
      <c r="S68" s="913"/>
      <c r="T68" s="913"/>
      <c r="U68" s="913"/>
      <c r="V68" s="913">
        <v>183</v>
      </c>
      <c r="W68" s="913"/>
      <c r="X68" s="913"/>
      <c r="Y68" s="913"/>
      <c r="Z68" s="913"/>
      <c r="AA68" s="913">
        <v>31</v>
      </c>
      <c r="AB68" s="913"/>
      <c r="AC68" s="913"/>
      <c r="AD68" s="913"/>
      <c r="AE68" s="913"/>
      <c r="AF68" s="913">
        <v>31</v>
      </c>
      <c r="AG68" s="913"/>
      <c r="AH68" s="913"/>
      <c r="AI68" s="913"/>
      <c r="AJ68" s="913"/>
      <c r="AK68" s="913">
        <v>5</v>
      </c>
      <c r="AL68" s="913"/>
      <c r="AM68" s="913"/>
      <c r="AN68" s="913"/>
      <c r="AO68" s="913"/>
      <c r="AP68" s="913" t="s">
        <v>608</v>
      </c>
      <c r="AQ68" s="913"/>
      <c r="AR68" s="913"/>
      <c r="AS68" s="913"/>
      <c r="AT68" s="913"/>
      <c r="AU68" s="913" t="s">
        <v>608</v>
      </c>
      <c r="AV68" s="913"/>
      <c r="AW68" s="913"/>
      <c r="AX68" s="913"/>
      <c r="AY68" s="913"/>
      <c r="AZ68" s="914"/>
      <c r="BA68" s="914"/>
      <c r="BB68" s="914"/>
      <c r="BC68" s="914"/>
      <c r="BD68" s="915"/>
      <c r="BE68" s="266"/>
      <c r="BF68" s="266"/>
      <c r="BG68" s="266"/>
      <c r="BH68" s="266"/>
      <c r="BI68" s="266"/>
      <c r="BJ68" s="266"/>
      <c r="BK68" s="266"/>
      <c r="BL68" s="266"/>
      <c r="BM68" s="266"/>
      <c r="BN68" s="266"/>
      <c r="BO68" s="266"/>
      <c r="BP68" s="266"/>
      <c r="BQ68" s="263">
        <v>62</v>
      </c>
      <c r="BR68" s="268"/>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7"/>
    </row>
    <row r="69" spans="1:131" s="248" customFormat="1" ht="26.25" customHeight="1" x14ac:dyDescent="0.15">
      <c r="A69" s="262">
        <v>2</v>
      </c>
      <c r="B69" s="920" t="s">
        <v>588</v>
      </c>
      <c r="C69" s="921"/>
      <c r="D69" s="921"/>
      <c r="E69" s="921"/>
      <c r="F69" s="921"/>
      <c r="G69" s="921"/>
      <c r="H69" s="921"/>
      <c r="I69" s="921"/>
      <c r="J69" s="921"/>
      <c r="K69" s="921"/>
      <c r="L69" s="921"/>
      <c r="M69" s="921"/>
      <c r="N69" s="921"/>
      <c r="O69" s="921"/>
      <c r="P69" s="922"/>
      <c r="Q69" s="923">
        <v>6996</v>
      </c>
      <c r="R69" s="877"/>
      <c r="S69" s="877"/>
      <c r="T69" s="877"/>
      <c r="U69" s="877"/>
      <c r="V69" s="877">
        <v>6436</v>
      </c>
      <c r="W69" s="877"/>
      <c r="X69" s="877"/>
      <c r="Y69" s="877"/>
      <c r="Z69" s="877"/>
      <c r="AA69" s="877">
        <v>560</v>
      </c>
      <c r="AB69" s="877"/>
      <c r="AC69" s="877"/>
      <c r="AD69" s="877"/>
      <c r="AE69" s="877"/>
      <c r="AF69" s="877">
        <v>560</v>
      </c>
      <c r="AG69" s="877"/>
      <c r="AH69" s="877"/>
      <c r="AI69" s="877"/>
      <c r="AJ69" s="877"/>
      <c r="AK69" s="877">
        <v>2</v>
      </c>
      <c r="AL69" s="877"/>
      <c r="AM69" s="877"/>
      <c r="AN69" s="877"/>
      <c r="AO69" s="877"/>
      <c r="AP69" s="877" t="s">
        <v>608</v>
      </c>
      <c r="AQ69" s="877"/>
      <c r="AR69" s="877"/>
      <c r="AS69" s="877"/>
      <c r="AT69" s="877"/>
      <c r="AU69" s="877" t="s">
        <v>608</v>
      </c>
      <c r="AV69" s="877"/>
      <c r="AW69" s="877"/>
      <c r="AX69" s="877"/>
      <c r="AY69" s="877"/>
      <c r="AZ69" s="924"/>
      <c r="BA69" s="924"/>
      <c r="BB69" s="924"/>
      <c r="BC69" s="924"/>
      <c r="BD69" s="925"/>
      <c r="BE69" s="266"/>
      <c r="BF69" s="266"/>
      <c r="BG69" s="266"/>
      <c r="BH69" s="266"/>
      <c r="BI69" s="266"/>
      <c r="BJ69" s="266"/>
      <c r="BK69" s="266"/>
      <c r="BL69" s="266"/>
      <c r="BM69" s="266"/>
      <c r="BN69" s="266"/>
      <c r="BO69" s="266"/>
      <c r="BP69" s="266"/>
      <c r="BQ69" s="263">
        <v>63</v>
      </c>
      <c r="BR69" s="268"/>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7"/>
    </row>
    <row r="70" spans="1:131" s="248" customFormat="1" ht="26.25" customHeight="1" x14ac:dyDescent="0.15">
      <c r="A70" s="262">
        <v>3</v>
      </c>
      <c r="B70" s="920" t="s">
        <v>589</v>
      </c>
      <c r="C70" s="921"/>
      <c r="D70" s="921"/>
      <c r="E70" s="921"/>
      <c r="F70" s="921"/>
      <c r="G70" s="921"/>
      <c r="H70" s="921"/>
      <c r="I70" s="921"/>
      <c r="J70" s="921"/>
      <c r="K70" s="921"/>
      <c r="L70" s="921"/>
      <c r="M70" s="921"/>
      <c r="N70" s="921"/>
      <c r="O70" s="921"/>
      <c r="P70" s="922"/>
      <c r="Q70" s="923">
        <v>3</v>
      </c>
      <c r="R70" s="877"/>
      <c r="S70" s="877"/>
      <c r="T70" s="877"/>
      <c r="U70" s="877"/>
      <c r="V70" s="877">
        <v>1</v>
      </c>
      <c r="W70" s="877"/>
      <c r="X70" s="877"/>
      <c r="Y70" s="877"/>
      <c r="Z70" s="877"/>
      <c r="AA70" s="877">
        <v>2</v>
      </c>
      <c r="AB70" s="877"/>
      <c r="AC70" s="877"/>
      <c r="AD70" s="877"/>
      <c r="AE70" s="877"/>
      <c r="AF70" s="877">
        <v>2</v>
      </c>
      <c r="AG70" s="877"/>
      <c r="AH70" s="877"/>
      <c r="AI70" s="877"/>
      <c r="AJ70" s="877"/>
      <c r="AK70" s="877" t="s">
        <v>608</v>
      </c>
      <c r="AL70" s="877"/>
      <c r="AM70" s="877"/>
      <c r="AN70" s="877"/>
      <c r="AO70" s="877"/>
      <c r="AP70" s="877" t="s">
        <v>608</v>
      </c>
      <c r="AQ70" s="877"/>
      <c r="AR70" s="877"/>
      <c r="AS70" s="877"/>
      <c r="AT70" s="877"/>
      <c r="AU70" s="877" t="s">
        <v>608</v>
      </c>
      <c r="AV70" s="877"/>
      <c r="AW70" s="877"/>
      <c r="AX70" s="877"/>
      <c r="AY70" s="877"/>
      <c r="AZ70" s="924"/>
      <c r="BA70" s="924"/>
      <c r="BB70" s="924"/>
      <c r="BC70" s="924"/>
      <c r="BD70" s="925"/>
      <c r="BE70" s="266"/>
      <c r="BF70" s="266"/>
      <c r="BG70" s="266"/>
      <c r="BH70" s="266"/>
      <c r="BI70" s="266"/>
      <c r="BJ70" s="266"/>
      <c r="BK70" s="266"/>
      <c r="BL70" s="266"/>
      <c r="BM70" s="266"/>
      <c r="BN70" s="266"/>
      <c r="BO70" s="266"/>
      <c r="BP70" s="266"/>
      <c r="BQ70" s="263">
        <v>64</v>
      </c>
      <c r="BR70" s="268"/>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7"/>
    </row>
    <row r="71" spans="1:131" s="248" customFormat="1" ht="26.25" customHeight="1" x14ac:dyDescent="0.15">
      <c r="A71" s="262">
        <v>4</v>
      </c>
      <c r="B71" s="920" t="s">
        <v>590</v>
      </c>
      <c r="C71" s="921"/>
      <c r="D71" s="921"/>
      <c r="E71" s="921"/>
      <c r="F71" s="921"/>
      <c r="G71" s="921"/>
      <c r="H71" s="921"/>
      <c r="I71" s="921"/>
      <c r="J71" s="921"/>
      <c r="K71" s="921"/>
      <c r="L71" s="921"/>
      <c r="M71" s="921"/>
      <c r="N71" s="921"/>
      <c r="O71" s="921"/>
      <c r="P71" s="922"/>
      <c r="Q71" s="923">
        <v>151</v>
      </c>
      <c r="R71" s="877"/>
      <c r="S71" s="877"/>
      <c r="T71" s="877"/>
      <c r="U71" s="877"/>
      <c r="V71" s="877">
        <v>143</v>
      </c>
      <c r="W71" s="877"/>
      <c r="X71" s="877"/>
      <c r="Y71" s="877"/>
      <c r="Z71" s="877"/>
      <c r="AA71" s="877">
        <v>7</v>
      </c>
      <c r="AB71" s="877"/>
      <c r="AC71" s="877"/>
      <c r="AD71" s="877"/>
      <c r="AE71" s="877"/>
      <c r="AF71" s="877">
        <v>7</v>
      </c>
      <c r="AG71" s="877"/>
      <c r="AH71" s="877"/>
      <c r="AI71" s="877"/>
      <c r="AJ71" s="877"/>
      <c r="AK71" s="877" t="s">
        <v>608</v>
      </c>
      <c r="AL71" s="877"/>
      <c r="AM71" s="877"/>
      <c r="AN71" s="877"/>
      <c r="AO71" s="877"/>
      <c r="AP71" s="877" t="s">
        <v>608</v>
      </c>
      <c r="AQ71" s="877"/>
      <c r="AR71" s="877"/>
      <c r="AS71" s="877"/>
      <c r="AT71" s="877"/>
      <c r="AU71" s="877" t="s">
        <v>608</v>
      </c>
      <c r="AV71" s="877"/>
      <c r="AW71" s="877"/>
      <c r="AX71" s="877"/>
      <c r="AY71" s="877"/>
      <c r="AZ71" s="924"/>
      <c r="BA71" s="924"/>
      <c r="BB71" s="924"/>
      <c r="BC71" s="924"/>
      <c r="BD71" s="925"/>
      <c r="BE71" s="266"/>
      <c r="BF71" s="266"/>
      <c r="BG71" s="266"/>
      <c r="BH71" s="266"/>
      <c r="BI71" s="266"/>
      <c r="BJ71" s="266"/>
      <c r="BK71" s="266"/>
      <c r="BL71" s="266"/>
      <c r="BM71" s="266"/>
      <c r="BN71" s="266"/>
      <c r="BO71" s="266"/>
      <c r="BP71" s="266"/>
      <c r="BQ71" s="263">
        <v>65</v>
      </c>
      <c r="BR71" s="268"/>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7"/>
    </row>
    <row r="72" spans="1:131" s="248" customFormat="1" ht="26.25" customHeight="1" x14ac:dyDescent="0.15">
      <c r="A72" s="262">
        <v>5</v>
      </c>
      <c r="B72" s="920" t="s">
        <v>591</v>
      </c>
      <c r="C72" s="921"/>
      <c r="D72" s="921"/>
      <c r="E72" s="921"/>
      <c r="F72" s="921"/>
      <c r="G72" s="921"/>
      <c r="H72" s="921"/>
      <c r="I72" s="921"/>
      <c r="J72" s="921"/>
      <c r="K72" s="921"/>
      <c r="L72" s="921"/>
      <c r="M72" s="921"/>
      <c r="N72" s="921"/>
      <c r="O72" s="921"/>
      <c r="P72" s="922"/>
      <c r="Q72" s="923">
        <v>159098</v>
      </c>
      <c r="R72" s="877"/>
      <c r="S72" s="877"/>
      <c r="T72" s="877"/>
      <c r="U72" s="877"/>
      <c r="V72" s="877">
        <v>159098</v>
      </c>
      <c r="W72" s="877"/>
      <c r="X72" s="877"/>
      <c r="Y72" s="877"/>
      <c r="Z72" s="877"/>
      <c r="AA72" s="877" t="s">
        <v>602</v>
      </c>
      <c r="AB72" s="877"/>
      <c r="AC72" s="877"/>
      <c r="AD72" s="877"/>
      <c r="AE72" s="877"/>
      <c r="AF72" s="877" t="s">
        <v>602</v>
      </c>
      <c r="AG72" s="877"/>
      <c r="AH72" s="877"/>
      <c r="AI72" s="877"/>
      <c r="AJ72" s="877"/>
      <c r="AK72" s="877">
        <v>538</v>
      </c>
      <c r="AL72" s="877"/>
      <c r="AM72" s="877"/>
      <c r="AN72" s="877"/>
      <c r="AO72" s="877"/>
      <c r="AP72" s="877" t="s">
        <v>608</v>
      </c>
      <c r="AQ72" s="877"/>
      <c r="AR72" s="877"/>
      <c r="AS72" s="877"/>
      <c r="AT72" s="877"/>
      <c r="AU72" s="877" t="s">
        <v>608</v>
      </c>
      <c r="AV72" s="877"/>
      <c r="AW72" s="877"/>
      <c r="AX72" s="877"/>
      <c r="AY72" s="877"/>
      <c r="AZ72" s="924"/>
      <c r="BA72" s="924"/>
      <c r="BB72" s="924"/>
      <c r="BC72" s="924"/>
      <c r="BD72" s="925"/>
      <c r="BE72" s="266"/>
      <c r="BF72" s="266"/>
      <c r="BG72" s="266"/>
      <c r="BH72" s="266"/>
      <c r="BI72" s="266"/>
      <c r="BJ72" s="266"/>
      <c r="BK72" s="266"/>
      <c r="BL72" s="266"/>
      <c r="BM72" s="266"/>
      <c r="BN72" s="266"/>
      <c r="BO72" s="266"/>
      <c r="BP72" s="266"/>
      <c r="BQ72" s="263">
        <v>66</v>
      </c>
      <c r="BR72" s="268"/>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7"/>
    </row>
    <row r="73" spans="1:131" s="248" customFormat="1" ht="26.25" customHeight="1" x14ac:dyDescent="0.15">
      <c r="A73" s="262">
        <v>6</v>
      </c>
      <c r="B73" s="920"/>
      <c r="C73" s="921"/>
      <c r="D73" s="921"/>
      <c r="E73" s="921"/>
      <c r="F73" s="921"/>
      <c r="G73" s="921"/>
      <c r="H73" s="921"/>
      <c r="I73" s="921"/>
      <c r="J73" s="921"/>
      <c r="K73" s="921"/>
      <c r="L73" s="921"/>
      <c r="M73" s="921"/>
      <c r="N73" s="921"/>
      <c r="O73" s="921"/>
      <c r="P73" s="922"/>
      <c r="Q73" s="923"/>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4"/>
      <c r="BA73" s="924"/>
      <c r="BB73" s="924"/>
      <c r="BC73" s="924"/>
      <c r="BD73" s="925"/>
      <c r="BE73" s="266"/>
      <c r="BF73" s="266"/>
      <c r="BG73" s="266"/>
      <c r="BH73" s="266"/>
      <c r="BI73" s="266"/>
      <c r="BJ73" s="266"/>
      <c r="BK73" s="266"/>
      <c r="BL73" s="266"/>
      <c r="BM73" s="266"/>
      <c r="BN73" s="266"/>
      <c r="BO73" s="266"/>
      <c r="BP73" s="266"/>
      <c r="BQ73" s="263">
        <v>67</v>
      </c>
      <c r="BR73" s="268"/>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7"/>
    </row>
    <row r="74" spans="1:131" s="248" customFormat="1" ht="26.25" customHeight="1" x14ac:dyDescent="0.15">
      <c r="A74" s="262">
        <v>7</v>
      </c>
      <c r="B74" s="920"/>
      <c r="C74" s="921"/>
      <c r="D74" s="921"/>
      <c r="E74" s="921"/>
      <c r="F74" s="921"/>
      <c r="G74" s="921"/>
      <c r="H74" s="921"/>
      <c r="I74" s="921"/>
      <c r="J74" s="921"/>
      <c r="K74" s="921"/>
      <c r="L74" s="921"/>
      <c r="M74" s="921"/>
      <c r="N74" s="921"/>
      <c r="O74" s="921"/>
      <c r="P74" s="922"/>
      <c r="Q74" s="923"/>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4"/>
      <c r="BA74" s="924"/>
      <c r="BB74" s="924"/>
      <c r="BC74" s="924"/>
      <c r="BD74" s="925"/>
      <c r="BE74" s="266"/>
      <c r="BF74" s="266"/>
      <c r="BG74" s="266"/>
      <c r="BH74" s="266"/>
      <c r="BI74" s="266"/>
      <c r="BJ74" s="266"/>
      <c r="BK74" s="266"/>
      <c r="BL74" s="266"/>
      <c r="BM74" s="266"/>
      <c r="BN74" s="266"/>
      <c r="BO74" s="266"/>
      <c r="BP74" s="266"/>
      <c r="BQ74" s="263">
        <v>68</v>
      </c>
      <c r="BR74" s="268"/>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7"/>
    </row>
    <row r="75" spans="1:131" s="248" customFormat="1" ht="26.25" customHeight="1" x14ac:dyDescent="0.15">
      <c r="A75" s="262">
        <v>8</v>
      </c>
      <c r="B75" s="920"/>
      <c r="C75" s="921"/>
      <c r="D75" s="921"/>
      <c r="E75" s="921"/>
      <c r="F75" s="921"/>
      <c r="G75" s="921"/>
      <c r="H75" s="921"/>
      <c r="I75" s="921"/>
      <c r="J75" s="921"/>
      <c r="K75" s="921"/>
      <c r="L75" s="921"/>
      <c r="M75" s="921"/>
      <c r="N75" s="921"/>
      <c r="O75" s="921"/>
      <c r="P75" s="922"/>
      <c r="Q75" s="926"/>
      <c r="R75" s="927"/>
      <c r="S75" s="927"/>
      <c r="T75" s="927"/>
      <c r="U75" s="876"/>
      <c r="V75" s="928"/>
      <c r="W75" s="927"/>
      <c r="X75" s="927"/>
      <c r="Y75" s="927"/>
      <c r="Z75" s="876"/>
      <c r="AA75" s="928"/>
      <c r="AB75" s="927"/>
      <c r="AC75" s="927"/>
      <c r="AD75" s="927"/>
      <c r="AE75" s="876"/>
      <c r="AF75" s="928"/>
      <c r="AG75" s="927"/>
      <c r="AH75" s="927"/>
      <c r="AI75" s="927"/>
      <c r="AJ75" s="876"/>
      <c r="AK75" s="928"/>
      <c r="AL75" s="927"/>
      <c r="AM75" s="927"/>
      <c r="AN75" s="927"/>
      <c r="AO75" s="876"/>
      <c r="AP75" s="928"/>
      <c r="AQ75" s="927"/>
      <c r="AR75" s="927"/>
      <c r="AS75" s="927"/>
      <c r="AT75" s="876"/>
      <c r="AU75" s="928"/>
      <c r="AV75" s="927"/>
      <c r="AW75" s="927"/>
      <c r="AX75" s="927"/>
      <c r="AY75" s="876"/>
      <c r="AZ75" s="924"/>
      <c r="BA75" s="924"/>
      <c r="BB75" s="924"/>
      <c r="BC75" s="924"/>
      <c r="BD75" s="925"/>
      <c r="BE75" s="266"/>
      <c r="BF75" s="266"/>
      <c r="BG75" s="266"/>
      <c r="BH75" s="266"/>
      <c r="BI75" s="266"/>
      <c r="BJ75" s="266"/>
      <c r="BK75" s="266"/>
      <c r="BL75" s="266"/>
      <c r="BM75" s="266"/>
      <c r="BN75" s="266"/>
      <c r="BO75" s="266"/>
      <c r="BP75" s="266"/>
      <c r="BQ75" s="263">
        <v>69</v>
      </c>
      <c r="BR75" s="268"/>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7"/>
    </row>
    <row r="76" spans="1:131" s="248" customFormat="1" ht="26.25" customHeight="1" x14ac:dyDescent="0.15">
      <c r="A76" s="262">
        <v>9</v>
      </c>
      <c r="B76" s="920"/>
      <c r="C76" s="921"/>
      <c r="D76" s="921"/>
      <c r="E76" s="921"/>
      <c r="F76" s="921"/>
      <c r="G76" s="921"/>
      <c r="H76" s="921"/>
      <c r="I76" s="921"/>
      <c r="J76" s="921"/>
      <c r="K76" s="921"/>
      <c r="L76" s="921"/>
      <c r="M76" s="921"/>
      <c r="N76" s="921"/>
      <c r="O76" s="921"/>
      <c r="P76" s="922"/>
      <c r="Q76" s="926"/>
      <c r="R76" s="927"/>
      <c r="S76" s="927"/>
      <c r="T76" s="927"/>
      <c r="U76" s="876"/>
      <c r="V76" s="928"/>
      <c r="W76" s="927"/>
      <c r="X76" s="927"/>
      <c r="Y76" s="927"/>
      <c r="Z76" s="876"/>
      <c r="AA76" s="928"/>
      <c r="AB76" s="927"/>
      <c r="AC76" s="927"/>
      <c r="AD76" s="927"/>
      <c r="AE76" s="876"/>
      <c r="AF76" s="928"/>
      <c r="AG76" s="927"/>
      <c r="AH76" s="927"/>
      <c r="AI76" s="927"/>
      <c r="AJ76" s="876"/>
      <c r="AK76" s="928"/>
      <c r="AL76" s="927"/>
      <c r="AM76" s="927"/>
      <c r="AN76" s="927"/>
      <c r="AO76" s="876"/>
      <c r="AP76" s="928"/>
      <c r="AQ76" s="927"/>
      <c r="AR76" s="927"/>
      <c r="AS76" s="927"/>
      <c r="AT76" s="876"/>
      <c r="AU76" s="928"/>
      <c r="AV76" s="927"/>
      <c r="AW76" s="927"/>
      <c r="AX76" s="927"/>
      <c r="AY76" s="876"/>
      <c r="AZ76" s="924"/>
      <c r="BA76" s="924"/>
      <c r="BB76" s="924"/>
      <c r="BC76" s="924"/>
      <c r="BD76" s="925"/>
      <c r="BE76" s="266"/>
      <c r="BF76" s="266"/>
      <c r="BG76" s="266"/>
      <c r="BH76" s="266"/>
      <c r="BI76" s="266"/>
      <c r="BJ76" s="266"/>
      <c r="BK76" s="266"/>
      <c r="BL76" s="266"/>
      <c r="BM76" s="266"/>
      <c r="BN76" s="266"/>
      <c r="BO76" s="266"/>
      <c r="BP76" s="266"/>
      <c r="BQ76" s="263">
        <v>70</v>
      </c>
      <c r="BR76" s="268"/>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7"/>
    </row>
    <row r="77" spans="1:131" s="248" customFormat="1" ht="26.25" customHeight="1" x14ac:dyDescent="0.15">
      <c r="A77" s="262">
        <v>10</v>
      </c>
      <c r="B77" s="920"/>
      <c r="C77" s="921"/>
      <c r="D77" s="921"/>
      <c r="E77" s="921"/>
      <c r="F77" s="921"/>
      <c r="G77" s="921"/>
      <c r="H77" s="921"/>
      <c r="I77" s="921"/>
      <c r="J77" s="921"/>
      <c r="K77" s="921"/>
      <c r="L77" s="921"/>
      <c r="M77" s="921"/>
      <c r="N77" s="921"/>
      <c r="O77" s="921"/>
      <c r="P77" s="922"/>
      <c r="Q77" s="926"/>
      <c r="R77" s="927"/>
      <c r="S77" s="927"/>
      <c r="T77" s="927"/>
      <c r="U77" s="876"/>
      <c r="V77" s="928"/>
      <c r="W77" s="927"/>
      <c r="X77" s="927"/>
      <c r="Y77" s="927"/>
      <c r="Z77" s="876"/>
      <c r="AA77" s="928"/>
      <c r="AB77" s="927"/>
      <c r="AC77" s="927"/>
      <c r="AD77" s="927"/>
      <c r="AE77" s="876"/>
      <c r="AF77" s="928"/>
      <c r="AG77" s="927"/>
      <c r="AH77" s="927"/>
      <c r="AI77" s="927"/>
      <c r="AJ77" s="876"/>
      <c r="AK77" s="928"/>
      <c r="AL77" s="927"/>
      <c r="AM77" s="927"/>
      <c r="AN77" s="927"/>
      <c r="AO77" s="876"/>
      <c r="AP77" s="928"/>
      <c r="AQ77" s="927"/>
      <c r="AR77" s="927"/>
      <c r="AS77" s="927"/>
      <c r="AT77" s="876"/>
      <c r="AU77" s="928"/>
      <c r="AV77" s="927"/>
      <c r="AW77" s="927"/>
      <c r="AX77" s="927"/>
      <c r="AY77" s="876"/>
      <c r="AZ77" s="924"/>
      <c r="BA77" s="924"/>
      <c r="BB77" s="924"/>
      <c r="BC77" s="924"/>
      <c r="BD77" s="925"/>
      <c r="BE77" s="266"/>
      <c r="BF77" s="266"/>
      <c r="BG77" s="266"/>
      <c r="BH77" s="266"/>
      <c r="BI77" s="266"/>
      <c r="BJ77" s="266"/>
      <c r="BK77" s="266"/>
      <c r="BL77" s="266"/>
      <c r="BM77" s="266"/>
      <c r="BN77" s="266"/>
      <c r="BO77" s="266"/>
      <c r="BP77" s="266"/>
      <c r="BQ77" s="263">
        <v>71</v>
      </c>
      <c r="BR77" s="268"/>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7"/>
    </row>
    <row r="78" spans="1:131" s="248" customFormat="1" ht="26.25" customHeight="1" x14ac:dyDescent="0.15">
      <c r="A78" s="262">
        <v>11</v>
      </c>
      <c r="B78" s="920"/>
      <c r="C78" s="921"/>
      <c r="D78" s="921"/>
      <c r="E78" s="921"/>
      <c r="F78" s="921"/>
      <c r="G78" s="921"/>
      <c r="H78" s="921"/>
      <c r="I78" s="921"/>
      <c r="J78" s="921"/>
      <c r="K78" s="921"/>
      <c r="L78" s="921"/>
      <c r="M78" s="921"/>
      <c r="N78" s="921"/>
      <c r="O78" s="921"/>
      <c r="P78" s="922"/>
      <c r="Q78" s="923"/>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4"/>
      <c r="BA78" s="924"/>
      <c r="BB78" s="924"/>
      <c r="BC78" s="924"/>
      <c r="BD78" s="925"/>
      <c r="BE78" s="266"/>
      <c r="BF78" s="266"/>
      <c r="BG78" s="266"/>
      <c r="BH78" s="266"/>
      <c r="BI78" s="266"/>
      <c r="BJ78" s="269"/>
      <c r="BK78" s="269"/>
      <c r="BL78" s="269"/>
      <c r="BM78" s="269"/>
      <c r="BN78" s="269"/>
      <c r="BO78" s="266"/>
      <c r="BP78" s="266"/>
      <c r="BQ78" s="263">
        <v>72</v>
      </c>
      <c r="BR78" s="268"/>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7"/>
    </row>
    <row r="79" spans="1:131" s="248" customFormat="1" ht="26.25" customHeight="1" x14ac:dyDescent="0.15">
      <c r="A79" s="262">
        <v>12</v>
      </c>
      <c r="B79" s="920"/>
      <c r="C79" s="921"/>
      <c r="D79" s="921"/>
      <c r="E79" s="921"/>
      <c r="F79" s="921"/>
      <c r="G79" s="921"/>
      <c r="H79" s="921"/>
      <c r="I79" s="921"/>
      <c r="J79" s="921"/>
      <c r="K79" s="921"/>
      <c r="L79" s="921"/>
      <c r="M79" s="921"/>
      <c r="N79" s="921"/>
      <c r="O79" s="921"/>
      <c r="P79" s="922"/>
      <c r="Q79" s="923"/>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4"/>
      <c r="BA79" s="924"/>
      <c r="BB79" s="924"/>
      <c r="BC79" s="924"/>
      <c r="BD79" s="925"/>
      <c r="BE79" s="266"/>
      <c r="BF79" s="266"/>
      <c r="BG79" s="266"/>
      <c r="BH79" s="266"/>
      <c r="BI79" s="266"/>
      <c r="BJ79" s="269"/>
      <c r="BK79" s="269"/>
      <c r="BL79" s="269"/>
      <c r="BM79" s="269"/>
      <c r="BN79" s="269"/>
      <c r="BO79" s="266"/>
      <c r="BP79" s="266"/>
      <c r="BQ79" s="263">
        <v>73</v>
      </c>
      <c r="BR79" s="268"/>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7"/>
    </row>
    <row r="80" spans="1:131" s="248" customFormat="1" ht="26.25" customHeight="1" x14ac:dyDescent="0.15">
      <c r="A80" s="262">
        <v>13</v>
      </c>
      <c r="B80" s="920"/>
      <c r="C80" s="921"/>
      <c r="D80" s="921"/>
      <c r="E80" s="921"/>
      <c r="F80" s="921"/>
      <c r="G80" s="921"/>
      <c r="H80" s="921"/>
      <c r="I80" s="921"/>
      <c r="J80" s="921"/>
      <c r="K80" s="921"/>
      <c r="L80" s="921"/>
      <c r="M80" s="921"/>
      <c r="N80" s="921"/>
      <c r="O80" s="921"/>
      <c r="P80" s="922"/>
      <c r="Q80" s="923"/>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4"/>
      <c r="BA80" s="924"/>
      <c r="BB80" s="924"/>
      <c r="BC80" s="924"/>
      <c r="BD80" s="925"/>
      <c r="BE80" s="266"/>
      <c r="BF80" s="266"/>
      <c r="BG80" s="266"/>
      <c r="BH80" s="266"/>
      <c r="BI80" s="266"/>
      <c r="BJ80" s="266"/>
      <c r="BK80" s="266"/>
      <c r="BL80" s="266"/>
      <c r="BM80" s="266"/>
      <c r="BN80" s="266"/>
      <c r="BO80" s="266"/>
      <c r="BP80" s="266"/>
      <c r="BQ80" s="263">
        <v>74</v>
      </c>
      <c r="BR80" s="268"/>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7"/>
    </row>
    <row r="81" spans="1:131" s="248" customFormat="1" ht="26.25" customHeight="1" x14ac:dyDescent="0.15">
      <c r="A81" s="262">
        <v>14</v>
      </c>
      <c r="B81" s="920"/>
      <c r="C81" s="921"/>
      <c r="D81" s="921"/>
      <c r="E81" s="921"/>
      <c r="F81" s="921"/>
      <c r="G81" s="921"/>
      <c r="H81" s="921"/>
      <c r="I81" s="921"/>
      <c r="J81" s="921"/>
      <c r="K81" s="921"/>
      <c r="L81" s="921"/>
      <c r="M81" s="921"/>
      <c r="N81" s="921"/>
      <c r="O81" s="921"/>
      <c r="P81" s="922"/>
      <c r="Q81" s="923"/>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4"/>
      <c r="BA81" s="924"/>
      <c r="BB81" s="924"/>
      <c r="BC81" s="924"/>
      <c r="BD81" s="925"/>
      <c r="BE81" s="266"/>
      <c r="BF81" s="266"/>
      <c r="BG81" s="266"/>
      <c r="BH81" s="266"/>
      <c r="BI81" s="266"/>
      <c r="BJ81" s="266"/>
      <c r="BK81" s="266"/>
      <c r="BL81" s="266"/>
      <c r="BM81" s="266"/>
      <c r="BN81" s="266"/>
      <c r="BO81" s="266"/>
      <c r="BP81" s="266"/>
      <c r="BQ81" s="263">
        <v>75</v>
      </c>
      <c r="BR81" s="268"/>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7"/>
    </row>
    <row r="82" spans="1:131" s="248" customFormat="1" ht="26.25" customHeight="1" x14ac:dyDescent="0.15">
      <c r="A82" s="262">
        <v>15</v>
      </c>
      <c r="B82" s="920"/>
      <c r="C82" s="921"/>
      <c r="D82" s="921"/>
      <c r="E82" s="921"/>
      <c r="F82" s="921"/>
      <c r="G82" s="921"/>
      <c r="H82" s="921"/>
      <c r="I82" s="921"/>
      <c r="J82" s="921"/>
      <c r="K82" s="921"/>
      <c r="L82" s="921"/>
      <c r="M82" s="921"/>
      <c r="N82" s="921"/>
      <c r="O82" s="921"/>
      <c r="P82" s="922"/>
      <c r="Q82" s="923"/>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4"/>
      <c r="BA82" s="924"/>
      <c r="BB82" s="924"/>
      <c r="BC82" s="924"/>
      <c r="BD82" s="925"/>
      <c r="BE82" s="266"/>
      <c r="BF82" s="266"/>
      <c r="BG82" s="266"/>
      <c r="BH82" s="266"/>
      <c r="BI82" s="266"/>
      <c r="BJ82" s="266"/>
      <c r="BK82" s="266"/>
      <c r="BL82" s="266"/>
      <c r="BM82" s="266"/>
      <c r="BN82" s="266"/>
      <c r="BO82" s="266"/>
      <c r="BP82" s="266"/>
      <c r="BQ82" s="263">
        <v>76</v>
      </c>
      <c r="BR82" s="268"/>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7"/>
    </row>
    <row r="83" spans="1:131" s="248" customFormat="1" ht="26.25" customHeight="1" x14ac:dyDescent="0.15">
      <c r="A83" s="262">
        <v>16</v>
      </c>
      <c r="B83" s="920"/>
      <c r="C83" s="921"/>
      <c r="D83" s="921"/>
      <c r="E83" s="921"/>
      <c r="F83" s="921"/>
      <c r="G83" s="921"/>
      <c r="H83" s="921"/>
      <c r="I83" s="921"/>
      <c r="J83" s="921"/>
      <c r="K83" s="921"/>
      <c r="L83" s="921"/>
      <c r="M83" s="921"/>
      <c r="N83" s="921"/>
      <c r="O83" s="921"/>
      <c r="P83" s="922"/>
      <c r="Q83" s="923"/>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4"/>
      <c r="BA83" s="924"/>
      <c r="BB83" s="924"/>
      <c r="BC83" s="924"/>
      <c r="BD83" s="925"/>
      <c r="BE83" s="266"/>
      <c r="BF83" s="266"/>
      <c r="BG83" s="266"/>
      <c r="BH83" s="266"/>
      <c r="BI83" s="266"/>
      <c r="BJ83" s="266"/>
      <c r="BK83" s="266"/>
      <c r="BL83" s="266"/>
      <c r="BM83" s="266"/>
      <c r="BN83" s="266"/>
      <c r="BO83" s="266"/>
      <c r="BP83" s="266"/>
      <c r="BQ83" s="263">
        <v>77</v>
      </c>
      <c r="BR83" s="268"/>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7"/>
    </row>
    <row r="84" spans="1:131" s="248" customFormat="1" ht="26.25" customHeight="1" x14ac:dyDescent="0.15">
      <c r="A84" s="262">
        <v>17</v>
      </c>
      <c r="B84" s="920"/>
      <c r="C84" s="921"/>
      <c r="D84" s="921"/>
      <c r="E84" s="921"/>
      <c r="F84" s="921"/>
      <c r="G84" s="921"/>
      <c r="H84" s="921"/>
      <c r="I84" s="921"/>
      <c r="J84" s="921"/>
      <c r="K84" s="921"/>
      <c r="L84" s="921"/>
      <c r="M84" s="921"/>
      <c r="N84" s="921"/>
      <c r="O84" s="921"/>
      <c r="P84" s="922"/>
      <c r="Q84" s="923"/>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4"/>
      <c r="BA84" s="924"/>
      <c r="BB84" s="924"/>
      <c r="BC84" s="924"/>
      <c r="BD84" s="925"/>
      <c r="BE84" s="266"/>
      <c r="BF84" s="266"/>
      <c r="BG84" s="266"/>
      <c r="BH84" s="266"/>
      <c r="BI84" s="266"/>
      <c r="BJ84" s="266"/>
      <c r="BK84" s="266"/>
      <c r="BL84" s="266"/>
      <c r="BM84" s="266"/>
      <c r="BN84" s="266"/>
      <c r="BO84" s="266"/>
      <c r="BP84" s="266"/>
      <c r="BQ84" s="263">
        <v>78</v>
      </c>
      <c r="BR84" s="268"/>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7"/>
    </row>
    <row r="85" spans="1:131" s="248" customFormat="1" ht="26.25" customHeight="1" x14ac:dyDescent="0.15">
      <c r="A85" s="262">
        <v>18</v>
      </c>
      <c r="B85" s="920"/>
      <c r="C85" s="921"/>
      <c r="D85" s="921"/>
      <c r="E85" s="921"/>
      <c r="F85" s="921"/>
      <c r="G85" s="921"/>
      <c r="H85" s="921"/>
      <c r="I85" s="921"/>
      <c r="J85" s="921"/>
      <c r="K85" s="921"/>
      <c r="L85" s="921"/>
      <c r="M85" s="921"/>
      <c r="N85" s="921"/>
      <c r="O85" s="921"/>
      <c r="P85" s="922"/>
      <c r="Q85" s="923"/>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4"/>
      <c r="BA85" s="924"/>
      <c r="BB85" s="924"/>
      <c r="BC85" s="924"/>
      <c r="BD85" s="925"/>
      <c r="BE85" s="266"/>
      <c r="BF85" s="266"/>
      <c r="BG85" s="266"/>
      <c r="BH85" s="266"/>
      <c r="BI85" s="266"/>
      <c r="BJ85" s="266"/>
      <c r="BK85" s="266"/>
      <c r="BL85" s="266"/>
      <c r="BM85" s="266"/>
      <c r="BN85" s="266"/>
      <c r="BO85" s="266"/>
      <c r="BP85" s="266"/>
      <c r="BQ85" s="263">
        <v>79</v>
      </c>
      <c r="BR85" s="268"/>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7"/>
    </row>
    <row r="86" spans="1:131" s="248" customFormat="1" ht="26.25" customHeight="1" x14ac:dyDescent="0.15">
      <c r="A86" s="262">
        <v>19</v>
      </c>
      <c r="B86" s="920"/>
      <c r="C86" s="921"/>
      <c r="D86" s="921"/>
      <c r="E86" s="921"/>
      <c r="F86" s="921"/>
      <c r="G86" s="921"/>
      <c r="H86" s="921"/>
      <c r="I86" s="921"/>
      <c r="J86" s="921"/>
      <c r="K86" s="921"/>
      <c r="L86" s="921"/>
      <c r="M86" s="921"/>
      <c r="N86" s="921"/>
      <c r="O86" s="921"/>
      <c r="P86" s="922"/>
      <c r="Q86" s="923"/>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4"/>
      <c r="BA86" s="924"/>
      <c r="BB86" s="924"/>
      <c r="BC86" s="924"/>
      <c r="BD86" s="925"/>
      <c r="BE86" s="266"/>
      <c r="BF86" s="266"/>
      <c r="BG86" s="266"/>
      <c r="BH86" s="266"/>
      <c r="BI86" s="266"/>
      <c r="BJ86" s="266"/>
      <c r="BK86" s="266"/>
      <c r="BL86" s="266"/>
      <c r="BM86" s="266"/>
      <c r="BN86" s="266"/>
      <c r="BO86" s="266"/>
      <c r="BP86" s="266"/>
      <c r="BQ86" s="263">
        <v>80</v>
      </c>
      <c r="BR86" s="268"/>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7"/>
    </row>
    <row r="88" spans="1:131" s="248" customFormat="1" ht="26.25" customHeight="1" thickBot="1" x14ac:dyDescent="0.2">
      <c r="A88" s="265" t="s">
        <v>388</v>
      </c>
      <c r="B88" s="836" t="s">
        <v>419</v>
      </c>
      <c r="C88" s="837"/>
      <c r="D88" s="837"/>
      <c r="E88" s="837"/>
      <c r="F88" s="837"/>
      <c r="G88" s="837"/>
      <c r="H88" s="837"/>
      <c r="I88" s="837"/>
      <c r="J88" s="837"/>
      <c r="K88" s="837"/>
      <c r="L88" s="837"/>
      <c r="M88" s="837"/>
      <c r="N88" s="837"/>
      <c r="O88" s="837"/>
      <c r="P88" s="838"/>
      <c r="Q88" s="885"/>
      <c r="R88" s="886"/>
      <c r="S88" s="886"/>
      <c r="T88" s="886"/>
      <c r="U88" s="886"/>
      <c r="V88" s="886"/>
      <c r="W88" s="886"/>
      <c r="X88" s="886"/>
      <c r="Y88" s="886"/>
      <c r="Z88" s="886"/>
      <c r="AA88" s="886"/>
      <c r="AB88" s="886"/>
      <c r="AC88" s="886"/>
      <c r="AD88" s="886"/>
      <c r="AE88" s="886"/>
      <c r="AF88" s="889">
        <v>601</v>
      </c>
      <c r="AG88" s="889"/>
      <c r="AH88" s="889"/>
      <c r="AI88" s="889"/>
      <c r="AJ88" s="889"/>
      <c r="AK88" s="886"/>
      <c r="AL88" s="886"/>
      <c r="AM88" s="886"/>
      <c r="AN88" s="886"/>
      <c r="AO88" s="886"/>
      <c r="AP88" s="889"/>
      <c r="AQ88" s="889"/>
      <c r="AR88" s="889"/>
      <c r="AS88" s="889"/>
      <c r="AT88" s="889"/>
      <c r="AU88" s="889"/>
      <c r="AV88" s="889"/>
      <c r="AW88" s="889"/>
      <c r="AX88" s="889"/>
      <c r="AY88" s="889"/>
      <c r="AZ88" s="894"/>
      <c r="BA88" s="894"/>
      <c r="BB88" s="894"/>
      <c r="BC88" s="894"/>
      <c r="BD88" s="895"/>
      <c r="BE88" s="266"/>
      <c r="BF88" s="266"/>
      <c r="BG88" s="266"/>
      <c r="BH88" s="266"/>
      <c r="BI88" s="266"/>
      <c r="BJ88" s="266"/>
      <c r="BK88" s="266"/>
      <c r="BL88" s="266"/>
      <c r="BM88" s="266"/>
      <c r="BN88" s="266"/>
      <c r="BO88" s="266"/>
      <c r="BP88" s="266"/>
      <c r="BQ88" s="263">
        <v>82</v>
      </c>
      <c r="BR88" s="268"/>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420</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v>373</v>
      </c>
      <c r="CS102" s="897"/>
      <c r="CT102" s="897"/>
      <c r="CU102" s="897"/>
      <c r="CV102" s="940"/>
      <c r="CW102" s="939">
        <v>194</v>
      </c>
      <c r="CX102" s="897"/>
      <c r="CY102" s="897"/>
      <c r="CZ102" s="897"/>
      <c r="DA102" s="940"/>
      <c r="DB102" s="939">
        <v>53</v>
      </c>
      <c r="DC102" s="897"/>
      <c r="DD102" s="897"/>
      <c r="DE102" s="897"/>
      <c r="DF102" s="940"/>
      <c r="DG102" s="939">
        <v>495</v>
      </c>
      <c r="DH102" s="897"/>
      <c r="DI102" s="897"/>
      <c r="DJ102" s="897"/>
      <c r="DK102" s="940"/>
      <c r="DL102" s="939">
        <v>63</v>
      </c>
      <c r="DM102" s="897"/>
      <c r="DN102" s="897"/>
      <c r="DO102" s="897"/>
      <c r="DP102" s="940"/>
      <c r="DQ102" s="939">
        <v>6</v>
      </c>
      <c r="DR102" s="897"/>
      <c r="DS102" s="897"/>
      <c r="DT102" s="897"/>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421</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422</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425</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426</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427</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428</v>
      </c>
      <c r="AB109" s="942"/>
      <c r="AC109" s="942"/>
      <c r="AD109" s="942"/>
      <c r="AE109" s="943"/>
      <c r="AF109" s="941" t="s">
        <v>306</v>
      </c>
      <c r="AG109" s="942"/>
      <c r="AH109" s="942"/>
      <c r="AI109" s="942"/>
      <c r="AJ109" s="943"/>
      <c r="AK109" s="941" t="s">
        <v>305</v>
      </c>
      <c r="AL109" s="942"/>
      <c r="AM109" s="942"/>
      <c r="AN109" s="942"/>
      <c r="AO109" s="943"/>
      <c r="AP109" s="941" t="s">
        <v>429</v>
      </c>
      <c r="AQ109" s="942"/>
      <c r="AR109" s="942"/>
      <c r="AS109" s="942"/>
      <c r="AT109" s="944"/>
      <c r="AU109" s="961" t="s">
        <v>427</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428</v>
      </c>
      <c r="BR109" s="942"/>
      <c r="BS109" s="942"/>
      <c r="BT109" s="942"/>
      <c r="BU109" s="943"/>
      <c r="BV109" s="941" t="s">
        <v>306</v>
      </c>
      <c r="BW109" s="942"/>
      <c r="BX109" s="942"/>
      <c r="BY109" s="942"/>
      <c r="BZ109" s="943"/>
      <c r="CA109" s="941" t="s">
        <v>305</v>
      </c>
      <c r="CB109" s="942"/>
      <c r="CC109" s="942"/>
      <c r="CD109" s="942"/>
      <c r="CE109" s="943"/>
      <c r="CF109" s="962" t="s">
        <v>429</v>
      </c>
      <c r="CG109" s="962"/>
      <c r="CH109" s="962"/>
      <c r="CI109" s="962"/>
      <c r="CJ109" s="962"/>
      <c r="CK109" s="941" t="s">
        <v>430</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428</v>
      </c>
      <c r="DH109" s="942"/>
      <c r="DI109" s="942"/>
      <c r="DJ109" s="942"/>
      <c r="DK109" s="943"/>
      <c r="DL109" s="941" t="s">
        <v>306</v>
      </c>
      <c r="DM109" s="942"/>
      <c r="DN109" s="942"/>
      <c r="DO109" s="942"/>
      <c r="DP109" s="943"/>
      <c r="DQ109" s="941" t="s">
        <v>305</v>
      </c>
      <c r="DR109" s="942"/>
      <c r="DS109" s="942"/>
      <c r="DT109" s="942"/>
      <c r="DU109" s="943"/>
      <c r="DV109" s="941" t="s">
        <v>429</v>
      </c>
      <c r="DW109" s="942"/>
      <c r="DX109" s="942"/>
      <c r="DY109" s="942"/>
      <c r="DZ109" s="944"/>
    </row>
    <row r="110" spans="1:131" s="247" customFormat="1" ht="26.25" customHeight="1" x14ac:dyDescent="0.15">
      <c r="A110" s="945" t="s">
        <v>431</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5352128</v>
      </c>
      <c r="AB110" s="949"/>
      <c r="AC110" s="949"/>
      <c r="AD110" s="949"/>
      <c r="AE110" s="950"/>
      <c r="AF110" s="951">
        <v>5322995</v>
      </c>
      <c r="AG110" s="949"/>
      <c r="AH110" s="949"/>
      <c r="AI110" s="949"/>
      <c r="AJ110" s="950"/>
      <c r="AK110" s="951">
        <v>5311193</v>
      </c>
      <c r="AL110" s="949"/>
      <c r="AM110" s="949"/>
      <c r="AN110" s="949"/>
      <c r="AO110" s="950"/>
      <c r="AP110" s="952">
        <v>27.3</v>
      </c>
      <c r="AQ110" s="953"/>
      <c r="AR110" s="953"/>
      <c r="AS110" s="953"/>
      <c r="AT110" s="954"/>
      <c r="AU110" s="955" t="s">
        <v>73</v>
      </c>
      <c r="AV110" s="956"/>
      <c r="AW110" s="956"/>
      <c r="AX110" s="956"/>
      <c r="AY110" s="956"/>
      <c r="AZ110" s="997" t="s">
        <v>432</v>
      </c>
      <c r="BA110" s="946"/>
      <c r="BB110" s="946"/>
      <c r="BC110" s="946"/>
      <c r="BD110" s="946"/>
      <c r="BE110" s="946"/>
      <c r="BF110" s="946"/>
      <c r="BG110" s="946"/>
      <c r="BH110" s="946"/>
      <c r="BI110" s="946"/>
      <c r="BJ110" s="946"/>
      <c r="BK110" s="946"/>
      <c r="BL110" s="946"/>
      <c r="BM110" s="946"/>
      <c r="BN110" s="946"/>
      <c r="BO110" s="946"/>
      <c r="BP110" s="947"/>
      <c r="BQ110" s="983">
        <v>59865073</v>
      </c>
      <c r="BR110" s="984"/>
      <c r="BS110" s="984"/>
      <c r="BT110" s="984"/>
      <c r="BU110" s="984"/>
      <c r="BV110" s="984">
        <v>60135671</v>
      </c>
      <c r="BW110" s="984"/>
      <c r="BX110" s="984"/>
      <c r="BY110" s="984"/>
      <c r="BZ110" s="984"/>
      <c r="CA110" s="984">
        <v>60231157</v>
      </c>
      <c r="CB110" s="984"/>
      <c r="CC110" s="984"/>
      <c r="CD110" s="984"/>
      <c r="CE110" s="984"/>
      <c r="CF110" s="998">
        <v>309.39999999999998</v>
      </c>
      <c r="CG110" s="999"/>
      <c r="CH110" s="999"/>
      <c r="CI110" s="999"/>
      <c r="CJ110" s="999"/>
      <c r="CK110" s="1000" t="s">
        <v>433</v>
      </c>
      <c r="CL110" s="1001"/>
      <c r="CM110" s="980" t="s">
        <v>434</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435</v>
      </c>
      <c r="DH110" s="984"/>
      <c r="DI110" s="984"/>
      <c r="DJ110" s="984"/>
      <c r="DK110" s="984"/>
      <c r="DL110" s="984" t="s">
        <v>436</v>
      </c>
      <c r="DM110" s="984"/>
      <c r="DN110" s="984"/>
      <c r="DO110" s="984"/>
      <c r="DP110" s="984"/>
      <c r="DQ110" s="984" t="s">
        <v>435</v>
      </c>
      <c r="DR110" s="984"/>
      <c r="DS110" s="984"/>
      <c r="DT110" s="984"/>
      <c r="DU110" s="984"/>
      <c r="DV110" s="985" t="s">
        <v>437</v>
      </c>
      <c r="DW110" s="985"/>
      <c r="DX110" s="985"/>
      <c r="DY110" s="985"/>
      <c r="DZ110" s="986"/>
    </row>
    <row r="111" spans="1:131" s="247" customFormat="1" ht="26.25" customHeight="1" x14ac:dyDescent="0.15">
      <c r="A111" s="987" t="s">
        <v>438</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439</v>
      </c>
      <c r="AB111" s="991"/>
      <c r="AC111" s="991"/>
      <c r="AD111" s="991"/>
      <c r="AE111" s="992"/>
      <c r="AF111" s="993" t="s">
        <v>390</v>
      </c>
      <c r="AG111" s="991"/>
      <c r="AH111" s="991"/>
      <c r="AI111" s="991"/>
      <c r="AJ111" s="992"/>
      <c r="AK111" s="993" t="s">
        <v>390</v>
      </c>
      <c r="AL111" s="991"/>
      <c r="AM111" s="991"/>
      <c r="AN111" s="991"/>
      <c r="AO111" s="992"/>
      <c r="AP111" s="994" t="s">
        <v>440</v>
      </c>
      <c r="AQ111" s="995"/>
      <c r="AR111" s="995"/>
      <c r="AS111" s="995"/>
      <c r="AT111" s="996"/>
      <c r="AU111" s="957"/>
      <c r="AV111" s="958"/>
      <c r="AW111" s="958"/>
      <c r="AX111" s="958"/>
      <c r="AY111" s="958"/>
      <c r="AZ111" s="1006" t="s">
        <v>441</v>
      </c>
      <c r="BA111" s="1007"/>
      <c r="BB111" s="1007"/>
      <c r="BC111" s="1007"/>
      <c r="BD111" s="1007"/>
      <c r="BE111" s="1007"/>
      <c r="BF111" s="1007"/>
      <c r="BG111" s="1007"/>
      <c r="BH111" s="1007"/>
      <c r="BI111" s="1007"/>
      <c r="BJ111" s="1007"/>
      <c r="BK111" s="1007"/>
      <c r="BL111" s="1007"/>
      <c r="BM111" s="1007"/>
      <c r="BN111" s="1007"/>
      <c r="BO111" s="1007"/>
      <c r="BP111" s="1008"/>
      <c r="BQ111" s="976">
        <v>509654</v>
      </c>
      <c r="BR111" s="977"/>
      <c r="BS111" s="977"/>
      <c r="BT111" s="977"/>
      <c r="BU111" s="977"/>
      <c r="BV111" s="977">
        <v>428096</v>
      </c>
      <c r="BW111" s="977"/>
      <c r="BX111" s="977"/>
      <c r="BY111" s="977"/>
      <c r="BZ111" s="977"/>
      <c r="CA111" s="977">
        <v>344282</v>
      </c>
      <c r="CB111" s="977"/>
      <c r="CC111" s="977"/>
      <c r="CD111" s="977"/>
      <c r="CE111" s="977"/>
      <c r="CF111" s="971">
        <v>1.8</v>
      </c>
      <c r="CG111" s="972"/>
      <c r="CH111" s="972"/>
      <c r="CI111" s="972"/>
      <c r="CJ111" s="972"/>
      <c r="CK111" s="1002"/>
      <c r="CL111" s="1003"/>
      <c r="CM111" s="973" t="s">
        <v>442</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439</v>
      </c>
      <c r="DH111" s="977"/>
      <c r="DI111" s="977"/>
      <c r="DJ111" s="977"/>
      <c r="DK111" s="977"/>
      <c r="DL111" s="977" t="s">
        <v>390</v>
      </c>
      <c r="DM111" s="977"/>
      <c r="DN111" s="977"/>
      <c r="DO111" s="977"/>
      <c r="DP111" s="977"/>
      <c r="DQ111" s="977" t="s">
        <v>443</v>
      </c>
      <c r="DR111" s="977"/>
      <c r="DS111" s="977"/>
      <c r="DT111" s="977"/>
      <c r="DU111" s="977"/>
      <c r="DV111" s="978" t="s">
        <v>390</v>
      </c>
      <c r="DW111" s="978"/>
      <c r="DX111" s="978"/>
      <c r="DY111" s="978"/>
      <c r="DZ111" s="979"/>
    </row>
    <row r="112" spans="1:131" s="247" customFormat="1" ht="26.25" customHeight="1" x14ac:dyDescent="0.15">
      <c r="A112" s="1009" t="s">
        <v>444</v>
      </c>
      <c r="B112" s="1010"/>
      <c r="C112" s="1007" t="s">
        <v>445</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437</v>
      </c>
      <c r="AB112" s="1016"/>
      <c r="AC112" s="1016"/>
      <c r="AD112" s="1016"/>
      <c r="AE112" s="1017"/>
      <c r="AF112" s="1018" t="s">
        <v>437</v>
      </c>
      <c r="AG112" s="1016"/>
      <c r="AH112" s="1016"/>
      <c r="AI112" s="1016"/>
      <c r="AJ112" s="1017"/>
      <c r="AK112" s="1018" t="s">
        <v>437</v>
      </c>
      <c r="AL112" s="1016"/>
      <c r="AM112" s="1016"/>
      <c r="AN112" s="1016"/>
      <c r="AO112" s="1017"/>
      <c r="AP112" s="1019" t="s">
        <v>390</v>
      </c>
      <c r="AQ112" s="1020"/>
      <c r="AR112" s="1020"/>
      <c r="AS112" s="1020"/>
      <c r="AT112" s="1021"/>
      <c r="AU112" s="957"/>
      <c r="AV112" s="958"/>
      <c r="AW112" s="958"/>
      <c r="AX112" s="958"/>
      <c r="AY112" s="958"/>
      <c r="AZ112" s="1006" t="s">
        <v>446</v>
      </c>
      <c r="BA112" s="1007"/>
      <c r="BB112" s="1007"/>
      <c r="BC112" s="1007"/>
      <c r="BD112" s="1007"/>
      <c r="BE112" s="1007"/>
      <c r="BF112" s="1007"/>
      <c r="BG112" s="1007"/>
      <c r="BH112" s="1007"/>
      <c r="BI112" s="1007"/>
      <c r="BJ112" s="1007"/>
      <c r="BK112" s="1007"/>
      <c r="BL112" s="1007"/>
      <c r="BM112" s="1007"/>
      <c r="BN112" s="1007"/>
      <c r="BO112" s="1007"/>
      <c r="BP112" s="1008"/>
      <c r="BQ112" s="976">
        <v>22715241</v>
      </c>
      <c r="BR112" s="977"/>
      <c r="BS112" s="977"/>
      <c r="BT112" s="977"/>
      <c r="BU112" s="977"/>
      <c r="BV112" s="977">
        <v>22044635</v>
      </c>
      <c r="BW112" s="977"/>
      <c r="BX112" s="977"/>
      <c r="BY112" s="977"/>
      <c r="BZ112" s="977"/>
      <c r="CA112" s="977">
        <v>21052063</v>
      </c>
      <c r="CB112" s="977"/>
      <c r="CC112" s="977"/>
      <c r="CD112" s="977"/>
      <c r="CE112" s="977"/>
      <c r="CF112" s="971">
        <v>108.1</v>
      </c>
      <c r="CG112" s="972"/>
      <c r="CH112" s="972"/>
      <c r="CI112" s="972"/>
      <c r="CJ112" s="972"/>
      <c r="CK112" s="1002"/>
      <c r="CL112" s="1003"/>
      <c r="CM112" s="973" t="s">
        <v>447</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409</v>
      </c>
      <c r="DH112" s="977"/>
      <c r="DI112" s="977"/>
      <c r="DJ112" s="977"/>
      <c r="DK112" s="977"/>
      <c r="DL112" s="977" t="s">
        <v>443</v>
      </c>
      <c r="DM112" s="977"/>
      <c r="DN112" s="977"/>
      <c r="DO112" s="977"/>
      <c r="DP112" s="977"/>
      <c r="DQ112" s="977" t="s">
        <v>390</v>
      </c>
      <c r="DR112" s="977"/>
      <c r="DS112" s="977"/>
      <c r="DT112" s="977"/>
      <c r="DU112" s="977"/>
      <c r="DV112" s="978" t="s">
        <v>443</v>
      </c>
      <c r="DW112" s="978"/>
      <c r="DX112" s="978"/>
      <c r="DY112" s="978"/>
      <c r="DZ112" s="979"/>
    </row>
    <row r="113" spans="1:130" s="247" customFormat="1" ht="26.25" customHeight="1" x14ac:dyDescent="0.15">
      <c r="A113" s="1011"/>
      <c r="B113" s="1012"/>
      <c r="C113" s="1007" t="s">
        <v>448</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1949931</v>
      </c>
      <c r="AB113" s="991"/>
      <c r="AC113" s="991"/>
      <c r="AD113" s="991"/>
      <c r="AE113" s="992"/>
      <c r="AF113" s="993">
        <v>1953077</v>
      </c>
      <c r="AG113" s="991"/>
      <c r="AH113" s="991"/>
      <c r="AI113" s="991"/>
      <c r="AJ113" s="992"/>
      <c r="AK113" s="993">
        <v>1938937</v>
      </c>
      <c r="AL113" s="991"/>
      <c r="AM113" s="991"/>
      <c r="AN113" s="991"/>
      <c r="AO113" s="992"/>
      <c r="AP113" s="994">
        <v>10</v>
      </c>
      <c r="AQ113" s="995"/>
      <c r="AR113" s="995"/>
      <c r="AS113" s="995"/>
      <c r="AT113" s="996"/>
      <c r="AU113" s="957"/>
      <c r="AV113" s="958"/>
      <c r="AW113" s="958"/>
      <c r="AX113" s="958"/>
      <c r="AY113" s="958"/>
      <c r="AZ113" s="1006" t="s">
        <v>449</v>
      </c>
      <c r="BA113" s="1007"/>
      <c r="BB113" s="1007"/>
      <c r="BC113" s="1007"/>
      <c r="BD113" s="1007"/>
      <c r="BE113" s="1007"/>
      <c r="BF113" s="1007"/>
      <c r="BG113" s="1007"/>
      <c r="BH113" s="1007"/>
      <c r="BI113" s="1007"/>
      <c r="BJ113" s="1007"/>
      <c r="BK113" s="1007"/>
      <c r="BL113" s="1007"/>
      <c r="BM113" s="1007"/>
      <c r="BN113" s="1007"/>
      <c r="BO113" s="1007"/>
      <c r="BP113" s="1008"/>
      <c r="BQ113" s="976" t="s">
        <v>409</v>
      </c>
      <c r="BR113" s="977"/>
      <c r="BS113" s="977"/>
      <c r="BT113" s="977"/>
      <c r="BU113" s="977"/>
      <c r="BV113" s="977" t="s">
        <v>439</v>
      </c>
      <c r="BW113" s="977"/>
      <c r="BX113" s="977"/>
      <c r="BY113" s="977"/>
      <c r="BZ113" s="977"/>
      <c r="CA113" s="977" t="s">
        <v>437</v>
      </c>
      <c r="CB113" s="977"/>
      <c r="CC113" s="977"/>
      <c r="CD113" s="977"/>
      <c r="CE113" s="977"/>
      <c r="CF113" s="971" t="s">
        <v>390</v>
      </c>
      <c r="CG113" s="972"/>
      <c r="CH113" s="972"/>
      <c r="CI113" s="972"/>
      <c r="CJ113" s="972"/>
      <c r="CK113" s="1002"/>
      <c r="CL113" s="1003"/>
      <c r="CM113" s="973" t="s">
        <v>450</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437</v>
      </c>
      <c r="DH113" s="1016"/>
      <c r="DI113" s="1016"/>
      <c r="DJ113" s="1016"/>
      <c r="DK113" s="1017"/>
      <c r="DL113" s="1018" t="s">
        <v>435</v>
      </c>
      <c r="DM113" s="1016"/>
      <c r="DN113" s="1016"/>
      <c r="DO113" s="1016"/>
      <c r="DP113" s="1017"/>
      <c r="DQ113" s="1018" t="s">
        <v>437</v>
      </c>
      <c r="DR113" s="1016"/>
      <c r="DS113" s="1016"/>
      <c r="DT113" s="1016"/>
      <c r="DU113" s="1017"/>
      <c r="DV113" s="1019" t="s">
        <v>437</v>
      </c>
      <c r="DW113" s="1020"/>
      <c r="DX113" s="1020"/>
      <c r="DY113" s="1020"/>
      <c r="DZ113" s="1021"/>
    </row>
    <row r="114" spans="1:130" s="247" customFormat="1" ht="26.25" customHeight="1" x14ac:dyDescent="0.15">
      <c r="A114" s="1011"/>
      <c r="B114" s="1012"/>
      <c r="C114" s="1007" t="s">
        <v>451</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t="s">
        <v>390</v>
      </c>
      <c r="AB114" s="1016"/>
      <c r="AC114" s="1016"/>
      <c r="AD114" s="1016"/>
      <c r="AE114" s="1017"/>
      <c r="AF114" s="1018" t="s">
        <v>390</v>
      </c>
      <c r="AG114" s="1016"/>
      <c r="AH114" s="1016"/>
      <c r="AI114" s="1016"/>
      <c r="AJ114" s="1017"/>
      <c r="AK114" s="1018" t="s">
        <v>452</v>
      </c>
      <c r="AL114" s="1016"/>
      <c r="AM114" s="1016"/>
      <c r="AN114" s="1016"/>
      <c r="AO114" s="1017"/>
      <c r="AP114" s="1019" t="s">
        <v>437</v>
      </c>
      <c r="AQ114" s="1020"/>
      <c r="AR114" s="1020"/>
      <c r="AS114" s="1020"/>
      <c r="AT114" s="1021"/>
      <c r="AU114" s="957"/>
      <c r="AV114" s="958"/>
      <c r="AW114" s="958"/>
      <c r="AX114" s="958"/>
      <c r="AY114" s="958"/>
      <c r="AZ114" s="1006" t="s">
        <v>453</v>
      </c>
      <c r="BA114" s="1007"/>
      <c r="BB114" s="1007"/>
      <c r="BC114" s="1007"/>
      <c r="BD114" s="1007"/>
      <c r="BE114" s="1007"/>
      <c r="BF114" s="1007"/>
      <c r="BG114" s="1007"/>
      <c r="BH114" s="1007"/>
      <c r="BI114" s="1007"/>
      <c r="BJ114" s="1007"/>
      <c r="BK114" s="1007"/>
      <c r="BL114" s="1007"/>
      <c r="BM114" s="1007"/>
      <c r="BN114" s="1007"/>
      <c r="BO114" s="1007"/>
      <c r="BP114" s="1008"/>
      <c r="BQ114" s="976">
        <v>4507528</v>
      </c>
      <c r="BR114" s="977"/>
      <c r="BS114" s="977"/>
      <c r="BT114" s="977"/>
      <c r="BU114" s="977"/>
      <c r="BV114" s="977">
        <v>4385335</v>
      </c>
      <c r="BW114" s="977"/>
      <c r="BX114" s="977"/>
      <c r="BY114" s="977"/>
      <c r="BZ114" s="977"/>
      <c r="CA114" s="977">
        <v>4168577</v>
      </c>
      <c r="CB114" s="977"/>
      <c r="CC114" s="977"/>
      <c r="CD114" s="977"/>
      <c r="CE114" s="977"/>
      <c r="CF114" s="971">
        <v>21.4</v>
      </c>
      <c r="CG114" s="972"/>
      <c r="CH114" s="972"/>
      <c r="CI114" s="972"/>
      <c r="CJ114" s="972"/>
      <c r="CK114" s="1002"/>
      <c r="CL114" s="1003"/>
      <c r="CM114" s="973" t="s">
        <v>454</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437</v>
      </c>
      <c r="DH114" s="1016"/>
      <c r="DI114" s="1016"/>
      <c r="DJ114" s="1016"/>
      <c r="DK114" s="1017"/>
      <c r="DL114" s="1018" t="s">
        <v>437</v>
      </c>
      <c r="DM114" s="1016"/>
      <c r="DN114" s="1016"/>
      <c r="DO114" s="1016"/>
      <c r="DP114" s="1017"/>
      <c r="DQ114" s="1018" t="s">
        <v>452</v>
      </c>
      <c r="DR114" s="1016"/>
      <c r="DS114" s="1016"/>
      <c r="DT114" s="1016"/>
      <c r="DU114" s="1017"/>
      <c r="DV114" s="1019" t="s">
        <v>435</v>
      </c>
      <c r="DW114" s="1020"/>
      <c r="DX114" s="1020"/>
      <c r="DY114" s="1020"/>
      <c r="DZ114" s="1021"/>
    </row>
    <row r="115" spans="1:130" s="247" customFormat="1" ht="26.25" customHeight="1" x14ac:dyDescent="0.15">
      <c r="A115" s="1011"/>
      <c r="B115" s="1012"/>
      <c r="C115" s="1007" t="s">
        <v>455</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98754</v>
      </c>
      <c r="AB115" s="991"/>
      <c r="AC115" s="991"/>
      <c r="AD115" s="991"/>
      <c r="AE115" s="992"/>
      <c r="AF115" s="993">
        <v>94996</v>
      </c>
      <c r="AG115" s="991"/>
      <c r="AH115" s="991"/>
      <c r="AI115" s="991"/>
      <c r="AJ115" s="992"/>
      <c r="AK115" s="993">
        <v>85101</v>
      </c>
      <c r="AL115" s="991"/>
      <c r="AM115" s="991"/>
      <c r="AN115" s="991"/>
      <c r="AO115" s="992"/>
      <c r="AP115" s="994">
        <v>0.4</v>
      </c>
      <c r="AQ115" s="995"/>
      <c r="AR115" s="995"/>
      <c r="AS115" s="995"/>
      <c r="AT115" s="996"/>
      <c r="AU115" s="957"/>
      <c r="AV115" s="958"/>
      <c r="AW115" s="958"/>
      <c r="AX115" s="958"/>
      <c r="AY115" s="958"/>
      <c r="AZ115" s="1006" t="s">
        <v>456</v>
      </c>
      <c r="BA115" s="1007"/>
      <c r="BB115" s="1007"/>
      <c r="BC115" s="1007"/>
      <c r="BD115" s="1007"/>
      <c r="BE115" s="1007"/>
      <c r="BF115" s="1007"/>
      <c r="BG115" s="1007"/>
      <c r="BH115" s="1007"/>
      <c r="BI115" s="1007"/>
      <c r="BJ115" s="1007"/>
      <c r="BK115" s="1007"/>
      <c r="BL115" s="1007"/>
      <c r="BM115" s="1007"/>
      <c r="BN115" s="1007"/>
      <c r="BO115" s="1007"/>
      <c r="BP115" s="1008"/>
      <c r="BQ115" s="976">
        <v>8815</v>
      </c>
      <c r="BR115" s="977"/>
      <c r="BS115" s="977"/>
      <c r="BT115" s="977"/>
      <c r="BU115" s="977"/>
      <c r="BV115" s="977">
        <v>7514</v>
      </c>
      <c r="BW115" s="977"/>
      <c r="BX115" s="977"/>
      <c r="BY115" s="977"/>
      <c r="BZ115" s="977"/>
      <c r="CA115" s="977">
        <v>6265</v>
      </c>
      <c r="CB115" s="977"/>
      <c r="CC115" s="977"/>
      <c r="CD115" s="977"/>
      <c r="CE115" s="977"/>
      <c r="CF115" s="971">
        <v>0</v>
      </c>
      <c r="CG115" s="972"/>
      <c r="CH115" s="972"/>
      <c r="CI115" s="972"/>
      <c r="CJ115" s="972"/>
      <c r="CK115" s="1002"/>
      <c r="CL115" s="1003"/>
      <c r="CM115" s="1006" t="s">
        <v>457</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390</v>
      </c>
      <c r="DH115" s="1016"/>
      <c r="DI115" s="1016"/>
      <c r="DJ115" s="1016"/>
      <c r="DK115" s="1017"/>
      <c r="DL115" s="1018" t="s">
        <v>435</v>
      </c>
      <c r="DM115" s="1016"/>
      <c r="DN115" s="1016"/>
      <c r="DO115" s="1016"/>
      <c r="DP115" s="1017"/>
      <c r="DQ115" s="1018" t="s">
        <v>390</v>
      </c>
      <c r="DR115" s="1016"/>
      <c r="DS115" s="1016"/>
      <c r="DT115" s="1016"/>
      <c r="DU115" s="1017"/>
      <c r="DV115" s="1019" t="s">
        <v>390</v>
      </c>
      <c r="DW115" s="1020"/>
      <c r="DX115" s="1020"/>
      <c r="DY115" s="1020"/>
      <c r="DZ115" s="1021"/>
    </row>
    <row r="116" spans="1:130" s="247" customFormat="1" ht="26.25" customHeight="1" x14ac:dyDescent="0.15">
      <c r="A116" s="1013"/>
      <c r="B116" s="1014"/>
      <c r="C116" s="1022" t="s">
        <v>458</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439</v>
      </c>
      <c r="AB116" s="1016"/>
      <c r="AC116" s="1016"/>
      <c r="AD116" s="1016"/>
      <c r="AE116" s="1017"/>
      <c r="AF116" s="1018" t="s">
        <v>439</v>
      </c>
      <c r="AG116" s="1016"/>
      <c r="AH116" s="1016"/>
      <c r="AI116" s="1016"/>
      <c r="AJ116" s="1017"/>
      <c r="AK116" s="1018">
        <v>1</v>
      </c>
      <c r="AL116" s="1016"/>
      <c r="AM116" s="1016"/>
      <c r="AN116" s="1016"/>
      <c r="AO116" s="1017"/>
      <c r="AP116" s="1019">
        <v>0</v>
      </c>
      <c r="AQ116" s="1020"/>
      <c r="AR116" s="1020"/>
      <c r="AS116" s="1020"/>
      <c r="AT116" s="1021"/>
      <c r="AU116" s="957"/>
      <c r="AV116" s="958"/>
      <c r="AW116" s="958"/>
      <c r="AX116" s="958"/>
      <c r="AY116" s="958"/>
      <c r="AZ116" s="1024" t="s">
        <v>459</v>
      </c>
      <c r="BA116" s="1025"/>
      <c r="BB116" s="1025"/>
      <c r="BC116" s="1025"/>
      <c r="BD116" s="1025"/>
      <c r="BE116" s="1025"/>
      <c r="BF116" s="1025"/>
      <c r="BG116" s="1025"/>
      <c r="BH116" s="1025"/>
      <c r="BI116" s="1025"/>
      <c r="BJ116" s="1025"/>
      <c r="BK116" s="1025"/>
      <c r="BL116" s="1025"/>
      <c r="BM116" s="1025"/>
      <c r="BN116" s="1025"/>
      <c r="BO116" s="1025"/>
      <c r="BP116" s="1026"/>
      <c r="BQ116" s="976" t="s">
        <v>390</v>
      </c>
      <c r="BR116" s="977"/>
      <c r="BS116" s="977"/>
      <c r="BT116" s="977"/>
      <c r="BU116" s="977"/>
      <c r="BV116" s="977" t="s">
        <v>437</v>
      </c>
      <c r="BW116" s="977"/>
      <c r="BX116" s="977"/>
      <c r="BY116" s="977"/>
      <c r="BZ116" s="977"/>
      <c r="CA116" s="977" t="s">
        <v>390</v>
      </c>
      <c r="CB116" s="977"/>
      <c r="CC116" s="977"/>
      <c r="CD116" s="977"/>
      <c r="CE116" s="977"/>
      <c r="CF116" s="971" t="s">
        <v>437</v>
      </c>
      <c r="CG116" s="972"/>
      <c r="CH116" s="972"/>
      <c r="CI116" s="972"/>
      <c r="CJ116" s="972"/>
      <c r="CK116" s="1002"/>
      <c r="CL116" s="1003"/>
      <c r="CM116" s="973" t="s">
        <v>460</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v>509523</v>
      </c>
      <c r="DH116" s="1016"/>
      <c r="DI116" s="1016"/>
      <c r="DJ116" s="1016"/>
      <c r="DK116" s="1017"/>
      <c r="DL116" s="1018">
        <v>428048</v>
      </c>
      <c r="DM116" s="1016"/>
      <c r="DN116" s="1016"/>
      <c r="DO116" s="1016"/>
      <c r="DP116" s="1017"/>
      <c r="DQ116" s="1018">
        <v>344267</v>
      </c>
      <c r="DR116" s="1016"/>
      <c r="DS116" s="1016"/>
      <c r="DT116" s="1016"/>
      <c r="DU116" s="1017"/>
      <c r="DV116" s="1019">
        <v>1.8</v>
      </c>
      <c r="DW116" s="1020"/>
      <c r="DX116" s="1020"/>
      <c r="DY116" s="1020"/>
      <c r="DZ116" s="1021"/>
    </row>
    <row r="117" spans="1:130" s="247" customFormat="1" ht="26.25" customHeight="1" x14ac:dyDescent="0.15">
      <c r="A117" s="961" t="s">
        <v>185</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461</v>
      </c>
      <c r="Z117" s="943"/>
      <c r="AA117" s="1033">
        <v>7400813</v>
      </c>
      <c r="AB117" s="1034"/>
      <c r="AC117" s="1034"/>
      <c r="AD117" s="1034"/>
      <c r="AE117" s="1035"/>
      <c r="AF117" s="1036">
        <v>7371068</v>
      </c>
      <c r="AG117" s="1034"/>
      <c r="AH117" s="1034"/>
      <c r="AI117" s="1034"/>
      <c r="AJ117" s="1035"/>
      <c r="AK117" s="1036">
        <v>7335232</v>
      </c>
      <c r="AL117" s="1034"/>
      <c r="AM117" s="1034"/>
      <c r="AN117" s="1034"/>
      <c r="AO117" s="1035"/>
      <c r="AP117" s="1037"/>
      <c r="AQ117" s="1038"/>
      <c r="AR117" s="1038"/>
      <c r="AS117" s="1038"/>
      <c r="AT117" s="1039"/>
      <c r="AU117" s="957"/>
      <c r="AV117" s="958"/>
      <c r="AW117" s="958"/>
      <c r="AX117" s="958"/>
      <c r="AY117" s="958"/>
      <c r="AZ117" s="1024" t="s">
        <v>462</v>
      </c>
      <c r="BA117" s="1025"/>
      <c r="BB117" s="1025"/>
      <c r="BC117" s="1025"/>
      <c r="BD117" s="1025"/>
      <c r="BE117" s="1025"/>
      <c r="BF117" s="1025"/>
      <c r="BG117" s="1025"/>
      <c r="BH117" s="1025"/>
      <c r="BI117" s="1025"/>
      <c r="BJ117" s="1025"/>
      <c r="BK117" s="1025"/>
      <c r="BL117" s="1025"/>
      <c r="BM117" s="1025"/>
      <c r="BN117" s="1025"/>
      <c r="BO117" s="1025"/>
      <c r="BP117" s="1026"/>
      <c r="BQ117" s="976" t="s">
        <v>443</v>
      </c>
      <c r="BR117" s="977"/>
      <c r="BS117" s="977"/>
      <c r="BT117" s="977"/>
      <c r="BU117" s="977"/>
      <c r="BV117" s="977" t="s">
        <v>443</v>
      </c>
      <c r="BW117" s="977"/>
      <c r="BX117" s="977"/>
      <c r="BY117" s="977"/>
      <c r="BZ117" s="977"/>
      <c r="CA117" s="977" t="s">
        <v>443</v>
      </c>
      <c r="CB117" s="977"/>
      <c r="CC117" s="977"/>
      <c r="CD117" s="977"/>
      <c r="CE117" s="977"/>
      <c r="CF117" s="971" t="s">
        <v>443</v>
      </c>
      <c r="CG117" s="972"/>
      <c r="CH117" s="972"/>
      <c r="CI117" s="972"/>
      <c r="CJ117" s="972"/>
      <c r="CK117" s="1002"/>
      <c r="CL117" s="1003"/>
      <c r="CM117" s="973" t="s">
        <v>463</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443</v>
      </c>
      <c r="DH117" s="1016"/>
      <c r="DI117" s="1016"/>
      <c r="DJ117" s="1016"/>
      <c r="DK117" s="1017"/>
      <c r="DL117" s="1018" t="s">
        <v>390</v>
      </c>
      <c r="DM117" s="1016"/>
      <c r="DN117" s="1016"/>
      <c r="DO117" s="1016"/>
      <c r="DP117" s="1017"/>
      <c r="DQ117" s="1018" t="s">
        <v>443</v>
      </c>
      <c r="DR117" s="1016"/>
      <c r="DS117" s="1016"/>
      <c r="DT117" s="1016"/>
      <c r="DU117" s="1017"/>
      <c r="DV117" s="1019" t="s">
        <v>443</v>
      </c>
      <c r="DW117" s="1020"/>
      <c r="DX117" s="1020"/>
      <c r="DY117" s="1020"/>
      <c r="DZ117" s="1021"/>
    </row>
    <row r="118" spans="1:130" s="247" customFormat="1" ht="26.25" customHeight="1" x14ac:dyDescent="0.15">
      <c r="A118" s="961" t="s">
        <v>430</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428</v>
      </c>
      <c r="AB118" s="942"/>
      <c r="AC118" s="942"/>
      <c r="AD118" s="942"/>
      <c r="AE118" s="943"/>
      <c r="AF118" s="941" t="s">
        <v>306</v>
      </c>
      <c r="AG118" s="942"/>
      <c r="AH118" s="942"/>
      <c r="AI118" s="942"/>
      <c r="AJ118" s="943"/>
      <c r="AK118" s="941" t="s">
        <v>305</v>
      </c>
      <c r="AL118" s="942"/>
      <c r="AM118" s="942"/>
      <c r="AN118" s="942"/>
      <c r="AO118" s="943"/>
      <c r="AP118" s="1028" t="s">
        <v>429</v>
      </c>
      <c r="AQ118" s="1029"/>
      <c r="AR118" s="1029"/>
      <c r="AS118" s="1029"/>
      <c r="AT118" s="1030"/>
      <c r="AU118" s="957"/>
      <c r="AV118" s="958"/>
      <c r="AW118" s="958"/>
      <c r="AX118" s="958"/>
      <c r="AY118" s="958"/>
      <c r="AZ118" s="1031" t="s">
        <v>464</v>
      </c>
      <c r="BA118" s="1022"/>
      <c r="BB118" s="1022"/>
      <c r="BC118" s="1022"/>
      <c r="BD118" s="1022"/>
      <c r="BE118" s="1022"/>
      <c r="BF118" s="1022"/>
      <c r="BG118" s="1022"/>
      <c r="BH118" s="1022"/>
      <c r="BI118" s="1022"/>
      <c r="BJ118" s="1022"/>
      <c r="BK118" s="1022"/>
      <c r="BL118" s="1022"/>
      <c r="BM118" s="1022"/>
      <c r="BN118" s="1022"/>
      <c r="BO118" s="1022"/>
      <c r="BP118" s="1023"/>
      <c r="BQ118" s="1054" t="s">
        <v>437</v>
      </c>
      <c r="BR118" s="1055"/>
      <c r="BS118" s="1055"/>
      <c r="BT118" s="1055"/>
      <c r="BU118" s="1055"/>
      <c r="BV118" s="1055" t="s">
        <v>437</v>
      </c>
      <c r="BW118" s="1055"/>
      <c r="BX118" s="1055"/>
      <c r="BY118" s="1055"/>
      <c r="BZ118" s="1055"/>
      <c r="CA118" s="1055" t="s">
        <v>437</v>
      </c>
      <c r="CB118" s="1055"/>
      <c r="CC118" s="1055"/>
      <c r="CD118" s="1055"/>
      <c r="CE118" s="1055"/>
      <c r="CF118" s="971" t="s">
        <v>437</v>
      </c>
      <c r="CG118" s="972"/>
      <c r="CH118" s="972"/>
      <c r="CI118" s="972"/>
      <c r="CJ118" s="972"/>
      <c r="CK118" s="1002"/>
      <c r="CL118" s="1003"/>
      <c r="CM118" s="973" t="s">
        <v>465</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452</v>
      </c>
      <c r="DH118" s="1016"/>
      <c r="DI118" s="1016"/>
      <c r="DJ118" s="1016"/>
      <c r="DK118" s="1017"/>
      <c r="DL118" s="1018" t="s">
        <v>443</v>
      </c>
      <c r="DM118" s="1016"/>
      <c r="DN118" s="1016"/>
      <c r="DO118" s="1016"/>
      <c r="DP118" s="1017"/>
      <c r="DQ118" s="1018" t="s">
        <v>452</v>
      </c>
      <c r="DR118" s="1016"/>
      <c r="DS118" s="1016"/>
      <c r="DT118" s="1016"/>
      <c r="DU118" s="1017"/>
      <c r="DV118" s="1019" t="s">
        <v>443</v>
      </c>
      <c r="DW118" s="1020"/>
      <c r="DX118" s="1020"/>
      <c r="DY118" s="1020"/>
      <c r="DZ118" s="1021"/>
    </row>
    <row r="119" spans="1:130" s="247" customFormat="1" ht="26.25" customHeight="1" x14ac:dyDescent="0.15">
      <c r="A119" s="1115" t="s">
        <v>433</v>
      </c>
      <c r="B119" s="1001"/>
      <c r="C119" s="980" t="s">
        <v>434</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390</v>
      </c>
      <c r="AB119" s="949"/>
      <c r="AC119" s="949"/>
      <c r="AD119" s="949"/>
      <c r="AE119" s="950"/>
      <c r="AF119" s="951" t="s">
        <v>437</v>
      </c>
      <c r="AG119" s="949"/>
      <c r="AH119" s="949"/>
      <c r="AI119" s="949"/>
      <c r="AJ119" s="950"/>
      <c r="AK119" s="951" t="s">
        <v>437</v>
      </c>
      <c r="AL119" s="949"/>
      <c r="AM119" s="949"/>
      <c r="AN119" s="949"/>
      <c r="AO119" s="950"/>
      <c r="AP119" s="952" t="s">
        <v>452</v>
      </c>
      <c r="AQ119" s="953"/>
      <c r="AR119" s="953"/>
      <c r="AS119" s="953"/>
      <c r="AT119" s="954"/>
      <c r="AU119" s="959"/>
      <c r="AV119" s="960"/>
      <c r="AW119" s="960"/>
      <c r="AX119" s="960"/>
      <c r="AY119" s="960"/>
      <c r="AZ119" s="278" t="s">
        <v>185</v>
      </c>
      <c r="BA119" s="278"/>
      <c r="BB119" s="278"/>
      <c r="BC119" s="278"/>
      <c r="BD119" s="278"/>
      <c r="BE119" s="278"/>
      <c r="BF119" s="278"/>
      <c r="BG119" s="278"/>
      <c r="BH119" s="278"/>
      <c r="BI119" s="278"/>
      <c r="BJ119" s="278"/>
      <c r="BK119" s="278"/>
      <c r="BL119" s="278"/>
      <c r="BM119" s="278"/>
      <c r="BN119" s="278"/>
      <c r="BO119" s="1032" t="s">
        <v>466</v>
      </c>
      <c r="BP119" s="1063"/>
      <c r="BQ119" s="1054">
        <v>87606311</v>
      </c>
      <c r="BR119" s="1055"/>
      <c r="BS119" s="1055"/>
      <c r="BT119" s="1055"/>
      <c r="BU119" s="1055"/>
      <c r="BV119" s="1055">
        <v>87001251</v>
      </c>
      <c r="BW119" s="1055"/>
      <c r="BX119" s="1055"/>
      <c r="BY119" s="1055"/>
      <c r="BZ119" s="1055"/>
      <c r="CA119" s="1055">
        <v>85802344</v>
      </c>
      <c r="CB119" s="1055"/>
      <c r="CC119" s="1055"/>
      <c r="CD119" s="1055"/>
      <c r="CE119" s="1055"/>
      <c r="CF119" s="1056"/>
      <c r="CG119" s="1057"/>
      <c r="CH119" s="1057"/>
      <c r="CI119" s="1057"/>
      <c r="CJ119" s="1058"/>
      <c r="CK119" s="1004"/>
      <c r="CL119" s="1005"/>
      <c r="CM119" s="1059" t="s">
        <v>467</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v>131</v>
      </c>
      <c r="DH119" s="1041"/>
      <c r="DI119" s="1041"/>
      <c r="DJ119" s="1041"/>
      <c r="DK119" s="1042"/>
      <c r="DL119" s="1040">
        <v>48</v>
      </c>
      <c r="DM119" s="1041"/>
      <c r="DN119" s="1041"/>
      <c r="DO119" s="1041"/>
      <c r="DP119" s="1042"/>
      <c r="DQ119" s="1040">
        <v>15</v>
      </c>
      <c r="DR119" s="1041"/>
      <c r="DS119" s="1041"/>
      <c r="DT119" s="1041"/>
      <c r="DU119" s="1042"/>
      <c r="DV119" s="1043">
        <v>0</v>
      </c>
      <c r="DW119" s="1044"/>
      <c r="DX119" s="1044"/>
      <c r="DY119" s="1044"/>
      <c r="DZ119" s="1045"/>
    </row>
    <row r="120" spans="1:130" s="247" customFormat="1" ht="26.25" customHeight="1" x14ac:dyDescent="0.15">
      <c r="A120" s="1116"/>
      <c r="B120" s="1003"/>
      <c r="C120" s="973" t="s">
        <v>442</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440</v>
      </c>
      <c r="AB120" s="1016"/>
      <c r="AC120" s="1016"/>
      <c r="AD120" s="1016"/>
      <c r="AE120" s="1017"/>
      <c r="AF120" s="1018" t="s">
        <v>437</v>
      </c>
      <c r="AG120" s="1016"/>
      <c r="AH120" s="1016"/>
      <c r="AI120" s="1016"/>
      <c r="AJ120" s="1017"/>
      <c r="AK120" s="1018" t="s">
        <v>437</v>
      </c>
      <c r="AL120" s="1016"/>
      <c r="AM120" s="1016"/>
      <c r="AN120" s="1016"/>
      <c r="AO120" s="1017"/>
      <c r="AP120" s="1019" t="s">
        <v>409</v>
      </c>
      <c r="AQ120" s="1020"/>
      <c r="AR120" s="1020"/>
      <c r="AS120" s="1020"/>
      <c r="AT120" s="1021"/>
      <c r="AU120" s="1046" t="s">
        <v>468</v>
      </c>
      <c r="AV120" s="1047"/>
      <c r="AW120" s="1047"/>
      <c r="AX120" s="1047"/>
      <c r="AY120" s="1048"/>
      <c r="AZ120" s="997" t="s">
        <v>469</v>
      </c>
      <c r="BA120" s="946"/>
      <c r="BB120" s="946"/>
      <c r="BC120" s="946"/>
      <c r="BD120" s="946"/>
      <c r="BE120" s="946"/>
      <c r="BF120" s="946"/>
      <c r="BG120" s="946"/>
      <c r="BH120" s="946"/>
      <c r="BI120" s="946"/>
      <c r="BJ120" s="946"/>
      <c r="BK120" s="946"/>
      <c r="BL120" s="946"/>
      <c r="BM120" s="946"/>
      <c r="BN120" s="946"/>
      <c r="BO120" s="946"/>
      <c r="BP120" s="947"/>
      <c r="BQ120" s="983">
        <v>6632035</v>
      </c>
      <c r="BR120" s="984"/>
      <c r="BS120" s="984"/>
      <c r="BT120" s="984"/>
      <c r="BU120" s="984"/>
      <c r="BV120" s="984">
        <v>7981542</v>
      </c>
      <c r="BW120" s="984"/>
      <c r="BX120" s="984"/>
      <c r="BY120" s="984"/>
      <c r="BZ120" s="984"/>
      <c r="CA120" s="984">
        <v>8029199</v>
      </c>
      <c r="CB120" s="984"/>
      <c r="CC120" s="984"/>
      <c r="CD120" s="984"/>
      <c r="CE120" s="984"/>
      <c r="CF120" s="998">
        <v>41.2</v>
      </c>
      <c r="CG120" s="999"/>
      <c r="CH120" s="999"/>
      <c r="CI120" s="999"/>
      <c r="CJ120" s="999"/>
      <c r="CK120" s="1064" t="s">
        <v>470</v>
      </c>
      <c r="CL120" s="1065"/>
      <c r="CM120" s="1065"/>
      <c r="CN120" s="1065"/>
      <c r="CO120" s="1066"/>
      <c r="CP120" s="1072" t="s">
        <v>471</v>
      </c>
      <c r="CQ120" s="1073"/>
      <c r="CR120" s="1073"/>
      <c r="CS120" s="1073"/>
      <c r="CT120" s="1073"/>
      <c r="CU120" s="1073"/>
      <c r="CV120" s="1073"/>
      <c r="CW120" s="1073"/>
      <c r="CX120" s="1073"/>
      <c r="CY120" s="1073"/>
      <c r="CZ120" s="1073"/>
      <c r="DA120" s="1073"/>
      <c r="DB120" s="1073"/>
      <c r="DC120" s="1073"/>
      <c r="DD120" s="1073"/>
      <c r="DE120" s="1073"/>
      <c r="DF120" s="1074"/>
      <c r="DG120" s="983">
        <v>18487249</v>
      </c>
      <c r="DH120" s="984"/>
      <c r="DI120" s="984"/>
      <c r="DJ120" s="984"/>
      <c r="DK120" s="984"/>
      <c r="DL120" s="984">
        <v>18137893</v>
      </c>
      <c r="DM120" s="984"/>
      <c r="DN120" s="984"/>
      <c r="DO120" s="984"/>
      <c r="DP120" s="984"/>
      <c r="DQ120" s="984">
        <v>17394797</v>
      </c>
      <c r="DR120" s="984"/>
      <c r="DS120" s="984"/>
      <c r="DT120" s="984"/>
      <c r="DU120" s="984"/>
      <c r="DV120" s="985">
        <v>89.3</v>
      </c>
      <c r="DW120" s="985"/>
      <c r="DX120" s="985"/>
      <c r="DY120" s="985"/>
      <c r="DZ120" s="986"/>
    </row>
    <row r="121" spans="1:130" s="247" customFormat="1" ht="26.25" customHeight="1" x14ac:dyDescent="0.15">
      <c r="A121" s="1116"/>
      <c r="B121" s="1003"/>
      <c r="C121" s="1024" t="s">
        <v>472</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v>226</v>
      </c>
      <c r="AB121" s="1016"/>
      <c r="AC121" s="1016"/>
      <c r="AD121" s="1016"/>
      <c r="AE121" s="1017"/>
      <c r="AF121" s="1018">
        <v>87</v>
      </c>
      <c r="AG121" s="1016"/>
      <c r="AH121" s="1016"/>
      <c r="AI121" s="1016"/>
      <c r="AJ121" s="1017"/>
      <c r="AK121" s="1018">
        <v>34</v>
      </c>
      <c r="AL121" s="1016"/>
      <c r="AM121" s="1016"/>
      <c r="AN121" s="1016"/>
      <c r="AO121" s="1017"/>
      <c r="AP121" s="1019">
        <v>0</v>
      </c>
      <c r="AQ121" s="1020"/>
      <c r="AR121" s="1020"/>
      <c r="AS121" s="1020"/>
      <c r="AT121" s="1021"/>
      <c r="AU121" s="1049"/>
      <c r="AV121" s="1050"/>
      <c r="AW121" s="1050"/>
      <c r="AX121" s="1050"/>
      <c r="AY121" s="1051"/>
      <c r="AZ121" s="1006" t="s">
        <v>473</v>
      </c>
      <c r="BA121" s="1007"/>
      <c r="BB121" s="1007"/>
      <c r="BC121" s="1007"/>
      <c r="BD121" s="1007"/>
      <c r="BE121" s="1007"/>
      <c r="BF121" s="1007"/>
      <c r="BG121" s="1007"/>
      <c r="BH121" s="1007"/>
      <c r="BI121" s="1007"/>
      <c r="BJ121" s="1007"/>
      <c r="BK121" s="1007"/>
      <c r="BL121" s="1007"/>
      <c r="BM121" s="1007"/>
      <c r="BN121" s="1007"/>
      <c r="BO121" s="1007"/>
      <c r="BP121" s="1008"/>
      <c r="BQ121" s="976">
        <v>380855</v>
      </c>
      <c r="BR121" s="977"/>
      <c r="BS121" s="977"/>
      <c r="BT121" s="977"/>
      <c r="BU121" s="977"/>
      <c r="BV121" s="977">
        <v>317203</v>
      </c>
      <c r="BW121" s="977"/>
      <c r="BX121" s="977"/>
      <c r="BY121" s="977"/>
      <c r="BZ121" s="977"/>
      <c r="CA121" s="977">
        <v>178382</v>
      </c>
      <c r="CB121" s="977"/>
      <c r="CC121" s="977"/>
      <c r="CD121" s="977"/>
      <c r="CE121" s="977"/>
      <c r="CF121" s="971">
        <v>0.9</v>
      </c>
      <c r="CG121" s="972"/>
      <c r="CH121" s="972"/>
      <c r="CI121" s="972"/>
      <c r="CJ121" s="972"/>
      <c r="CK121" s="1067"/>
      <c r="CL121" s="1068"/>
      <c r="CM121" s="1068"/>
      <c r="CN121" s="1068"/>
      <c r="CO121" s="1069"/>
      <c r="CP121" s="1077" t="s">
        <v>474</v>
      </c>
      <c r="CQ121" s="1078"/>
      <c r="CR121" s="1078"/>
      <c r="CS121" s="1078"/>
      <c r="CT121" s="1078"/>
      <c r="CU121" s="1078"/>
      <c r="CV121" s="1078"/>
      <c r="CW121" s="1078"/>
      <c r="CX121" s="1078"/>
      <c r="CY121" s="1078"/>
      <c r="CZ121" s="1078"/>
      <c r="DA121" s="1078"/>
      <c r="DB121" s="1078"/>
      <c r="DC121" s="1078"/>
      <c r="DD121" s="1078"/>
      <c r="DE121" s="1078"/>
      <c r="DF121" s="1079"/>
      <c r="DG121" s="976">
        <v>4140608</v>
      </c>
      <c r="DH121" s="977"/>
      <c r="DI121" s="977"/>
      <c r="DJ121" s="977"/>
      <c r="DK121" s="977"/>
      <c r="DL121" s="977">
        <v>3843208</v>
      </c>
      <c r="DM121" s="977"/>
      <c r="DN121" s="977"/>
      <c r="DO121" s="977"/>
      <c r="DP121" s="977"/>
      <c r="DQ121" s="977">
        <v>3625867</v>
      </c>
      <c r="DR121" s="977"/>
      <c r="DS121" s="977"/>
      <c r="DT121" s="977"/>
      <c r="DU121" s="977"/>
      <c r="DV121" s="978">
        <v>18.600000000000001</v>
      </c>
      <c r="DW121" s="978"/>
      <c r="DX121" s="978"/>
      <c r="DY121" s="978"/>
      <c r="DZ121" s="979"/>
    </row>
    <row r="122" spans="1:130" s="247" customFormat="1" ht="26.25" customHeight="1" x14ac:dyDescent="0.15">
      <c r="A122" s="1116"/>
      <c r="B122" s="1003"/>
      <c r="C122" s="973" t="s">
        <v>454</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437</v>
      </c>
      <c r="AB122" s="1016"/>
      <c r="AC122" s="1016"/>
      <c r="AD122" s="1016"/>
      <c r="AE122" s="1017"/>
      <c r="AF122" s="1018" t="s">
        <v>390</v>
      </c>
      <c r="AG122" s="1016"/>
      <c r="AH122" s="1016"/>
      <c r="AI122" s="1016"/>
      <c r="AJ122" s="1017"/>
      <c r="AK122" s="1018" t="s">
        <v>437</v>
      </c>
      <c r="AL122" s="1016"/>
      <c r="AM122" s="1016"/>
      <c r="AN122" s="1016"/>
      <c r="AO122" s="1017"/>
      <c r="AP122" s="1019" t="s">
        <v>437</v>
      </c>
      <c r="AQ122" s="1020"/>
      <c r="AR122" s="1020"/>
      <c r="AS122" s="1020"/>
      <c r="AT122" s="1021"/>
      <c r="AU122" s="1049"/>
      <c r="AV122" s="1050"/>
      <c r="AW122" s="1050"/>
      <c r="AX122" s="1050"/>
      <c r="AY122" s="1051"/>
      <c r="AZ122" s="1031" t="s">
        <v>475</v>
      </c>
      <c r="BA122" s="1022"/>
      <c r="BB122" s="1022"/>
      <c r="BC122" s="1022"/>
      <c r="BD122" s="1022"/>
      <c r="BE122" s="1022"/>
      <c r="BF122" s="1022"/>
      <c r="BG122" s="1022"/>
      <c r="BH122" s="1022"/>
      <c r="BI122" s="1022"/>
      <c r="BJ122" s="1022"/>
      <c r="BK122" s="1022"/>
      <c r="BL122" s="1022"/>
      <c r="BM122" s="1022"/>
      <c r="BN122" s="1022"/>
      <c r="BO122" s="1022"/>
      <c r="BP122" s="1023"/>
      <c r="BQ122" s="1054">
        <v>61708445</v>
      </c>
      <c r="BR122" s="1055"/>
      <c r="BS122" s="1055"/>
      <c r="BT122" s="1055"/>
      <c r="BU122" s="1055"/>
      <c r="BV122" s="1055">
        <v>61352265</v>
      </c>
      <c r="BW122" s="1055"/>
      <c r="BX122" s="1055"/>
      <c r="BY122" s="1055"/>
      <c r="BZ122" s="1055"/>
      <c r="CA122" s="1055">
        <v>60129973</v>
      </c>
      <c r="CB122" s="1055"/>
      <c r="CC122" s="1055"/>
      <c r="CD122" s="1055"/>
      <c r="CE122" s="1055"/>
      <c r="CF122" s="1075">
        <v>308.8</v>
      </c>
      <c r="CG122" s="1076"/>
      <c r="CH122" s="1076"/>
      <c r="CI122" s="1076"/>
      <c r="CJ122" s="1076"/>
      <c r="CK122" s="1067"/>
      <c r="CL122" s="1068"/>
      <c r="CM122" s="1068"/>
      <c r="CN122" s="1068"/>
      <c r="CO122" s="1069"/>
      <c r="CP122" s="1077" t="s">
        <v>476</v>
      </c>
      <c r="CQ122" s="1078"/>
      <c r="CR122" s="1078"/>
      <c r="CS122" s="1078"/>
      <c r="CT122" s="1078"/>
      <c r="CU122" s="1078"/>
      <c r="CV122" s="1078"/>
      <c r="CW122" s="1078"/>
      <c r="CX122" s="1078"/>
      <c r="CY122" s="1078"/>
      <c r="CZ122" s="1078"/>
      <c r="DA122" s="1078"/>
      <c r="DB122" s="1078"/>
      <c r="DC122" s="1078"/>
      <c r="DD122" s="1078"/>
      <c r="DE122" s="1078"/>
      <c r="DF122" s="1079"/>
      <c r="DG122" s="976">
        <v>87384</v>
      </c>
      <c r="DH122" s="977"/>
      <c r="DI122" s="977"/>
      <c r="DJ122" s="977"/>
      <c r="DK122" s="977"/>
      <c r="DL122" s="977">
        <v>63534</v>
      </c>
      <c r="DM122" s="977"/>
      <c r="DN122" s="977"/>
      <c r="DO122" s="977"/>
      <c r="DP122" s="977"/>
      <c r="DQ122" s="977">
        <v>31399</v>
      </c>
      <c r="DR122" s="977"/>
      <c r="DS122" s="977"/>
      <c r="DT122" s="977"/>
      <c r="DU122" s="977"/>
      <c r="DV122" s="978">
        <v>0.2</v>
      </c>
      <c r="DW122" s="978"/>
      <c r="DX122" s="978"/>
      <c r="DY122" s="978"/>
      <c r="DZ122" s="979"/>
    </row>
    <row r="123" spans="1:130" s="247" customFormat="1" ht="26.25" customHeight="1" x14ac:dyDescent="0.15">
      <c r="A123" s="1116"/>
      <c r="B123" s="1003"/>
      <c r="C123" s="973" t="s">
        <v>460</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v>98528</v>
      </c>
      <c r="AB123" s="1016"/>
      <c r="AC123" s="1016"/>
      <c r="AD123" s="1016"/>
      <c r="AE123" s="1017"/>
      <c r="AF123" s="1018">
        <v>94909</v>
      </c>
      <c r="AG123" s="1016"/>
      <c r="AH123" s="1016"/>
      <c r="AI123" s="1016"/>
      <c r="AJ123" s="1017"/>
      <c r="AK123" s="1018">
        <v>85067</v>
      </c>
      <c r="AL123" s="1016"/>
      <c r="AM123" s="1016"/>
      <c r="AN123" s="1016"/>
      <c r="AO123" s="1017"/>
      <c r="AP123" s="1019">
        <v>0.4</v>
      </c>
      <c r="AQ123" s="1020"/>
      <c r="AR123" s="1020"/>
      <c r="AS123" s="1020"/>
      <c r="AT123" s="1021"/>
      <c r="AU123" s="1052"/>
      <c r="AV123" s="1053"/>
      <c r="AW123" s="1053"/>
      <c r="AX123" s="1053"/>
      <c r="AY123" s="1053"/>
      <c r="AZ123" s="278" t="s">
        <v>185</v>
      </c>
      <c r="BA123" s="278"/>
      <c r="BB123" s="278"/>
      <c r="BC123" s="278"/>
      <c r="BD123" s="278"/>
      <c r="BE123" s="278"/>
      <c r="BF123" s="278"/>
      <c r="BG123" s="278"/>
      <c r="BH123" s="278"/>
      <c r="BI123" s="278"/>
      <c r="BJ123" s="278"/>
      <c r="BK123" s="278"/>
      <c r="BL123" s="278"/>
      <c r="BM123" s="278"/>
      <c r="BN123" s="278"/>
      <c r="BO123" s="1032" t="s">
        <v>477</v>
      </c>
      <c r="BP123" s="1063"/>
      <c r="BQ123" s="1122">
        <v>68721335</v>
      </c>
      <c r="BR123" s="1123"/>
      <c r="BS123" s="1123"/>
      <c r="BT123" s="1123"/>
      <c r="BU123" s="1123"/>
      <c r="BV123" s="1123">
        <v>69651010</v>
      </c>
      <c r="BW123" s="1123"/>
      <c r="BX123" s="1123"/>
      <c r="BY123" s="1123"/>
      <c r="BZ123" s="1123"/>
      <c r="CA123" s="1123">
        <v>68337554</v>
      </c>
      <c r="CB123" s="1123"/>
      <c r="CC123" s="1123"/>
      <c r="CD123" s="1123"/>
      <c r="CE123" s="1123"/>
      <c r="CF123" s="1056"/>
      <c r="CG123" s="1057"/>
      <c r="CH123" s="1057"/>
      <c r="CI123" s="1057"/>
      <c r="CJ123" s="1058"/>
      <c r="CK123" s="1067"/>
      <c r="CL123" s="1068"/>
      <c r="CM123" s="1068"/>
      <c r="CN123" s="1068"/>
      <c r="CO123" s="1069"/>
      <c r="CP123" s="1077" t="s">
        <v>478</v>
      </c>
      <c r="CQ123" s="1078"/>
      <c r="CR123" s="1078"/>
      <c r="CS123" s="1078"/>
      <c r="CT123" s="1078"/>
      <c r="CU123" s="1078"/>
      <c r="CV123" s="1078"/>
      <c r="CW123" s="1078"/>
      <c r="CX123" s="1078"/>
      <c r="CY123" s="1078"/>
      <c r="CZ123" s="1078"/>
      <c r="DA123" s="1078"/>
      <c r="DB123" s="1078"/>
      <c r="DC123" s="1078"/>
      <c r="DD123" s="1078"/>
      <c r="DE123" s="1078"/>
      <c r="DF123" s="1079"/>
      <c r="DG123" s="1015" t="s">
        <v>452</v>
      </c>
      <c r="DH123" s="1016"/>
      <c r="DI123" s="1016"/>
      <c r="DJ123" s="1016"/>
      <c r="DK123" s="1017"/>
      <c r="DL123" s="1018" t="s">
        <v>440</v>
      </c>
      <c r="DM123" s="1016"/>
      <c r="DN123" s="1016"/>
      <c r="DO123" s="1016"/>
      <c r="DP123" s="1017"/>
      <c r="DQ123" s="1018" t="s">
        <v>440</v>
      </c>
      <c r="DR123" s="1016"/>
      <c r="DS123" s="1016"/>
      <c r="DT123" s="1016"/>
      <c r="DU123" s="1017"/>
      <c r="DV123" s="1019" t="s">
        <v>409</v>
      </c>
      <c r="DW123" s="1020"/>
      <c r="DX123" s="1020"/>
      <c r="DY123" s="1020"/>
      <c r="DZ123" s="1021"/>
    </row>
    <row r="124" spans="1:130" s="247" customFormat="1" ht="26.25" customHeight="1" thickBot="1" x14ac:dyDescent="0.2">
      <c r="A124" s="1116"/>
      <c r="B124" s="1003"/>
      <c r="C124" s="973" t="s">
        <v>463</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440</v>
      </c>
      <c r="AB124" s="1016"/>
      <c r="AC124" s="1016"/>
      <c r="AD124" s="1016"/>
      <c r="AE124" s="1017"/>
      <c r="AF124" s="1018" t="s">
        <v>440</v>
      </c>
      <c r="AG124" s="1016"/>
      <c r="AH124" s="1016"/>
      <c r="AI124" s="1016"/>
      <c r="AJ124" s="1017"/>
      <c r="AK124" s="1018" t="s">
        <v>440</v>
      </c>
      <c r="AL124" s="1016"/>
      <c r="AM124" s="1016"/>
      <c r="AN124" s="1016"/>
      <c r="AO124" s="1017"/>
      <c r="AP124" s="1019" t="s">
        <v>440</v>
      </c>
      <c r="AQ124" s="1020"/>
      <c r="AR124" s="1020"/>
      <c r="AS124" s="1020"/>
      <c r="AT124" s="1021"/>
      <c r="AU124" s="1118" t="s">
        <v>479</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98.5</v>
      </c>
      <c r="BR124" s="1085"/>
      <c r="BS124" s="1085"/>
      <c r="BT124" s="1085"/>
      <c r="BU124" s="1085"/>
      <c r="BV124" s="1085">
        <v>90.2</v>
      </c>
      <c r="BW124" s="1085"/>
      <c r="BX124" s="1085"/>
      <c r="BY124" s="1085"/>
      <c r="BZ124" s="1085"/>
      <c r="CA124" s="1085">
        <v>89.7</v>
      </c>
      <c r="CB124" s="1085"/>
      <c r="CC124" s="1085"/>
      <c r="CD124" s="1085"/>
      <c r="CE124" s="1085"/>
      <c r="CF124" s="1086"/>
      <c r="CG124" s="1087"/>
      <c r="CH124" s="1087"/>
      <c r="CI124" s="1087"/>
      <c r="CJ124" s="1088"/>
      <c r="CK124" s="1070"/>
      <c r="CL124" s="1070"/>
      <c r="CM124" s="1070"/>
      <c r="CN124" s="1070"/>
      <c r="CO124" s="1071"/>
      <c r="CP124" s="1077" t="s">
        <v>480</v>
      </c>
      <c r="CQ124" s="1078"/>
      <c r="CR124" s="1078"/>
      <c r="CS124" s="1078"/>
      <c r="CT124" s="1078"/>
      <c r="CU124" s="1078"/>
      <c r="CV124" s="1078"/>
      <c r="CW124" s="1078"/>
      <c r="CX124" s="1078"/>
      <c r="CY124" s="1078"/>
      <c r="CZ124" s="1078"/>
      <c r="DA124" s="1078"/>
      <c r="DB124" s="1078"/>
      <c r="DC124" s="1078"/>
      <c r="DD124" s="1078"/>
      <c r="DE124" s="1078"/>
      <c r="DF124" s="1079"/>
      <c r="DG124" s="1062" t="s">
        <v>437</v>
      </c>
      <c r="DH124" s="1041"/>
      <c r="DI124" s="1041"/>
      <c r="DJ124" s="1041"/>
      <c r="DK124" s="1042"/>
      <c r="DL124" s="1040" t="s">
        <v>437</v>
      </c>
      <c r="DM124" s="1041"/>
      <c r="DN124" s="1041"/>
      <c r="DO124" s="1041"/>
      <c r="DP124" s="1042"/>
      <c r="DQ124" s="1040" t="s">
        <v>481</v>
      </c>
      <c r="DR124" s="1041"/>
      <c r="DS124" s="1041"/>
      <c r="DT124" s="1041"/>
      <c r="DU124" s="1042"/>
      <c r="DV124" s="1043" t="s">
        <v>409</v>
      </c>
      <c r="DW124" s="1044"/>
      <c r="DX124" s="1044"/>
      <c r="DY124" s="1044"/>
      <c r="DZ124" s="1045"/>
    </row>
    <row r="125" spans="1:130" s="247" customFormat="1" ht="26.25" customHeight="1" x14ac:dyDescent="0.15">
      <c r="A125" s="1116"/>
      <c r="B125" s="1003"/>
      <c r="C125" s="973" t="s">
        <v>465</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437</v>
      </c>
      <c r="AB125" s="1016"/>
      <c r="AC125" s="1016"/>
      <c r="AD125" s="1016"/>
      <c r="AE125" s="1017"/>
      <c r="AF125" s="1018" t="s">
        <v>481</v>
      </c>
      <c r="AG125" s="1016"/>
      <c r="AH125" s="1016"/>
      <c r="AI125" s="1016"/>
      <c r="AJ125" s="1017"/>
      <c r="AK125" s="1018" t="s">
        <v>409</v>
      </c>
      <c r="AL125" s="1016"/>
      <c r="AM125" s="1016"/>
      <c r="AN125" s="1016"/>
      <c r="AO125" s="1017"/>
      <c r="AP125" s="1019" t="s">
        <v>135</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482</v>
      </c>
      <c r="CL125" s="1065"/>
      <c r="CM125" s="1065"/>
      <c r="CN125" s="1065"/>
      <c r="CO125" s="1066"/>
      <c r="CP125" s="997" t="s">
        <v>483</v>
      </c>
      <c r="CQ125" s="946"/>
      <c r="CR125" s="946"/>
      <c r="CS125" s="946"/>
      <c r="CT125" s="946"/>
      <c r="CU125" s="946"/>
      <c r="CV125" s="946"/>
      <c r="CW125" s="946"/>
      <c r="CX125" s="946"/>
      <c r="CY125" s="946"/>
      <c r="CZ125" s="946"/>
      <c r="DA125" s="946"/>
      <c r="DB125" s="946"/>
      <c r="DC125" s="946"/>
      <c r="DD125" s="946"/>
      <c r="DE125" s="946"/>
      <c r="DF125" s="947"/>
      <c r="DG125" s="983" t="s">
        <v>481</v>
      </c>
      <c r="DH125" s="984"/>
      <c r="DI125" s="984"/>
      <c r="DJ125" s="984"/>
      <c r="DK125" s="984"/>
      <c r="DL125" s="984" t="s">
        <v>409</v>
      </c>
      <c r="DM125" s="984"/>
      <c r="DN125" s="984"/>
      <c r="DO125" s="984"/>
      <c r="DP125" s="984"/>
      <c r="DQ125" s="984" t="s">
        <v>481</v>
      </c>
      <c r="DR125" s="984"/>
      <c r="DS125" s="984"/>
      <c r="DT125" s="984"/>
      <c r="DU125" s="984"/>
      <c r="DV125" s="985" t="s">
        <v>437</v>
      </c>
      <c r="DW125" s="985"/>
      <c r="DX125" s="985"/>
      <c r="DY125" s="985"/>
      <c r="DZ125" s="986"/>
    </row>
    <row r="126" spans="1:130" s="247" customFormat="1" ht="26.25" customHeight="1" thickBot="1" x14ac:dyDescent="0.2">
      <c r="A126" s="1116"/>
      <c r="B126" s="1003"/>
      <c r="C126" s="973" t="s">
        <v>467</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437</v>
      </c>
      <c r="AB126" s="1016"/>
      <c r="AC126" s="1016"/>
      <c r="AD126" s="1016"/>
      <c r="AE126" s="1017"/>
      <c r="AF126" s="1018" t="s">
        <v>484</v>
      </c>
      <c r="AG126" s="1016"/>
      <c r="AH126" s="1016"/>
      <c r="AI126" s="1016"/>
      <c r="AJ126" s="1017"/>
      <c r="AK126" s="1018" t="s">
        <v>485</v>
      </c>
      <c r="AL126" s="1016"/>
      <c r="AM126" s="1016"/>
      <c r="AN126" s="1016"/>
      <c r="AO126" s="1017"/>
      <c r="AP126" s="1019" t="s">
        <v>135</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486</v>
      </c>
      <c r="CQ126" s="1007"/>
      <c r="CR126" s="1007"/>
      <c r="CS126" s="1007"/>
      <c r="CT126" s="1007"/>
      <c r="CU126" s="1007"/>
      <c r="CV126" s="1007"/>
      <c r="CW126" s="1007"/>
      <c r="CX126" s="1007"/>
      <c r="CY126" s="1007"/>
      <c r="CZ126" s="1007"/>
      <c r="DA126" s="1007"/>
      <c r="DB126" s="1007"/>
      <c r="DC126" s="1007"/>
      <c r="DD126" s="1007"/>
      <c r="DE126" s="1007"/>
      <c r="DF126" s="1008"/>
      <c r="DG126" s="976" t="s">
        <v>487</v>
      </c>
      <c r="DH126" s="977"/>
      <c r="DI126" s="977"/>
      <c r="DJ126" s="977"/>
      <c r="DK126" s="977"/>
      <c r="DL126" s="977" t="s">
        <v>481</v>
      </c>
      <c r="DM126" s="977"/>
      <c r="DN126" s="977"/>
      <c r="DO126" s="977"/>
      <c r="DP126" s="977"/>
      <c r="DQ126" s="977" t="s">
        <v>437</v>
      </c>
      <c r="DR126" s="977"/>
      <c r="DS126" s="977"/>
      <c r="DT126" s="977"/>
      <c r="DU126" s="977"/>
      <c r="DV126" s="978" t="s">
        <v>485</v>
      </c>
      <c r="DW126" s="978"/>
      <c r="DX126" s="978"/>
      <c r="DY126" s="978"/>
      <c r="DZ126" s="979"/>
    </row>
    <row r="127" spans="1:130" s="247" customFormat="1" ht="26.25" customHeight="1" x14ac:dyDescent="0.15">
      <c r="A127" s="1117"/>
      <c r="B127" s="1005"/>
      <c r="C127" s="1059" t="s">
        <v>488</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436</v>
      </c>
      <c r="AB127" s="1016"/>
      <c r="AC127" s="1016"/>
      <c r="AD127" s="1016"/>
      <c r="AE127" s="1017"/>
      <c r="AF127" s="1018" t="s">
        <v>487</v>
      </c>
      <c r="AG127" s="1016"/>
      <c r="AH127" s="1016"/>
      <c r="AI127" s="1016"/>
      <c r="AJ127" s="1017"/>
      <c r="AK127" s="1018" t="s">
        <v>437</v>
      </c>
      <c r="AL127" s="1016"/>
      <c r="AM127" s="1016"/>
      <c r="AN127" s="1016"/>
      <c r="AO127" s="1017"/>
      <c r="AP127" s="1019" t="s">
        <v>484</v>
      </c>
      <c r="AQ127" s="1020"/>
      <c r="AR127" s="1020"/>
      <c r="AS127" s="1020"/>
      <c r="AT127" s="1021"/>
      <c r="AU127" s="283"/>
      <c r="AV127" s="283"/>
      <c r="AW127" s="283"/>
      <c r="AX127" s="1089" t="s">
        <v>489</v>
      </c>
      <c r="AY127" s="1090"/>
      <c r="AZ127" s="1090"/>
      <c r="BA127" s="1090"/>
      <c r="BB127" s="1090"/>
      <c r="BC127" s="1090"/>
      <c r="BD127" s="1090"/>
      <c r="BE127" s="1091"/>
      <c r="BF127" s="1092" t="s">
        <v>490</v>
      </c>
      <c r="BG127" s="1090"/>
      <c r="BH127" s="1090"/>
      <c r="BI127" s="1090"/>
      <c r="BJ127" s="1090"/>
      <c r="BK127" s="1090"/>
      <c r="BL127" s="1091"/>
      <c r="BM127" s="1092" t="s">
        <v>491</v>
      </c>
      <c r="BN127" s="1090"/>
      <c r="BO127" s="1090"/>
      <c r="BP127" s="1090"/>
      <c r="BQ127" s="1090"/>
      <c r="BR127" s="1090"/>
      <c r="BS127" s="1091"/>
      <c r="BT127" s="1092" t="s">
        <v>492</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493</v>
      </c>
      <c r="CQ127" s="1007"/>
      <c r="CR127" s="1007"/>
      <c r="CS127" s="1007"/>
      <c r="CT127" s="1007"/>
      <c r="CU127" s="1007"/>
      <c r="CV127" s="1007"/>
      <c r="CW127" s="1007"/>
      <c r="CX127" s="1007"/>
      <c r="CY127" s="1007"/>
      <c r="CZ127" s="1007"/>
      <c r="DA127" s="1007"/>
      <c r="DB127" s="1007"/>
      <c r="DC127" s="1007"/>
      <c r="DD127" s="1007"/>
      <c r="DE127" s="1007"/>
      <c r="DF127" s="1008"/>
      <c r="DG127" s="976" t="s">
        <v>494</v>
      </c>
      <c r="DH127" s="977"/>
      <c r="DI127" s="977"/>
      <c r="DJ127" s="977"/>
      <c r="DK127" s="977"/>
      <c r="DL127" s="977" t="s">
        <v>135</v>
      </c>
      <c r="DM127" s="977"/>
      <c r="DN127" s="977"/>
      <c r="DO127" s="977"/>
      <c r="DP127" s="977"/>
      <c r="DQ127" s="977" t="s">
        <v>495</v>
      </c>
      <c r="DR127" s="977"/>
      <c r="DS127" s="977"/>
      <c r="DT127" s="977"/>
      <c r="DU127" s="977"/>
      <c r="DV127" s="978" t="s">
        <v>135</v>
      </c>
      <c r="DW127" s="978"/>
      <c r="DX127" s="978"/>
      <c r="DY127" s="978"/>
      <c r="DZ127" s="979"/>
    </row>
    <row r="128" spans="1:130" s="247" customFormat="1" ht="26.25" customHeight="1" thickBot="1" x14ac:dyDescent="0.2">
      <c r="A128" s="1100" t="s">
        <v>496</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497</v>
      </c>
      <c r="X128" s="1102"/>
      <c r="Y128" s="1102"/>
      <c r="Z128" s="1103"/>
      <c r="AA128" s="1104">
        <v>63805</v>
      </c>
      <c r="AB128" s="1105"/>
      <c r="AC128" s="1105"/>
      <c r="AD128" s="1105"/>
      <c r="AE128" s="1106"/>
      <c r="AF128" s="1107">
        <v>54295</v>
      </c>
      <c r="AG128" s="1105"/>
      <c r="AH128" s="1105"/>
      <c r="AI128" s="1105"/>
      <c r="AJ128" s="1106"/>
      <c r="AK128" s="1107">
        <v>47225</v>
      </c>
      <c r="AL128" s="1105"/>
      <c r="AM128" s="1105"/>
      <c r="AN128" s="1105"/>
      <c r="AO128" s="1106"/>
      <c r="AP128" s="1108"/>
      <c r="AQ128" s="1109"/>
      <c r="AR128" s="1109"/>
      <c r="AS128" s="1109"/>
      <c r="AT128" s="1110"/>
      <c r="AU128" s="283"/>
      <c r="AV128" s="283"/>
      <c r="AW128" s="283"/>
      <c r="AX128" s="945" t="s">
        <v>498</v>
      </c>
      <c r="AY128" s="946"/>
      <c r="AZ128" s="946"/>
      <c r="BA128" s="946"/>
      <c r="BB128" s="946"/>
      <c r="BC128" s="946"/>
      <c r="BD128" s="946"/>
      <c r="BE128" s="947"/>
      <c r="BF128" s="1111" t="s">
        <v>481</v>
      </c>
      <c r="BG128" s="1112"/>
      <c r="BH128" s="1112"/>
      <c r="BI128" s="1112"/>
      <c r="BJ128" s="1112"/>
      <c r="BK128" s="1112"/>
      <c r="BL128" s="1113"/>
      <c r="BM128" s="1111">
        <v>12.08</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499</v>
      </c>
      <c r="CQ128" s="1094"/>
      <c r="CR128" s="1094"/>
      <c r="CS128" s="1094"/>
      <c r="CT128" s="1094"/>
      <c r="CU128" s="1094"/>
      <c r="CV128" s="1094"/>
      <c r="CW128" s="1094"/>
      <c r="CX128" s="1094"/>
      <c r="CY128" s="1094"/>
      <c r="CZ128" s="1094"/>
      <c r="DA128" s="1094"/>
      <c r="DB128" s="1094"/>
      <c r="DC128" s="1094"/>
      <c r="DD128" s="1094"/>
      <c r="DE128" s="1094"/>
      <c r="DF128" s="1095"/>
      <c r="DG128" s="1096">
        <v>8815</v>
      </c>
      <c r="DH128" s="1097"/>
      <c r="DI128" s="1097"/>
      <c r="DJ128" s="1097"/>
      <c r="DK128" s="1097"/>
      <c r="DL128" s="1097">
        <v>7514</v>
      </c>
      <c r="DM128" s="1097"/>
      <c r="DN128" s="1097"/>
      <c r="DO128" s="1097"/>
      <c r="DP128" s="1097"/>
      <c r="DQ128" s="1097">
        <v>6265</v>
      </c>
      <c r="DR128" s="1097"/>
      <c r="DS128" s="1097"/>
      <c r="DT128" s="1097"/>
      <c r="DU128" s="1097"/>
      <c r="DV128" s="1098">
        <v>0</v>
      </c>
      <c r="DW128" s="1098"/>
      <c r="DX128" s="1098"/>
      <c r="DY128" s="1098"/>
      <c r="DZ128" s="1099"/>
    </row>
    <row r="129" spans="1:131" s="247"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500</v>
      </c>
      <c r="X129" s="1131"/>
      <c r="Y129" s="1131"/>
      <c r="Z129" s="1132"/>
      <c r="AA129" s="1015">
        <v>24674256</v>
      </c>
      <c r="AB129" s="1016"/>
      <c r="AC129" s="1016"/>
      <c r="AD129" s="1016"/>
      <c r="AE129" s="1017"/>
      <c r="AF129" s="1018">
        <v>24727911</v>
      </c>
      <c r="AG129" s="1016"/>
      <c r="AH129" s="1016"/>
      <c r="AI129" s="1016"/>
      <c r="AJ129" s="1017"/>
      <c r="AK129" s="1018">
        <v>25017349</v>
      </c>
      <c r="AL129" s="1016"/>
      <c r="AM129" s="1016"/>
      <c r="AN129" s="1016"/>
      <c r="AO129" s="1017"/>
      <c r="AP129" s="1133"/>
      <c r="AQ129" s="1134"/>
      <c r="AR129" s="1134"/>
      <c r="AS129" s="1134"/>
      <c r="AT129" s="1135"/>
      <c r="AU129" s="285"/>
      <c r="AV129" s="285"/>
      <c r="AW129" s="285"/>
      <c r="AX129" s="1124" t="s">
        <v>501</v>
      </c>
      <c r="AY129" s="1007"/>
      <c r="AZ129" s="1007"/>
      <c r="BA129" s="1007"/>
      <c r="BB129" s="1007"/>
      <c r="BC129" s="1007"/>
      <c r="BD129" s="1007"/>
      <c r="BE129" s="1008"/>
      <c r="BF129" s="1125" t="s">
        <v>502</v>
      </c>
      <c r="BG129" s="1126"/>
      <c r="BH129" s="1126"/>
      <c r="BI129" s="1126"/>
      <c r="BJ129" s="1126"/>
      <c r="BK129" s="1126"/>
      <c r="BL129" s="1127"/>
      <c r="BM129" s="1125">
        <v>17.079999999999998</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503</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504</v>
      </c>
      <c r="X130" s="1131"/>
      <c r="Y130" s="1131"/>
      <c r="Z130" s="1132"/>
      <c r="AA130" s="1015">
        <v>5517781</v>
      </c>
      <c r="AB130" s="1016"/>
      <c r="AC130" s="1016"/>
      <c r="AD130" s="1016"/>
      <c r="AE130" s="1017"/>
      <c r="AF130" s="1018">
        <v>5499783</v>
      </c>
      <c r="AG130" s="1016"/>
      <c r="AH130" s="1016"/>
      <c r="AI130" s="1016"/>
      <c r="AJ130" s="1017"/>
      <c r="AK130" s="1018">
        <v>5548203</v>
      </c>
      <c r="AL130" s="1016"/>
      <c r="AM130" s="1016"/>
      <c r="AN130" s="1016"/>
      <c r="AO130" s="1017"/>
      <c r="AP130" s="1133"/>
      <c r="AQ130" s="1134"/>
      <c r="AR130" s="1134"/>
      <c r="AS130" s="1134"/>
      <c r="AT130" s="1135"/>
      <c r="AU130" s="285"/>
      <c r="AV130" s="285"/>
      <c r="AW130" s="285"/>
      <c r="AX130" s="1124" t="s">
        <v>505</v>
      </c>
      <c r="AY130" s="1007"/>
      <c r="AZ130" s="1007"/>
      <c r="BA130" s="1007"/>
      <c r="BB130" s="1007"/>
      <c r="BC130" s="1007"/>
      <c r="BD130" s="1007"/>
      <c r="BE130" s="1008"/>
      <c r="BF130" s="1161">
        <v>9.1999999999999993</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506</v>
      </c>
      <c r="X131" s="1169"/>
      <c r="Y131" s="1169"/>
      <c r="Z131" s="1170"/>
      <c r="AA131" s="1062">
        <v>19156475</v>
      </c>
      <c r="AB131" s="1041"/>
      <c r="AC131" s="1041"/>
      <c r="AD131" s="1041"/>
      <c r="AE131" s="1042"/>
      <c r="AF131" s="1040">
        <v>19228128</v>
      </c>
      <c r="AG131" s="1041"/>
      <c r="AH131" s="1041"/>
      <c r="AI131" s="1041"/>
      <c r="AJ131" s="1042"/>
      <c r="AK131" s="1040">
        <v>19469146</v>
      </c>
      <c r="AL131" s="1041"/>
      <c r="AM131" s="1041"/>
      <c r="AN131" s="1041"/>
      <c r="AO131" s="1042"/>
      <c r="AP131" s="1171"/>
      <c r="AQ131" s="1172"/>
      <c r="AR131" s="1172"/>
      <c r="AS131" s="1172"/>
      <c r="AT131" s="1173"/>
      <c r="AU131" s="285"/>
      <c r="AV131" s="285"/>
      <c r="AW131" s="285"/>
      <c r="AX131" s="1143" t="s">
        <v>507</v>
      </c>
      <c r="AY131" s="1094"/>
      <c r="AZ131" s="1094"/>
      <c r="BA131" s="1094"/>
      <c r="BB131" s="1094"/>
      <c r="BC131" s="1094"/>
      <c r="BD131" s="1094"/>
      <c r="BE131" s="1095"/>
      <c r="BF131" s="1144">
        <v>89.7</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508</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509</v>
      </c>
      <c r="W132" s="1154"/>
      <c r="X132" s="1154"/>
      <c r="Y132" s="1154"/>
      <c r="Z132" s="1155"/>
      <c r="AA132" s="1156">
        <v>9.4966688809999997</v>
      </c>
      <c r="AB132" s="1157"/>
      <c r="AC132" s="1157"/>
      <c r="AD132" s="1157"/>
      <c r="AE132" s="1158"/>
      <c r="AF132" s="1159">
        <v>9.4496458519999997</v>
      </c>
      <c r="AG132" s="1157"/>
      <c r="AH132" s="1157"/>
      <c r="AI132" s="1157"/>
      <c r="AJ132" s="1158"/>
      <c r="AK132" s="1159">
        <v>8.9362111720000001</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510</v>
      </c>
      <c r="W133" s="1137"/>
      <c r="X133" s="1137"/>
      <c r="Y133" s="1137"/>
      <c r="Z133" s="1138"/>
      <c r="AA133" s="1139">
        <v>10.3</v>
      </c>
      <c r="AB133" s="1140"/>
      <c r="AC133" s="1140"/>
      <c r="AD133" s="1140"/>
      <c r="AE133" s="1141"/>
      <c r="AF133" s="1139">
        <v>9.8000000000000007</v>
      </c>
      <c r="AG133" s="1140"/>
      <c r="AH133" s="1140"/>
      <c r="AI133" s="1140"/>
      <c r="AJ133" s="1141"/>
      <c r="AK133" s="1139">
        <v>9.1999999999999993</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Sb2d2QnkEAuqbFpXitp5xJPULqwq2ZHSlteK5M9TPZwqWWNtZxukNAZr4EKRV1HlkOs2ZCWN+ftqheYivq06w==" saltValue="pie9HS4l9dx/dKAtynrL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NiAzDS+hU8FI+ef37kNEqR6W8LHAHZO1/AwNkQ6F5PrlH6TwRPBEvAqBKgOC2HLFtXaTGsW+bpUB2FoUX3svg==" saltValue="sji+cWDXH4MTZRHIjbcd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asY0VlKaMeQNMed5i7Dd3e2LUw/S2gnq46Trr2QSg7ht1EdXg8c/qxRRzj0cZ4B8azu8cbJHwgfo2DRLlYkEQ==" saltValue="1H+XLIwg3i6/Hjsa9mJt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519</v>
      </c>
      <c r="AL9" s="1180"/>
      <c r="AM9" s="1180"/>
      <c r="AN9" s="1181"/>
      <c r="AO9" s="313">
        <v>4866840</v>
      </c>
      <c r="AP9" s="313">
        <v>52398</v>
      </c>
      <c r="AQ9" s="314">
        <v>57754</v>
      </c>
      <c r="AR9" s="315">
        <v>-9.3000000000000007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520</v>
      </c>
      <c r="AL10" s="1180"/>
      <c r="AM10" s="1180"/>
      <c r="AN10" s="1181"/>
      <c r="AO10" s="316">
        <v>394547</v>
      </c>
      <c r="AP10" s="316">
        <v>4248</v>
      </c>
      <c r="AQ10" s="317">
        <v>3830</v>
      </c>
      <c r="AR10" s="318">
        <v>10.9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521</v>
      </c>
      <c r="AL11" s="1180"/>
      <c r="AM11" s="1180"/>
      <c r="AN11" s="1181"/>
      <c r="AO11" s="316">
        <v>17129</v>
      </c>
      <c r="AP11" s="316">
        <v>184</v>
      </c>
      <c r="AQ11" s="317">
        <v>6814</v>
      </c>
      <c r="AR11" s="318">
        <v>-97.3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522</v>
      </c>
      <c r="AL12" s="1180"/>
      <c r="AM12" s="1180"/>
      <c r="AN12" s="1181"/>
      <c r="AO12" s="316" t="s">
        <v>523</v>
      </c>
      <c r="AP12" s="316" t="s">
        <v>523</v>
      </c>
      <c r="AQ12" s="317">
        <v>1059</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524</v>
      </c>
      <c r="AL13" s="1180"/>
      <c r="AM13" s="1180"/>
      <c r="AN13" s="1181"/>
      <c r="AO13" s="316" t="s">
        <v>523</v>
      </c>
      <c r="AP13" s="316" t="s">
        <v>523</v>
      </c>
      <c r="AQ13" s="317">
        <v>4</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525</v>
      </c>
      <c r="AL14" s="1180"/>
      <c r="AM14" s="1180"/>
      <c r="AN14" s="1181"/>
      <c r="AO14" s="316" t="s">
        <v>523</v>
      </c>
      <c r="AP14" s="316" t="s">
        <v>523</v>
      </c>
      <c r="AQ14" s="317">
        <v>2651</v>
      </c>
      <c r="AR14" s="318" t="s">
        <v>523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526</v>
      </c>
      <c r="AL15" s="1180"/>
      <c r="AM15" s="1180"/>
      <c r="AN15" s="1181"/>
      <c r="AO15" s="316">
        <v>165565</v>
      </c>
      <c r="AP15" s="316">
        <v>1783</v>
      </c>
      <c r="AQ15" s="317">
        <v>1352</v>
      </c>
      <c r="AR15" s="318">
        <v>31.9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527</v>
      </c>
      <c r="AL16" s="1183"/>
      <c r="AM16" s="1183"/>
      <c r="AN16" s="1184"/>
      <c r="AO16" s="316">
        <v>-509042</v>
      </c>
      <c r="AP16" s="316">
        <v>-5480</v>
      </c>
      <c r="AQ16" s="317">
        <v>-4074</v>
      </c>
      <c r="AR16" s="318">
        <v>34.5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185</v>
      </c>
      <c r="AL17" s="1183"/>
      <c r="AM17" s="1183"/>
      <c r="AN17" s="1184"/>
      <c r="AO17" s="316">
        <v>4935039</v>
      </c>
      <c r="AP17" s="316">
        <v>53132</v>
      </c>
      <c r="AQ17" s="317">
        <v>69392</v>
      </c>
      <c r="AR17" s="318">
        <v>-23.4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532</v>
      </c>
      <c r="AL21" s="1175"/>
      <c r="AM21" s="1175"/>
      <c r="AN21" s="1176"/>
      <c r="AO21" s="328">
        <v>6.82</v>
      </c>
      <c r="AP21" s="329">
        <v>6.31</v>
      </c>
      <c r="AQ21" s="330">
        <v>0.51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533</v>
      </c>
      <c r="AL22" s="1175"/>
      <c r="AM22" s="1175"/>
      <c r="AN22" s="1176"/>
      <c r="AO22" s="333">
        <v>97</v>
      </c>
      <c r="AP22" s="334">
        <v>98.4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537</v>
      </c>
      <c r="AL32" s="1191"/>
      <c r="AM32" s="1191"/>
      <c r="AN32" s="1192"/>
      <c r="AO32" s="343">
        <v>5311193</v>
      </c>
      <c r="AP32" s="343">
        <v>57182</v>
      </c>
      <c r="AQ32" s="344">
        <v>34189</v>
      </c>
      <c r="AR32" s="345">
        <v>67.3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538</v>
      </c>
      <c r="AL33" s="1191"/>
      <c r="AM33" s="1191"/>
      <c r="AN33" s="1192"/>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539</v>
      </c>
      <c r="AL34" s="1191"/>
      <c r="AM34" s="1191"/>
      <c r="AN34" s="1192"/>
      <c r="AO34" s="343" t="s">
        <v>523</v>
      </c>
      <c r="AP34" s="343" t="s">
        <v>523</v>
      </c>
      <c r="AQ34" s="344">
        <v>16</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540</v>
      </c>
      <c r="AL35" s="1191"/>
      <c r="AM35" s="1191"/>
      <c r="AN35" s="1192"/>
      <c r="AO35" s="343">
        <v>1938937</v>
      </c>
      <c r="AP35" s="343">
        <v>20875</v>
      </c>
      <c r="AQ35" s="344">
        <v>9412</v>
      </c>
      <c r="AR35" s="345">
        <v>121.8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541</v>
      </c>
      <c r="AL36" s="1191"/>
      <c r="AM36" s="1191"/>
      <c r="AN36" s="1192"/>
      <c r="AO36" s="343" t="s">
        <v>523</v>
      </c>
      <c r="AP36" s="343" t="s">
        <v>523</v>
      </c>
      <c r="AQ36" s="344">
        <v>2024</v>
      </c>
      <c r="AR36" s="345" t="s">
        <v>523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542</v>
      </c>
      <c r="AL37" s="1191"/>
      <c r="AM37" s="1191"/>
      <c r="AN37" s="1192"/>
      <c r="AO37" s="343">
        <v>85101</v>
      </c>
      <c r="AP37" s="343">
        <v>916</v>
      </c>
      <c r="AQ37" s="344">
        <v>1165</v>
      </c>
      <c r="AR37" s="345">
        <v>-21.4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543</v>
      </c>
      <c r="AL38" s="1194"/>
      <c r="AM38" s="1194"/>
      <c r="AN38" s="1195"/>
      <c r="AO38" s="346">
        <v>1</v>
      </c>
      <c r="AP38" s="346">
        <v>0</v>
      </c>
      <c r="AQ38" s="347">
        <v>2</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544</v>
      </c>
      <c r="AL39" s="1194"/>
      <c r="AM39" s="1194"/>
      <c r="AN39" s="1195"/>
      <c r="AO39" s="343">
        <v>-47225</v>
      </c>
      <c r="AP39" s="343">
        <v>-508</v>
      </c>
      <c r="AQ39" s="344">
        <v>-6367</v>
      </c>
      <c r="AR39" s="345">
        <v>-92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545</v>
      </c>
      <c r="AL40" s="1191"/>
      <c r="AM40" s="1191"/>
      <c r="AN40" s="1192"/>
      <c r="AO40" s="343">
        <v>-5548203</v>
      </c>
      <c r="AP40" s="343">
        <v>-59733</v>
      </c>
      <c r="AQ40" s="344">
        <v>-28963</v>
      </c>
      <c r="AR40" s="345">
        <v>106.2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297</v>
      </c>
      <c r="AL41" s="1197"/>
      <c r="AM41" s="1197"/>
      <c r="AN41" s="1198"/>
      <c r="AO41" s="343">
        <v>1739804</v>
      </c>
      <c r="AP41" s="343">
        <v>18731</v>
      </c>
      <c r="AQ41" s="344">
        <v>11478</v>
      </c>
      <c r="AR41" s="345">
        <v>63.2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514</v>
      </c>
      <c r="AN49" s="1187" t="s">
        <v>549</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6443061</v>
      </c>
      <c r="AN51" s="365">
        <v>68324</v>
      </c>
      <c r="AO51" s="366">
        <v>-25</v>
      </c>
      <c r="AP51" s="367">
        <v>54227</v>
      </c>
      <c r="AQ51" s="368">
        <v>-6.4</v>
      </c>
      <c r="AR51" s="369">
        <v>-18.600000000000001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5029486</v>
      </c>
      <c r="AN52" s="373">
        <v>53334</v>
      </c>
      <c r="AO52" s="374">
        <v>15.9</v>
      </c>
      <c r="AP52" s="375">
        <v>29694</v>
      </c>
      <c r="AQ52" s="376">
        <v>1.3</v>
      </c>
      <c r="AR52" s="377">
        <v>14.6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8549061</v>
      </c>
      <c r="AN53" s="365">
        <v>91011</v>
      </c>
      <c r="AO53" s="366">
        <v>33.200000000000003</v>
      </c>
      <c r="AP53" s="367">
        <v>44504</v>
      </c>
      <c r="AQ53" s="368">
        <v>-17.899999999999999</v>
      </c>
      <c r="AR53" s="369">
        <v>51.1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7236603</v>
      </c>
      <c r="AN54" s="373">
        <v>77039</v>
      </c>
      <c r="AO54" s="374">
        <v>44.4</v>
      </c>
      <c r="AP54" s="375">
        <v>25876</v>
      </c>
      <c r="AQ54" s="376">
        <v>-12.9</v>
      </c>
      <c r="AR54" s="377">
        <v>57.3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5027064</v>
      </c>
      <c r="AN55" s="365">
        <v>53724</v>
      </c>
      <c r="AO55" s="366">
        <v>-41</v>
      </c>
      <c r="AP55" s="367">
        <v>47820</v>
      </c>
      <c r="AQ55" s="368">
        <v>7.5</v>
      </c>
      <c r="AR55" s="369">
        <v>-48.5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2604026</v>
      </c>
      <c r="AN56" s="373">
        <v>27829</v>
      </c>
      <c r="AO56" s="374">
        <v>-63.9</v>
      </c>
      <c r="AP56" s="375">
        <v>25855</v>
      </c>
      <c r="AQ56" s="376">
        <v>-0.1</v>
      </c>
      <c r="AR56" s="377">
        <v>-63.8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6003721</v>
      </c>
      <c r="AN57" s="365">
        <v>64498</v>
      </c>
      <c r="AO57" s="366">
        <v>20.100000000000001</v>
      </c>
      <c r="AP57" s="367">
        <v>41934</v>
      </c>
      <c r="AQ57" s="368">
        <v>-12.3</v>
      </c>
      <c r="AR57" s="369">
        <v>32.4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3892155</v>
      </c>
      <c r="AN58" s="373">
        <v>41813</v>
      </c>
      <c r="AO58" s="374">
        <v>50.2</v>
      </c>
      <c r="AP58" s="375">
        <v>23352</v>
      </c>
      <c r="AQ58" s="376">
        <v>-9.6999999999999993</v>
      </c>
      <c r="AR58" s="377">
        <v>59.9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7582610</v>
      </c>
      <c r="AN59" s="365">
        <v>81636</v>
      </c>
      <c r="AO59" s="366">
        <v>26.6</v>
      </c>
      <c r="AP59" s="367">
        <v>45588</v>
      </c>
      <c r="AQ59" s="368">
        <v>8.6999999999999993</v>
      </c>
      <c r="AR59" s="369">
        <v>17.899999999999999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3816279</v>
      </c>
      <c r="AN60" s="373">
        <v>41087</v>
      </c>
      <c r="AO60" s="374">
        <v>-1.7</v>
      </c>
      <c r="AP60" s="375">
        <v>24150</v>
      </c>
      <c r="AQ60" s="376">
        <v>3.4</v>
      </c>
      <c r="AR60" s="377">
        <v>-5.0999999999999996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6721103</v>
      </c>
      <c r="AN61" s="380">
        <v>71839</v>
      </c>
      <c r="AO61" s="381">
        <v>2.8</v>
      </c>
      <c r="AP61" s="382">
        <v>46815</v>
      </c>
      <c r="AQ61" s="383">
        <v>-4.0999999999999996</v>
      </c>
      <c r="AR61" s="369">
        <v>6.9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4515710</v>
      </c>
      <c r="AN62" s="373">
        <v>48220</v>
      </c>
      <c r="AO62" s="374">
        <v>9</v>
      </c>
      <c r="AP62" s="375">
        <v>25785</v>
      </c>
      <c r="AQ62" s="376">
        <v>-3.6</v>
      </c>
      <c r="AR62" s="377">
        <v>12.6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wSarUqgotjf4dSiGobx8tD9q1kM7zziNX/3qSVmDJOG2scbnE4NODcxcTAp6JLan6sp7NIgvNI8S+R9PSu0MA==" saltValue="Qicn4odFqR3IsM5yunlC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775uelym2z4pEgNRptO2OpnbvJ/lJ1kMQmnf69uL9CrnQP8TvBi+hXt1KcyEMcNvRkEjZxRD+Sn5QIFBgLwmQQ==" saltValue="sPK/R2+RL6IsxuYBctGo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ss5qSrH7S3pd4XwDho1eHXPWMVk9m2kU59Y3I6a4oQ8cHAfzbov8l3W4f97oC3Aagt9O9pHvWoi8cMoK3+xm0w==" saltValue="EUXrheJHRs+TSSPMibof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9" t="s">
        <v>3</v>
      </c>
      <c r="D47" s="1199"/>
      <c r="E47" s="1200"/>
      <c r="F47" s="11">
        <v>16.399999999999999</v>
      </c>
      <c r="G47" s="12">
        <v>15.63</v>
      </c>
      <c r="H47" s="12">
        <v>13.49</v>
      </c>
      <c r="I47" s="12">
        <v>15.94</v>
      </c>
      <c r="J47" s="13">
        <v>15.81</v>
      </c>
    </row>
    <row r="48" spans="2:10" ht="57.75" customHeight="1" x14ac:dyDescent="0.15">
      <c r="B48" s="14"/>
      <c r="C48" s="1201" t="s">
        <v>4</v>
      </c>
      <c r="D48" s="1201"/>
      <c r="E48" s="1202"/>
      <c r="F48" s="15">
        <v>4.41</v>
      </c>
      <c r="G48" s="16">
        <v>3.97</v>
      </c>
      <c r="H48" s="16">
        <v>6.65</v>
      </c>
      <c r="I48" s="16">
        <v>3.81</v>
      </c>
      <c r="J48" s="17">
        <v>4.6500000000000004</v>
      </c>
    </row>
    <row r="49" spans="2:10" ht="57.75" customHeight="1" thickBot="1" x14ac:dyDescent="0.2">
      <c r="B49" s="18"/>
      <c r="C49" s="1203" t="s">
        <v>5</v>
      </c>
      <c r="D49" s="1203"/>
      <c r="E49" s="1204"/>
      <c r="F49" s="19">
        <v>3.33</v>
      </c>
      <c r="G49" s="20">
        <v>1.33</v>
      </c>
      <c r="H49" s="20">
        <v>3.51</v>
      </c>
      <c r="I49" s="20">
        <v>0.86</v>
      </c>
      <c r="J49" s="21">
        <v>2.99</v>
      </c>
    </row>
    <row r="50" spans="2:10" ht="13.5" customHeight="1" x14ac:dyDescent="0.15"/>
  </sheetData>
  <sheetProtection algorithmName="SHA-512" hashValue="BW6/ipw/YYO1+PVA7k2xix23XY/le/Oo2nmjLkWBhsq6MnNHUWRNgm6V3sDipByNGnD3VEslH+ynoL+giORGiw==" saltValue="MheKetkdCX8cvb4vLXPN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2021-03-10T06:00:01Z</cp:lastPrinted>
  <dcterms:created xsi:type="dcterms:W3CDTF">2021-02-05T02:18:32Z</dcterms:created>
  <dcterms:modified xsi:type="dcterms:W3CDTF">2021-10-27T04:10:09Z</dcterms:modified>
  <cp:category/>
</cp:coreProperties>
</file>