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1決算統計（R02）\210913 財政状況資料集の作成について（2回目）\04HP掲載用データ\"/>
    </mc:Choice>
  </mc:AlternateContent>
  <bookViews>
    <workbookView xWindow="0" yWindow="0" windowWidth="2049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5" i="10" l="1"/>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<sst xmlns="http://schemas.openxmlformats.org/spreadsheetml/2006/main" count="1162" uniqueCount="610">
  <si>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</si>
  <si>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</si>
  <si>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</si>
  <si>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</si>
  <si>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</si>
  <si>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</si>
  <si>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</si>
  <si>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</si>
  <si>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</si>
  <si>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</si>
  <si>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</si>
  <si>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</si>
  <si>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</si>
  <si>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</si>
  <si>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</si>
  <si>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</si>
  <si>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</si>
  <si>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</si>
  <si>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</si>
  <si>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</si>
  <si>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</si>
  <si>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</si>
  <si>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</si>
  <si>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</si>
  <si>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</si>
  <si>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</si>
  <si>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</si>
  <si>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</si>
  <si>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</si>
  <si>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</si>
  <si>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</si>
  <si>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</si>
  <si>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</si>
  <si>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</si>
  <si>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</si>
  <si>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</si>
  <si>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</si>
  <si>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</si>
  <si>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</si>
  <si>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</si>
  <si>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</si>
  <si>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</si>
  <si>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</si>
  <si>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</si>
  <si>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</si>
  <si>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</si>
  <si>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</si>
  <si>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</si>
  <si>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</si>
  <si>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</si>
  <si>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</si>
  <si>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</si>
  <si>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</si>
  <si>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</si>
  <si>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</si>
  <si>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</si>
  <si>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</si>
  <si>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</si>
  <si>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</si>
  <si>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</si>
  <si>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</si>
  <si>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</si>
  <si>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</si>
  <si>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</si>
  <si>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</si>
  <si>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</si>
  <si>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</si>
  <si>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</si>
  <si>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</si>
  <si>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</si>
  <si>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</si>
  <si>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</si>
  <si>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</si>
  <si>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</si>
  <si>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</si>
  <si>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</si>
  <si>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</si>
  <si>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</si>
  <si>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</si>
  <si>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</si>
  <si>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</si>
  <si>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</si>
  <si>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</si>
  <si>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</si>
  <si>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</si>
  <si>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</si>
  <si>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</si>
  <si>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</si>
  <si>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</si>
  <si>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</si>
  <si>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</si>
  <si>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</si>
  <si>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</si>
  <si>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</si>
  <si>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</si>
  <si>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</si>
  <si>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</si>
  <si>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</si>
  <si>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舟橋村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</si>
  <si>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</si>
  <si>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</si>
  <si>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</si>
  <si>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</si>
  <si>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</si>
  <si>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</si>
  <si>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</si>
  <si>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</si>
  <si>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</si>
  <si>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</si>
  <si>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</si>
  <si>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</si>
  <si>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</si>
  <si>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</si>
  <si>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</si>
  <si>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</si>
  <si>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</si>
  <si>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</si>
  <si>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</si>
  <si>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</si>
  <si>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</si>
  <si>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</si>
  <si>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</si>
  <si>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</si>
  <si>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</si>
  <si>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</si>
  <si>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</si>
  <si>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</si>
  <si>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</si>
  <si>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</si>
  <si>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</si>
  <si>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</si>
  <si>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</si>
  <si>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</si>
  <si>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</si>
  <si>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</si>
  <si>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</si>
  <si>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</si>
  <si>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</si>
  <si>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</si>
  <si>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</si>
  <si>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</si>
  <si>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</si>
  <si>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</si>
  <si>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</si>
  <si>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</si>
  <si>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</si>
  <si>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</si>
  <si>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</si>
  <si>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</si>
  <si>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</si>
  <si>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</si>
  <si>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</si>
  <si>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</si>
  <si>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</si>
  <si>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</si>
  <si>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</si>
  <si>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</si>
  <si>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</si>
  <si>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</si>
  <si>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</si>
  <si>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</si>
  <si>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</si>
  <si>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</si>
  <si>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</si>
  <si>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</si>
  <si>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</si>
  <si>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</si>
  <si>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</si>
  <si>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</si>
  <si>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</si>
  <si>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</si>
  <si>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</si>
  <si>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</si>
  <si>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t>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</si>
  <si>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</si>
  <si>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</si>
  <si>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</si>
  <si>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</si>
  <si>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</si>
  <si>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</si>
  <si>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</si>
  <si>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</si>
  <si>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</si>
  <si>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</si>
  <si>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</si>
  <si>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</si>
  <si>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</si>
  <si>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</si>
  <si>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</si>
  <si>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</si>
  <si>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</si>
  <si>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</si>
  <si>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</si>
  <si>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</si>
  <si>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</si>
  <si>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</si>
  <si>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</si>
  <si>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</si>
  <si>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</si>
  <si>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</si>
  <si>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</si>
  <si>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</si>
  <si>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</si>
  <si>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</si>
  <si>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</si>
  <si>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</si>
  <si>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</si>
  <si>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</si>
  <si>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</si>
  <si>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</si>
  <si>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</si>
  <si>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</si>
  <si>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</si>
  <si>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</si>
  <si>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</si>
  <si>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</si>
  <si>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富山県舟橋村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</si>
  <si>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</si>
  <si>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</si>
  <si>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</si>
  <si>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</si>
  <si>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</si>
  <si>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</si>
  <si>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</si>
  <si>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</si>
  <si>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</si>
  <si>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</si>
  <si>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</si>
  <si>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</si>
  <si>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</si>
  <si>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</si>
  <si>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</si>
  <si>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</si>
  <si>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</si>
  <si>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</si>
  <si>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</si>
  <si>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</si>
  <si>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</si>
  <si>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</si>
  <si>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</si>
  <si>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</si>
  <si>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</si>
  <si>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</si>
  <si>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</si>
  <si>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</si>
  <si>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</si>
  <si>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</si>
  <si>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</si>
  <si>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</si>
  <si>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</si>
  <si>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</si>
  <si>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</si>
  <si>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</si>
  <si>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</si>
  <si>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</si>
  <si>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</si>
  <si>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</si>
  <si>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</si>
  <si>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</si>
  <si>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</si>
  <si>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</si>
  <si>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</si>
  <si>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</si>
  <si>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</si>
  <si>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</si>
  <si>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</si>
  <si>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</si>
  <si>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</si>
  <si>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</si>
  <si>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</si>
  <si>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</si>
  <si>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</si>
  <si>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</si>
  <si>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</si>
  <si>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</si>
  <si>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</si>
  <si>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</si>
  <si>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</si>
  <si>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</si>
  <si>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</si>
  <si>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</si>
  <si>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</si>
  <si>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</si>
  <si>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</si>
  <si>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</si>
  <si>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</si>
  <si>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</si>
  <si>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</si>
  <si>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</si>
  <si>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</si>
  <si>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</si>
  <si>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</si>
  <si>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</si>
  <si>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</si>
  <si>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</si>
  <si>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</si>
  <si>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</si>
  <si>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</si>
  <si>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</si>
  <si>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</si>
  <si>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</si>
  <si>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</si>
  <si>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</si>
  <si>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</si>
  <si>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</si>
  <si>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</si>
  <si>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</si>
  <si>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</si>
  <si>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</si>
  <si>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</si>
  <si>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</si>
  <si>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</si>
  <si>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</si>
  <si>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</si>
  <si>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</si>
  <si>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</si>
  <si>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</si>
  <si>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</si>
  <si>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</si>
  <si>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</si>
  <si>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</si>
  <si>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</si>
  <si>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</si>
  <si>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</si>
  <si>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</si>
  <si>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</si>
  <si>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</si>
  <si>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</si>
  <si>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</si>
  <si>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</si>
  <si>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</si>
  <si>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</si>
  <si>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</si>
  <si>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</si>
  <si>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</si>
  <si>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</si>
  <si>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</si>
  <si>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</si>
  <si>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</si>
  <si>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</si>
  <si>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</si>
  <si>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</si>
  <si>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</si>
  <si>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</si>
  <si>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</si>
  <si>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</si>
  <si>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</si>
  <si>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</si>
  <si>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</si>
  <si>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</si>
  <si>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</si>
  <si>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</si>
  <si>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</si>
  <si>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</si>
  <si>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</si>
  <si>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</si>
  <si>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</si>
  <si>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</si>
  <si>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</si>
  <si>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</si>
  <si>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</si>
  <si>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</si>
  <si>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</si>
  <si>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</si>
  <si>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</si>
  <si>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</si>
  <si>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</si>
  <si>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</si>
  <si>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</si>
  <si>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富山県舟橋村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</si>
  <si>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</si>
  <si>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</si>
  <si>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</si>
  <si>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</si>
  <si>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</si>
  <si>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</si>
  <si>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</si>
  <si>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</si>
  <si>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</si>
  <si>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</si>
  <si>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</si>
  <si>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</si>
  <si>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</si>
  <si>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</si>
  <si>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</si>
  <si>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</si>
  <si>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</si>
  <si>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</si>
  <si>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</si>
  <si>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</si>
  <si>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</si>
  <si>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</si>
  <si>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</si>
  <si>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</si>
  <si>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</si>
  <si>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</si>
  <si>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</si>
  <si>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</si>
  <si>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</si>
  <si>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</si>
  <si>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</si>
  <si>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</si>
  <si>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</si>
  <si>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</si>
  <si>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</si>
  <si>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</si>
  <si>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</si>
  <si>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</si>
  <si>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</si>
  <si>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</si>
  <si>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</si>
  <si>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</si>
  <si>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</si>
  <si>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</si>
  <si>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</si>
  <si>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</si>
  <si>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</si>
  <si>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</si>
  <si>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</si>
  <si>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</si>
  <si>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</si>
  <si>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</si>
  <si>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</si>
  <si>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</si>
  <si>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</si>
  <si>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</si>
  <si>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</si>
  <si>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</si>
  <si>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</si>
  <si>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</si>
  <si>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</si>
  <si>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</si>
  <si>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</si>
  <si>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</si>
  <si>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</si>
  <si>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</si>
  <si>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</si>
  <si>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</si>
  <si>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</si>
  <si>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</si>
  <si>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</si>
  <si>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</si>
  <si>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</si>
  <si>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</si>
  <si>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</si>
  <si>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</si>
  <si>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</si>
  <si>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</si>
  <si>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</si>
  <si>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</si>
  <si>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</si>
  <si>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</si>
  <si>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</si>
  <si>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</si>
  <si>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</si>
  <si>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</si>
  <si>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</si>
  <si>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</si>
  <si>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</si>
  <si>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</si>
  <si>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</si>
  <si>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</si>
  <si>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</si>
  <si>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</si>
  <si>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</si>
  <si>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</si>
  <si>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</si>
  <si>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</si>
  <si>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</si>
  <si>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</si>
  <si>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</si>
  <si>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</si>
  <si>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</si>
  <si>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</si>
  <si>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</si>
  <si>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</si>
  <si>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</si>
  <si>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</si>
  <si>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</si>
  <si>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</si>
  <si>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</si>
  <si>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</si>
  <si>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</si>
  <si>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</si>
  <si>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</si>
  <si>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</si>
  <si>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</si>
  <si>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</si>
  <si>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</si>
  <si>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</si>
  <si>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</si>
  <si>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</si>
  <si>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</si>
  <si>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</si>
  <si>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</si>
  <si>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</si>
  <si>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</si>
  <si>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</si>
  <si>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</si>
  <si>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</si>
  <si>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</si>
  <si>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</si>
  <si>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</si>
  <si>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</si>
  <si>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</si>
  <si>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</si>
  <si>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</si>
  <si>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</si>
  <si>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</si>
  <si>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</si>
  <si>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</si>
  <si>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</si>
  <si>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</si>
  <si>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</si>
  <si>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</si>
  <si>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</si>
  <si>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</si>
  <si>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</si>
  <si>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</si>
  <si>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</si>
  <si>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</si>
  <si>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</si>
  <si>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</si>
  <si>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</si>
  <si>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</si>
  <si>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</si>
  <si>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</si>
  <si>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</si>
  <si>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</si>
  <si>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</si>
  <si>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</si>
  <si>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</si>
  <si>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</si>
  <si>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</si>
  <si>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</si>
  <si>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</si>
  <si>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</si>
  <si>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</si>
  <si>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</si>
  <si>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</si>
  <si>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</si>
  <si>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</si>
  <si>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</si>
  <si>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</si>
  <si>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</si>
  <si>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</si>
  <si>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</si>
  <si>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</si>
  <si>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</si>
  <si>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</si>
  <si>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</si>
  <si>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</si>
  <si>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</si>
  <si>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</si>
  <si>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</si>
  <si>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</si>
  <si>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</si>
  <si>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17.23</t>
  </si>
  <si>
    <t>▲ 7.23</t>
  </si>
  <si>
    <t>▲ 6.10</t>
  </si>
  <si>
    <t>▲ 4.40</t>
  </si>
  <si>
    <t>一般会計</t>
  </si>
  <si>
    <t>国民健康保険事業</t>
  </si>
  <si>
    <t>土地取得事業特別会計</t>
  </si>
  <si>
    <t>後期高齢者医療事業</t>
  </si>
  <si>
    <t>その他会計（赤字）</t>
  </si>
  <si>
    <t>その他会計（黒字）</t>
  </si>
  <si>
    <t>H26末</t>
    <phoneticPr fontId="5"/>
  </si>
  <si>
    <t>H27末</t>
    <phoneticPr fontId="5"/>
  </si>
  <si>
    <t>H28末</t>
    <phoneticPr fontId="5"/>
  </si>
  <si>
    <t>H29末</t>
    <phoneticPr fontId="5"/>
  </si>
  <si>
    <t>H30末</t>
    <phoneticPr fontId="5"/>
  </si>
  <si>
    <t>　[下水道事業]</t>
  </si>
  <si>
    <t>三郷利田用水市町村組合</t>
  </si>
  <si>
    <t>富山地区広域圏事務組合</t>
    <rPh sb="0" eb="2">
      <t>トヤマ</t>
    </rPh>
    <rPh sb="2" eb="4">
      <t>チク</t>
    </rPh>
    <rPh sb="4" eb="7">
      <t>コウイキケン</t>
    </rPh>
    <rPh sb="7" eb="9">
      <t>ジム</t>
    </rPh>
    <rPh sb="9" eb="11">
      <t>クミアイ</t>
    </rPh>
    <phoneticPr fontId="5"/>
  </si>
  <si>
    <t>富山県市町村会館管理組合</t>
    <rPh sb="0" eb="3">
      <t>トヤマケン</t>
    </rPh>
    <rPh sb="3" eb="6">
      <t>シチョウソン</t>
    </rPh>
    <rPh sb="6" eb="8">
      <t>カイカン</t>
    </rPh>
    <rPh sb="8" eb="10">
      <t>カンリ</t>
    </rPh>
    <rPh sb="10" eb="12">
      <t>クミアイ</t>
    </rPh>
    <phoneticPr fontId="5"/>
  </si>
  <si>
    <t>滑川中新川地区広域情報事務組合</t>
    <rPh sb="0" eb="2">
      <t>ナメリカワ</t>
    </rPh>
    <rPh sb="2" eb="5">
      <t>ナカニイカワ</t>
    </rPh>
    <rPh sb="5" eb="7">
      <t>チク</t>
    </rPh>
    <rPh sb="7" eb="9">
      <t>コウイキ</t>
    </rPh>
    <rPh sb="9" eb="11">
      <t>ジョウホウ</t>
    </rPh>
    <rPh sb="11" eb="13">
      <t>ジム</t>
    </rPh>
    <rPh sb="13" eb="15">
      <t>クミアイ</t>
    </rPh>
    <phoneticPr fontId="5"/>
  </si>
  <si>
    <t>富山県市町村総合事務組合</t>
    <rPh sb="0" eb="3">
      <t>トヤマケン</t>
    </rPh>
    <rPh sb="3" eb="6">
      <t>シチョウソン</t>
    </rPh>
    <rPh sb="6" eb="8">
      <t>ソウゴウ</t>
    </rPh>
    <rPh sb="8" eb="10">
      <t>ジム</t>
    </rPh>
    <rPh sb="10" eb="12">
      <t>クミアイ</t>
    </rPh>
    <phoneticPr fontId="5"/>
  </si>
  <si>
    <t>富山県後期高齢者医療広域連合</t>
    <rPh sb="0" eb="3">
      <t>トヤマケン</t>
    </rPh>
    <rPh sb="3" eb="5">
      <t>コウキ</t>
    </rPh>
    <rPh sb="5" eb="8">
      <t>コウレイシャ</t>
    </rPh>
    <rPh sb="8" eb="10">
      <t>イリョウ</t>
    </rPh>
    <rPh sb="10" eb="12">
      <t>コウイキ</t>
    </rPh>
    <rPh sb="12" eb="14">
      <t>レンゴウ</t>
    </rPh>
    <phoneticPr fontId="5"/>
  </si>
  <si>
    <t>　[一般会計]</t>
    <rPh sb="2" eb="4">
      <t>イッパン</t>
    </rPh>
    <rPh sb="4" eb="6">
      <t>カイケイ</t>
    </rPh>
    <phoneticPr fontId="5"/>
  </si>
  <si>
    <t>　[後期高齢者医療事業特別会計]</t>
    <rPh sb="2" eb="4">
      <t>コウキ</t>
    </rPh>
    <rPh sb="4" eb="7">
      <t>コウレイシャ</t>
    </rPh>
    <rPh sb="7" eb="9">
      <t>イリョウ</t>
    </rPh>
    <rPh sb="9" eb="11">
      <t>ジギョウ</t>
    </rPh>
    <rPh sb="11" eb="13">
      <t>トクベツ</t>
    </rPh>
    <rPh sb="13" eb="15">
      <t>カイケイ</t>
    </rPh>
    <phoneticPr fontId="5"/>
  </si>
  <si>
    <t>常願寺川右岸水防市町村組合</t>
    <rPh sb="0" eb="3">
      <t>ジョウガンジ</t>
    </rPh>
    <rPh sb="3" eb="4">
      <t>カワ</t>
    </rPh>
    <rPh sb="4" eb="6">
      <t>ウガン</t>
    </rPh>
    <rPh sb="6" eb="8">
      <t>スイボウ</t>
    </rPh>
    <rPh sb="8" eb="11">
      <t>シチョウソン</t>
    </rPh>
    <rPh sb="11" eb="13">
      <t>クミアイ</t>
    </rPh>
    <phoneticPr fontId="5"/>
  </si>
  <si>
    <t>中新川広域行政事務組合</t>
    <rPh sb="0" eb="3">
      <t>ナカニイカワ</t>
    </rPh>
    <rPh sb="3" eb="5">
      <t>コウイキ</t>
    </rPh>
    <rPh sb="5" eb="7">
      <t>ギョウセイ</t>
    </rPh>
    <rPh sb="7" eb="9">
      <t>ジム</t>
    </rPh>
    <rPh sb="9" eb="11">
      <t>クミアイ</t>
    </rPh>
    <phoneticPr fontId="5"/>
  </si>
  <si>
    <t>　[介護保険事業特別会計]</t>
    <rPh sb="2" eb="4">
      <t>カイゴ</t>
    </rPh>
    <rPh sb="4" eb="6">
      <t>ホケン</t>
    </rPh>
    <rPh sb="6" eb="8">
      <t>ジギョウ</t>
    </rPh>
    <rPh sb="8" eb="10">
      <t>トクベツ</t>
    </rPh>
    <rPh sb="10" eb="12">
      <t>カイケイ</t>
    </rPh>
    <phoneticPr fontId="5"/>
  </si>
  <si>
    <t>　[訪問看護事業特別会計]</t>
    <rPh sb="2" eb="4">
      <t>ホウモン</t>
    </rPh>
    <rPh sb="4" eb="6">
      <t>カンゴ</t>
    </rPh>
    <rPh sb="6" eb="8">
      <t>ジギョウ</t>
    </rPh>
    <rPh sb="8" eb="10">
      <t>トクベツ</t>
    </rPh>
    <rPh sb="10" eb="12">
      <t>カイケイ</t>
    </rPh>
    <phoneticPr fontId="5"/>
  </si>
  <si>
    <t>－</t>
    <phoneticPr fontId="2"/>
  </si>
  <si>
    <t>－</t>
    <phoneticPr fontId="2"/>
  </si>
  <si>
    <t>簡易水道事業</t>
    <rPh sb="0" eb="2">
      <t>カンイ</t>
    </rPh>
    <rPh sb="2" eb="4">
      <t>スイドウ</t>
    </rPh>
    <rPh sb="4" eb="6">
      <t>ジギョウ</t>
    </rPh>
    <phoneticPr fontId="2"/>
  </si>
  <si>
    <t>法非適用企業</t>
    <rPh sb="0" eb="1">
      <t>ホウ</t>
    </rPh>
    <rPh sb="1" eb="2">
      <t>ヒ</t>
    </rPh>
    <rPh sb="2" eb="4">
      <t>テキヨウ</t>
    </rPh>
    <rPh sb="4" eb="6">
      <t>キギョウ</t>
    </rPh>
    <phoneticPr fontId="2"/>
  </si>
  <si>
    <t>-</t>
    <phoneticPr fontId="5"/>
  </si>
  <si>
    <t>-</t>
    <phoneticPr fontId="5"/>
  </si>
  <si>
    <t>-</t>
    <phoneticPr fontId="2"/>
  </si>
  <si>
    <t>-</t>
    <phoneticPr fontId="2"/>
  </si>
  <si>
    <t>地域福祉基金</t>
    <rPh sb="0" eb="2">
      <t>チイキ</t>
    </rPh>
    <rPh sb="2" eb="4">
      <t>フクシ</t>
    </rPh>
    <rPh sb="4" eb="6">
      <t>キキン</t>
    </rPh>
    <phoneticPr fontId="5"/>
  </si>
  <si>
    <t>農村環境創造基金</t>
    <rPh sb="0" eb="2">
      <t>ノウソン</t>
    </rPh>
    <rPh sb="2" eb="4">
      <t>カンキョウ</t>
    </rPh>
    <rPh sb="4" eb="6">
      <t>ソウゾウ</t>
    </rPh>
    <rPh sb="6" eb="8">
      <t>キキン</t>
    </rPh>
    <phoneticPr fontId="5"/>
  </si>
  <si>
    <t>教育振興基金</t>
    <rPh sb="0" eb="2">
      <t>キョウイク</t>
    </rPh>
    <rPh sb="2" eb="4">
      <t>シンコウ</t>
    </rPh>
    <rPh sb="4" eb="6">
      <t>キキン</t>
    </rPh>
    <phoneticPr fontId="5"/>
  </si>
  <si>
    <t>地域振興基金</t>
    <rPh sb="0" eb="2">
      <t>チイキ</t>
    </rPh>
    <rPh sb="2" eb="4">
      <t>シンコウ</t>
    </rPh>
    <rPh sb="4" eb="6">
      <t>キキン</t>
    </rPh>
    <phoneticPr fontId="5"/>
  </si>
  <si>
    <t>児童福祉基金</t>
    <rPh sb="0" eb="2">
      <t>ジドウ</t>
    </rPh>
    <rPh sb="2" eb="4">
      <t>フクシ</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</si>
  <si>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</si>
  <si>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</si>
  <si>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</si>
  <si>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将来負担は今後増加する見込みであり、公共施設等の適切な維持補修を行いながら長寿命化を図るなど、大規模支出の抑制に努める必要がある。</t>
    <rPh sb="0" eb="4">
      <t>ショウライフタン</t>
    </rPh>
    <rPh sb="5" eb="7">
      <t>コンゴ</t>
    </rPh>
    <rPh sb="7" eb="9">
      <t>ゾウカ</t>
    </rPh>
    <rPh sb="11" eb="13">
      <t>ミコ</t>
    </rPh>
    <rPh sb="18" eb="23">
      <t>コウキョウシセツトウ</t>
    </rPh>
    <rPh sb="24" eb="26">
      <t>テキセツ</t>
    </rPh>
    <rPh sb="27" eb="31">
      <t>イジホシュウ</t>
    </rPh>
    <rPh sb="32" eb="33">
      <t>オコナ</t>
    </rPh>
    <rPh sb="37" eb="41">
      <t>チョウジュミョウカ</t>
    </rPh>
    <rPh sb="42" eb="43">
      <t>ハカ</t>
    </rPh>
    <rPh sb="47" eb="52">
      <t>ダイキボシシュツ</t>
    </rPh>
    <rPh sb="53" eb="55">
      <t>ヨクセイ</t>
    </rPh>
    <rPh sb="56" eb="57">
      <t>ツト</t>
    </rPh>
    <rPh sb="59" eb="6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</si>
  <si>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</si>
  <si>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</si>
  <si>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</si>
  <si>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</si>
  <si>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</si>
  <si>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</si>
  <si>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ほぼ横ばいであるが、将来負担比率は近年の公営住宅整備事業、認定こども園整備事業等により一時的に上昇している。今後も道路整備事業に加え図書館及び児童施設の長寿命化事業、避難所Wi-Fi整備を実施予定であり、地方債残高はR3にピークを迎える見込みである。以後、実質公債費比率はほぼ同水準、将来負担比率は減少を見込んでいるものの、公共施設の老朽化に係る費用や、一部事務組合の新規事業の発生など、予測できない事案の発生により、村の負担が大きくなる可能性がある。</t>
    <rPh sb="0" eb="2">
      <t>ジッシツ</t>
    </rPh>
    <rPh sb="2" eb="7">
      <t>コウサイヒヒリツ</t>
    </rPh>
    <rPh sb="10" eb="11">
      <t>ヨコ</t>
    </rPh>
    <rPh sb="18" eb="24">
      <t>ショウライフタンヒリツ</t>
    </rPh>
    <rPh sb="25" eb="27">
      <t>キンネン</t>
    </rPh>
    <rPh sb="28" eb="32">
      <t>コウエイジュウタク</t>
    </rPh>
    <rPh sb="32" eb="36">
      <t>セイビジギョウ</t>
    </rPh>
    <rPh sb="37" eb="39">
      <t>ニンテイ</t>
    </rPh>
    <rPh sb="42" eb="43">
      <t>エン</t>
    </rPh>
    <rPh sb="43" eb="47">
      <t>セイビジギョウ</t>
    </rPh>
    <rPh sb="47" eb="48">
      <t>トウ</t>
    </rPh>
    <rPh sb="51" eb="54">
      <t>イチジテキ</t>
    </rPh>
    <rPh sb="55" eb="57">
      <t>ジョウショウ</t>
    </rPh>
    <rPh sb="62" eb="64">
      <t>コンゴ</t>
    </rPh>
    <rPh sb="65" eb="71">
      <t>ドウロセイビジギョウ</t>
    </rPh>
    <rPh sb="72" eb="73">
      <t>クワ</t>
    </rPh>
    <rPh sb="74" eb="77">
      <t>トショカン</t>
    </rPh>
    <rPh sb="77" eb="78">
      <t>オヨ</t>
    </rPh>
    <rPh sb="79" eb="83">
      <t>ジドウシセツ</t>
    </rPh>
    <rPh sb="84" eb="90">
      <t>チョウジュミョウカジギョウ</t>
    </rPh>
    <rPh sb="91" eb="94">
      <t>ヒナンジョ</t>
    </rPh>
    <rPh sb="99" eb="101">
      <t>セイビ</t>
    </rPh>
    <rPh sb="102" eb="106">
      <t>ジッシヨテイ</t>
    </rPh>
    <rPh sb="110" eb="115">
      <t>チホウサイザンダカ</t>
    </rPh>
    <rPh sb="123" eb="124">
      <t>ムカ</t>
    </rPh>
    <rPh sb="126" eb="128">
      <t>ミコ</t>
    </rPh>
    <rPh sb="133" eb="135">
      <t>イゴ</t>
    </rPh>
    <rPh sb="136" eb="143">
      <t>ジッシツコウサイヒヒリツ</t>
    </rPh>
    <rPh sb="146" eb="149">
      <t>ドウスイジュン</t>
    </rPh>
    <rPh sb="150" eb="156">
      <t>ショウライフタンヒリツ</t>
    </rPh>
    <rPh sb="157" eb="159">
      <t>ゲンショウ</t>
    </rPh>
    <rPh sb="160" eb="162">
      <t>ミコ</t>
    </rPh>
    <rPh sb="170" eb="174">
      <t>コウキョウシセツ</t>
    </rPh>
    <rPh sb="175" eb="178">
      <t>ロウキュウカ</t>
    </rPh>
    <rPh sb="179" eb="180">
      <t>カカ</t>
    </rPh>
    <rPh sb="181" eb="183">
      <t>ヒヨウ</t>
    </rPh>
    <rPh sb="185" eb="191">
      <t>イチブジムクミアイ</t>
    </rPh>
    <rPh sb="192" eb="196">
      <t>シンキジギョウ</t>
    </rPh>
    <rPh sb="197" eb="199">
      <t>ハッセイ</t>
    </rPh>
    <rPh sb="202" eb="204">
      <t>ヨソク</t>
    </rPh>
    <rPh sb="208" eb="210">
      <t>ジアン</t>
    </rPh>
    <rPh sb="211" eb="213">
      <t>ハッセイ</t>
    </rPh>
    <rPh sb="217" eb="218">
      <t>ムラ</t>
    </rPh>
    <rPh sb="219" eb="221">
      <t>フタン</t>
    </rPh>
    <rPh sb="222" eb="223">
      <t>オオ</t>
    </rPh>
    <rPh sb="227" eb="230">
      <t>カノウセイ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</si>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</sst>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3" xfId="12" applyNumberFormat="1" applyFont="1" applyBorder="1" applyAlignment="1" applyProtection="1">
      <alignment horizontal="left" vertical="center" shrinkToFit="1"/>
      <protection locked="0"/>
    </xf>
    <xf numFmtId="0" fontId="34" fillId="0" borderId="99" xfId="12" applyNumberFormat="1" applyFont="1" applyBorder="1" applyAlignment="1" applyProtection="1">
      <alignment horizontal="left" vertical="center" shrinkToFit="1"/>
      <protection locked="0"/>
    </xf>
    <xf numFmtId="0" fontId="34" fillId="0" borderId="110"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76C5-4839-8F5D-BE359018AA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56586</c:v>
                </c:pt>
                <c:pt idx="1">
                  <c:v>137588</c:v>
                </c:pt>
                <c:pt idx="2">
                  <c:v>156206</c:v>
                </c:pt>
                <c:pt idx="3">
                  <c:v>70591</c:v>
                </c:pt>
                <c:pt idx="4">
                  <c:v>159835</c:v>
                </c:pt>
              </c:numCache>
            </c:numRef>
          </c:val>
          <c:smooth val="0"/>
          <c:extLst>
            <c:ext xmlns:c16="http://schemas.microsoft.com/office/drawing/2014/chart" uri="{C3380CC4-5D6E-409C-BE32-E72D297353CC}">
              <c16:uniqueId val="{00000001-76C5-4839-8F5D-BE359018AAB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5.73</c:v>
                </c:pt>
                <c:pt idx="1">
                  <c:v>7.79</c:v>
                </c:pt>
                <c:pt idx="2">
                  <c:v>5.17</c:v>
                </c:pt>
                <c:pt idx="3">
                  <c:v>6.27</c:v>
                </c:pt>
                <c:pt idx="4">
                  <c:v>4.51</c:v>
                </c:pt>
              </c:numCache>
            </c:numRef>
          </c:val>
          <c:extLst>
            <c:ext xmlns:c16="http://schemas.microsoft.com/office/drawing/2014/chart" uri="{C3380CC4-5D6E-409C-BE32-E72D297353CC}">
              <c16:uniqueId val="{00000000-8D82-4CB1-93AD-CF59A528FE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85.76</c:v>
                </c:pt>
                <c:pt idx="1">
                  <c:v>69.92</c:v>
                </c:pt>
                <c:pt idx="2">
                  <c:v>65.72</c:v>
                </c:pt>
                <c:pt idx="3">
                  <c:v>57.95</c:v>
                </c:pt>
                <c:pt idx="4">
                  <c:v>54.71</c:v>
                </c:pt>
              </c:numCache>
            </c:numRef>
          </c:val>
          <c:extLst>
            <c:ext xmlns:c16="http://schemas.microsoft.com/office/drawing/2014/chart" uri="{C3380CC4-5D6E-409C-BE32-E72D297353CC}">
              <c16:uniqueId val="{00000001-8D82-4CB1-93AD-CF59A528FE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c:v>
                </c:pt>
                <c:pt idx="1">
                  <c:v>-17.23</c:v>
                </c:pt>
                <c:pt idx="2">
                  <c:v>-7.23</c:v>
                </c:pt>
                <c:pt idx="3">
                  <c:v>-6.1</c:v>
                </c:pt>
                <c:pt idx="4">
                  <c:v>-4.4000000000000004</c:v>
                </c:pt>
              </c:numCache>
            </c:numRef>
          </c:val>
          <c:smooth val="0"/>
          <c:extLst>
            <c:ext xmlns:c16="http://schemas.microsoft.com/office/drawing/2014/chart" uri="{C3380CC4-5D6E-409C-BE32-E72D297353CC}">
              <c16:uniqueId val="{00000002-8D82-4CB1-93AD-CF59A528FE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868-4954-9417-3A0863FF13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68-4954-9417-3A0863FF136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868-4954-9417-3A0863FF136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868-4954-9417-3A0863FF136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868-4954-9417-3A0863FF1368}"/>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868-4954-9417-3A0863FF1368}"/>
            </c:ext>
          </c:extLst>
        </c:ser>
        <c:ser>
          <c:idx val="6"/>
          <c:order val="6"/>
          <c:tx>
            <c:strRef>
              <c:f>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c:v>
                </c:pt>
                <c:pt idx="4">
                  <c:v>#N/A</c:v>
                </c:pt>
                <c:pt idx="5">
                  <c:v>0.18</c:v>
                </c:pt>
                <c:pt idx="6">
                  <c:v>#N/A</c:v>
                </c:pt>
                <c:pt idx="7">
                  <c:v>0.18</c:v>
                </c:pt>
                <c:pt idx="8">
                  <c:v>#N/A</c:v>
                </c:pt>
                <c:pt idx="9">
                  <c:v>0.02</c:v>
                </c:pt>
              </c:numCache>
            </c:numRef>
          </c:val>
          <c:extLst>
            <c:ext xmlns:c16="http://schemas.microsoft.com/office/drawing/2014/chart" uri="{C3380CC4-5D6E-409C-BE32-E72D297353CC}">
              <c16:uniqueId val="{00000006-A868-4954-9417-3A0863FF1368}"/>
            </c:ext>
          </c:extLst>
        </c:ser>
        <c:ser>
          <c:idx val="7"/>
          <c:order val="7"/>
          <c:tx>
            <c:strRef>
              <c:f>データシート!$A$34</c:f>
              <c:strCache>
                <c:ptCount val="1"/>
                <c:pt idx="0">
                  <c:v>土地取得事業特別会計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7-A868-4954-9417-3A0863FF1368}"/>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0.06</c:v>
                </c:pt>
                <c:pt idx="2">
                  <c:v>#N/A</c:v>
                </c:pt>
                <c:pt idx="3">
                  <c:v>1.03</c:v>
                </c:pt>
                <c:pt idx="4">
                  <c:v>#N/A</c:v>
                </c:pt>
                <c:pt idx="5">
                  <c:v>0.31</c:v>
                </c:pt>
                <c:pt idx="6">
                  <c:v>#N/A</c:v>
                </c:pt>
                <c:pt idx="7">
                  <c:v>0.31</c:v>
                </c:pt>
                <c:pt idx="8">
                  <c:v>#N/A</c:v>
                </c:pt>
                <c:pt idx="9">
                  <c:v>0.12</c:v>
                </c:pt>
              </c:numCache>
            </c:numRef>
          </c:val>
          <c:extLst>
            <c:ext xmlns:c16="http://schemas.microsoft.com/office/drawing/2014/chart" uri="{C3380CC4-5D6E-409C-BE32-E72D297353CC}">
              <c16:uniqueId val="{00000008-A868-4954-9417-3A0863FF136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5.73</c:v>
                </c:pt>
                <c:pt idx="2">
                  <c:v>#N/A</c:v>
                </c:pt>
                <c:pt idx="3">
                  <c:v>1.22</c:v>
                </c:pt>
                <c:pt idx="4">
                  <c:v>#N/A</c:v>
                </c:pt>
                <c:pt idx="5">
                  <c:v>5.13</c:v>
                </c:pt>
                <c:pt idx="6">
                  <c:v>#N/A</c:v>
                </c:pt>
                <c:pt idx="7">
                  <c:v>6.27</c:v>
                </c:pt>
                <c:pt idx="8">
                  <c:v>#N/A</c:v>
                </c:pt>
                <c:pt idx="9">
                  <c:v>6.82</c:v>
                </c:pt>
              </c:numCache>
            </c:numRef>
          </c:val>
          <c:extLst>
            <c:ext xmlns:c16="http://schemas.microsoft.com/office/drawing/2014/chart" uri="{C3380CC4-5D6E-409C-BE32-E72D297353CC}">
              <c16:uniqueId val="{00000009-A868-4954-9417-3A0863FF13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169</c:v>
                </c:pt>
                <c:pt idx="5">
                  <c:v>172</c:v>
                </c:pt>
                <c:pt idx="8">
                  <c:v>177</c:v>
                </c:pt>
                <c:pt idx="11">
                  <c:v>176</c:v>
                </c:pt>
                <c:pt idx="14">
                  <c:v>172</c:v>
                </c:pt>
              </c:numCache>
            </c:numRef>
          </c:val>
          <c:extLst>
            <c:ext xmlns:c16="http://schemas.microsoft.com/office/drawing/2014/chart" uri="{C3380CC4-5D6E-409C-BE32-E72D297353CC}">
              <c16:uniqueId val="{00000000-9429-4E18-9A8D-F8DD4D27F0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429-4E18-9A8D-F8DD4D27F0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c:v>
                </c:pt>
                <c:pt idx="3">
                  <c:v>14</c:v>
                </c:pt>
                <c:pt idx="6">
                  <c:v>12</c:v>
                </c:pt>
                <c:pt idx="9">
                  <c:v>11</c:v>
                </c:pt>
                <c:pt idx="12">
                  <c:v>11</c:v>
                </c:pt>
              </c:numCache>
            </c:numRef>
          </c:val>
          <c:extLst>
            <c:ext xmlns:c16="http://schemas.microsoft.com/office/drawing/2014/chart" uri="{C3380CC4-5D6E-409C-BE32-E72D297353CC}">
              <c16:uniqueId val="{00000002-9429-4E18-9A8D-F8DD4D27F0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95</c:v>
                </c:pt>
                <c:pt idx="3">
                  <c:v>91</c:v>
                </c:pt>
                <c:pt idx="6">
                  <c:v>97</c:v>
                </c:pt>
                <c:pt idx="9">
                  <c:v>93</c:v>
                </c:pt>
                <c:pt idx="12">
                  <c:v>90</c:v>
                </c:pt>
              </c:numCache>
            </c:numRef>
          </c:val>
          <c:extLst>
            <c:ext xmlns:c16="http://schemas.microsoft.com/office/drawing/2014/chart" uri="{C3380CC4-5D6E-409C-BE32-E72D297353CC}">
              <c16:uniqueId val="{00000003-9429-4E18-9A8D-F8DD4D27F0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c:v>
                </c:pt>
                <c:pt idx="3">
                  <c:v>9</c:v>
                </c:pt>
                <c:pt idx="6">
                  <c:v>13</c:v>
                </c:pt>
                <c:pt idx="9">
                  <c:v>5</c:v>
                </c:pt>
                <c:pt idx="12">
                  <c:v>7</c:v>
                </c:pt>
              </c:numCache>
            </c:numRef>
          </c:val>
          <c:extLst>
            <c:ext xmlns:c16="http://schemas.microsoft.com/office/drawing/2014/chart" uri="{C3380CC4-5D6E-409C-BE32-E72D297353CC}">
              <c16:uniqueId val="{00000004-9429-4E18-9A8D-F8DD4D27F0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29-4E18-9A8D-F8DD4D27F0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29-4E18-9A8D-F8DD4D27F0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155</c:v>
                </c:pt>
                <c:pt idx="3">
                  <c:v>153</c:v>
                </c:pt>
                <c:pt idx="6">
                  <c:v>161</c:v>
                </c:pt>
                <c:pt idx="9">
                  <c:v>170</c:v>
                </c:pt>
                <c:pt idx="12">
                  <c:v>171</c:v>
                </c:pt>
              </c:numCache>
            </c:numRef>
          </c:val>
          <c:extLst>
            <c:ext xmlns:c16="http://schemas.microsoft.com/office/drawing/2014/chart" uri="{C3380CC4-5D6E-409C-BE32-E72D297353CC}">
              <c16:uniqueId val="{00000007-9429-4E18-9A8D-F8DD4D27F01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99</c:v>
                </c:pt>
                <c:pt idx="2">
                  <c:v>#N/A</c:v>
                </c:pt>
                <c:pt idx="3">
                  <c:v>#N/A</c:v>
                </c:pt>
                <c:pt idx="4">
                  <c:v>95</c:v>
                </c:pt>
                <c:pt idx="5">
                  <c:v>#N/A</c:v>
                </c:pt>
                <c:pt idx="6">
                  <c:v>#N/A</c:v>
                </c:pt>
                <c:pt idx="7">
                  <c:v>106</c:v>
                </c:pt>
                <c:pt idx="8">
                  <c:v>#N/A</c:v>
                </c:pt>
                <c:pt idx="9">
                  <c:v>#N/A</c:v>
                </c:pt>
                <c:pt idx="10">
                  <c:v>103</c:v>
                </c:pt>
                <c:pt idx="11">
                  <c:v>#N/A</c:v>
                </c:pt>
                <c:pt idx="12">
                  <c:v>#N/A</c:v>
                </c:pt>
                <c:pt idx="13">
                  <c:v>107</c:v>
                </c:pt>
                <c:pt idx="14">
                  <c:v>#N/A</c:v>
                </c:pt>
              </c:numCache>
            </c:numRef>
          </c:val>
          <c:smooth val="0"/>
          <c:extLst>
            <c:ext xmlns:c16="http://schemas.microsoft.com/office/drawing/2014/chart" uri="{C3380CC4-5D6E-409C-BE32-E72D297353CC}">
              <c16:uniqueId val="{00000008-9429-4E18-9A8D-F8DD4D27F01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1763</c:v>
                </c:pt>
                <c:pt idx="5">
                  <c:v>1709</c:v>
                </c:pt>
                <c:pt idx="8">
                  <c:v>1640</c:v>
                </c:pt>
                <c:pt idx="11">
                  <c:v>1563</c:v>
                </c:pt>
                <c:pt idx="14">
                  <c:v>1464</c:v>
                </c:pt>
              </c:numCache>
            </c:numRef>
          </c:val>
          <c:extLst>
            <c:ext xmlns:c16="http://schemas.microsoft.com/office/drawing/2014/chart" uri="{C3380CC4-5D6E-409C-BE32-E72D297353CC}">
              <c16:uniqueId val="{00000000-D9C5-41B1-A5A1-D57F7DE1A1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9C5-41B1-A5A1-D57F7DE1A1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1028</c:v>
                </c:pt>
                <c:pt idx="5">
                  <c:v>817</c:v>
                </c:pt>
                <c:pt idx="8">
                  <c:v>767</c:v>
                </c:pt>
                <c:pt idx="11">
                  <c:v>690</c:v>
                </c:pt>
                <c:pt idx="14">
                  <c:v>658</c:v>
                </c:pt>
              </c:numCache>
            </c:numRef>
          </c:val>
          <c:extLst>
            <c:ext xmlns:c16="http://schemas.microsoft.com/office/drawing/2014/chart" uri="{C3380CC4-5D6E-409C-BE32-E72D297353CC}">
              <c16:uniqueId val="{00000002-D9C5-41B1-A5A1-D57F7DE1A1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C5-41B1-A5A1-D57F7DE1A1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C5-41B1-A5A1-D57F7DE1A1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C5-41B1-A5A1-D57F7DE1A1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46</c:v>
                </c:pt>
                <c:pt idx="3">
                  <c:v>59</c:v>
                </c:pt>
                <c:pt idx="6">
                  <c:v>43</c:v>
                </c:pt>
                <c:pt idx="9">
                  <c:v>30</c:v>
                </c:pt>
                <c:pt idx="12">
                  <c:v>164</c:v>
                </c:pt>
              </c:numCache>
            </c:numRef>
          </c:val>
          <c:extLst>
            <c:ext xmlns:c16="http://schemas.microsoft.com/office/drawing/2014/chart" uri="{C3380CC4-5D6E-409C-BE32-E72D297353CC}">
              <c16:uniqueId val="{00000006-D9C5-41B1-A5A1-D57F7DE1A1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1413</c:v>
                </c:pt>
                <c:pt idx="3">
                  <c:v>1346</c:v>
                </c:pt>
                <c:pt idx="6">
                  <c:v>1264</c:v>
                </c:pt>
                <c:pt idx="9">
                  <c:v>1193</c:v>
                </c:pt>
                <c:pt idx="12">
                  <c:v>1089</c:v>
                </c:pt>
              </c:numCache>
            </c:numRef>
          </c:val>
          <c:extLst>
            <c:ext xmlns:c16="http://schemas.microsoft.com/office/drawing/2014/chart" uri="{C3380CC4-5D6E-409C-BE32-E72D297353CC}">
              <c16:uniqueId val="{00000007-D9C5-41B1-A5A1-D57F7DE1A1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169</c:v>
                </c:pt>
                <c:pt idx="3">
                  <c:v>183</c:v>
                </c:pt>
                <c:pt idx="6">
                  <c:v>182</c:v>
                </c:pt>
                <c:pt idx="9">
                  <c:v>192</c:v>
                </c:pt>
                <c:pt idx="12">
                  <c:v>211</c:v>
                </c:pt>
              </c:numCache>
            </c:numRef>
          </c:val>
          <c:extLst>
            <c:ext xmlns:c16="http://schemas.microsoft.com/office/drawing/2014/chart" uri="{C3380CC4-5D6E-409C-BE32-E72D297353CC}">
              <c16:uniqueId val="{00000008-D9C5-41B1-A5A1-D57F7DE1A1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69</c:v>
                </c:pt>
                <c:pt idx="3">
                  <c:v>55</c:v>
                </c:pt>
                <c:pt idx="6">
                  <c:v>43</c:v>
                </c:pt>
                <c:pt idx="9">
                  <c:v>31</c:v>
                </c:pt>
                <c:pt idx="12">
                  <c:v>20</c:v>
                </c:pt>
              </c:numCache>
            </c:numRef>
          </c:val>
          <c:extLst>
            <c:ext xmlns:c16="http://schemas.microsoft.com/office/drawing/2014/chart" uri="{C3380CC4-5D6E-409C-BE32-E72D297353CC}">
              <c16:uniqueId val="{00000009-D9C5-41B1-A5A1-D57F7DE1A1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1787</c:v>
                </c:pt>
                <c:pt idx="3">
                  <c:v>1856</c:v>
                </c:pt>
                <c:pt idx="6">
                  <c:v>1886</c:v>
                </c:pt>
                <c:pt idx="9">
                  <c:v>1905</c:v>
                </c:pt>
                <c:pt idx="12">
                  <c:v>1998</c:v>
                </c:pt>
              </c:numCache>
            </c:numRef>
          </c:val>
          <c:extLst>
            <c:ext xmlns:c16="http://schemas.microsoft.com/office/drawing/2014/chart" uri="{C3380CC4-5D6E-409C-BE32-E72D297353CC}">
              <c16:uniqueId val="{0000000A-D9C5-41B1-A5A1-D57F7DE1A1A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693</c:v>
                </c:pt>
                <c:pt idx="2">
                  <c:v>#N/A</c:v>
                </c:pt>
                <c:pt idx="3">
                  <c:v>#N/A</c:v>
                </c:pt>
                <c:pt idx="4">
                  <c:v>973</c:v>
                </c:pt>
                <c:pt idx="5">
                  <c:v>#N/A</c:v>
                </c:pt>
                <c:pt idx="6">
                  <c:v>#N/A</c:v>
                </c:pt>
                <c:pt idx="7">
                  <c:v>1011</c:v>
                </c:pt>
                <c:pt idx="8">
                  <c:v>#N/A</c:v>
                </c:pt>
                <c:pt idx="9">
                  <c:v>#N/A</c:v>
                </c:pt>
                <c:pt idx="10">
                  <c:v>1099</c:v>
                </c:pt>
                <c:pt idx="11">
                  <c:v>#N/A</c:v>
                </c:pt>
                <c:pt idx="12">
                  <c:v>#N/A</c:v>
                </c:pt>
                <c:pt idx="13">
                  <c:v>1360</c:v>
                </c:pt>
                <c:pt idx="14">
                  <c:v>#N/A</c:v>
                </c:pt>
              </c:numCache>
            </c:numRef>
          </c:val>
          <c:smooth val="0"/>
          <c:extLst>
            <c:ext xmlns:c16="http://schemas.microsoft.com/office/drawing/2014/chart" uri="{C3380CC4-5D6E-409C-BE32-E72D297353CC}">
              <c16:uniqueId val="{0000000B-D9C5-41B1-A5A1-D57F7DE1A1A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720</c:v>
                </c:pt>
                <c:pt idx="1">
                  <c:v>640</c:v>
                </c:pt>
                <c:pt idx="2">
                  <c:v>610</c:v>
                </c:pt>
              </c:numCache>
            </c:numRef>
          </c:val>
          <c:extLst>
            <c:ext xmlns:c16="http://schemas.microsoft.com/office/drawing/2014/chart" uri="{C3380CC4-5D6E-409C-BE32-E72D297353CC}">
              <c16:uniqueId val="{00000000-80D1-4B58-81C0-6ABBC94257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80D1-4B58-81C0-6ABBC94257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40</c:v>
                </c:pt>
                <c:pt idx="1">
                  <c:v>43</c:v>
                </c:pt>
                <c:pt idx="2">
                  <c:v>43</c:v>
                </c:pt>
              </c:numCache>
            </c:numRef>
          </c:val>
          <c:extLst>
            <c:ext xmlns:c16="http://schemas.microsoft.com/office/drawing/2014/chart" uri="{C3380CC4-5D6E-409C-BE32-E72D297353CC}">
              <c16:uniqueId val="{00000002-80D1-4B58-81C0-6ABBC942570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{9DC99083-D467-47DB-BAF3-EA88D2193C75}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053-47D2-B25A-06BFAECC3A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{11F54269-8B74-4B1B-9C5A-847B9C3B96B2}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53-47D2-B25A-06BFAECC3A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{1BB13DA5-1E1C-4FB2-9A55-17F3B3566B5C}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53-47D2-B25A-06BFAECC3A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{7D91A6A7-F019-4C72-9CE1-FA6BB71C2CBE}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53-47D2-B25A-06BFAECC3A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{64557257-CB5A-4E92-9BB3-E4FC2B7255B6}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53-47D2-B25A-06BFAECC3A9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{40802276-017C-4AD2-A0BE-2331C39C913D}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053-47D2-B25A-06BFAECC3A9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{51474AAA-BCAA-4822-B02D-E0DA87F33D42}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053-47D2-B25A-06BFAECC3A9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{B34FB4E0-BFC9-4890-9AF7-C64327672F2C}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053-47D2-B25A-06BFAECC3A9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{CC7C188F-5C37-4296-A67C-CCF8ACFE177C}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053-47D2-B25A-06BFAECC3A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58.6</c:v>
                </c:pt>
                <c:pt idx="8">
                  <c:v>56.9</c:v>
                </c:pt>
              </c:numCache>
            </c:numRef>
          </c:xVal>
          <c:yVal>
            <c:numRef>
              <c:f>公会計指標分析・財政指標組合せ分析表!$BP$51:$DC$51</c:f>
              <c:numCache>
                <c:formatCode>#,##0.0;"▲ "#,##0.0</c:formatCode>
                <c:ptCount val="40"/>
                <c:pt idx="0">
                  <c:v>70</c:v>
                </c:pt>
                <c:pt idx="8">
                  <c:v>103</c:v>
                </c:pt>
              </c:numCache>
            </c:numRef>
          </c:yVal>
          <c:smooth val="0"/>
          <c:extLst>
            <c:ext xmlns:c16="http://schemas.microsoft.com/office/drawing/2014/chart" uri="{C3380CC4-5D6E-409C-BE32-E72D297353CC}">
              <c16:uniqueId val="{00000009-A053-47D2-B25A-06BFAECC3A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{05AFF421-BD5E-49B2-B3D8-E2D2FEEE4E35}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053-47D2-B25A-06BFAECC3A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{FA4E1D1D-855C-4AFC-8F9C-B26382685E0D}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53-47D2-B25A-06BFAECC3A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{92E698DC-BFC5-4E58-AEDF-7F95093ACC33}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53-47D2-B25A-06BFAECC3A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{8B01AC04-BF25-4EE0-BA3F-803E5D044F41}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53-47D2-B25A-06BFAECC3A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{0B2CE828-EEBC-4AAF-A12A-814D699A6C77}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53-47D2-B25A-06BFAECC3A9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{F2040416-7F25-4FC1-AEEF-2D85A024E559}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053-47D2-B25A-06BFAECC3A9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{9B6DF47E-504A-4910-9CB9-887494981578}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053-47D2-B25A-06BFAECC3A9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{2C37D1E9-C5BC-46EC-ACA8-F3CF34D83997}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053-47D2-B25A-06BFAECC3A9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{6BBB94A6-7A51-4E9C-B2FD-F1644D12C459}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053-47D2-B25A-06BFAECC3A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57.9</c:v>
                </c:pt>
              </c:numCache>
            </c:numRef>
          </c:xVal>
          <c:yVal>
            <c:numRef>
              <c:f>公会計指標分析・財政指標組合せ分析表!$BP$55:$DC$55</c:f>
              <c:numCache>
                <c:formatCode>#,##0.0;"▲ "#,##0.0</c:formatCode>
                <c:ptCount val="40"/>
                <c:pt idx="0">
                  <c:v>0</c:v>
                </c:pt>
                <c:pt idx="8">
                  <c:v>0</c:v>
                </c:pt>
              </c:numCache>
            </c:numRef>
          </c:yVal>
          <c:smooth val="0"/>
          <c:extLst>
            <c:ext xmlns:c16="http://schemas.microsoft.com/office/drawing/2014/chart" uri="{C3380CC4-5D6E-409C-BE32-E72D297353CC}">
              <c16:uniqueId val="{00000013-A053-47D2-B25A-06BFAECC3A91}"/>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{38206337-ACA6-4C92-92E3-8F76D954719A}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F13-4861-9F0B-267F2688EF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{62F947EC-E970-4236-BEAF-EC888B21274C}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13-4861-9F0B-267F2688EF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{65BC0532-187F-497C-B264-1DC80DA3BDD1}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13-4861-9F0B-267F2688EF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{266ED5CA-BDAA-4F15-9151-CE9AF0829CD9}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13-4861-9F0B-267F2688EF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{E426088E-C4CE-4D1C-9712-FBF6F185C12B}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13-4861-9F0B-267F2688EF6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{1FF18A05-FEC6-454F-B09E-043619B3F2CF}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F13-4861-9F0B-267F2688EF6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{E6BFEB83-75BC-4929-8D7B-0B79937E2C3E}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F13-4861-9F0B-267F2688EF6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{B74CB8CA-40ED-4FB2-BDB7-9262ACCDCAFA}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F13-4861-9F0B-267F2688EF6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{08F91512-C266-4577-B566-C3A3A2FBB9BA}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F13-4861-9F0B-267F2688EF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9.6999999999999993</c:v>
                </c:pt>
                <c:pt idx="16">
                  <c:v>10.5</c:v>
                </c:pt>
                <c:pt idx="24">
                  <c:v>10.8</c:v>
                </c:pt>
                <c:pt idx="32">
                  <c:v>11.1</c:v>
                </c:pt>
              </c:numCache>
            </c:numRef>
          </c:xVal>
          <c:yVal>
            <c:numRef>
              <c:f>公会計指標分析・財政指標組合せ分析表!$BP$73:$DC$73</c:f>
              <c:numCache>
                <c:formatCode>#,##0.0;"▲ "#,##0.0</c:formatCode>
                <c:ptCount val="40"/>
                <c:pt idx="0">
                  <c:v>70</c:v>
                </c:pt>
                <c:pt idx="8">
                  <c:v>103</c:v>
                </c:pt>
                <c:pt idx="16">
                  <c:v>108.3</c:v>
                </c:pt>
                <c:pt idx="24">
                  <c:v>116.5</c:v>
                </c:pt>
                <c:pt idx="32">
                  <c:v>142.5</c:v>
                </c:pt>
              </c:numCache>
            </c:numRef>
          </c:yVal>
          <c:smooth val="0"/>
          <c:extLst>
            <c:ext xmlns:c16="http://schemas.microsoft.com/office/drawing/2014/chart" uri="{C3380CC4-5D6E-409C-BE32-E72D297353CC}">
              <c16:uniqueId val="{00000009-2F13-4861-9F0B-267F2688EF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{88BFB584-83CB-45EF-B79B-C7A7BA1C2321}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F13-4861-9F0B-267F2688EF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{854DF4A4-BFE6-4234-AC94-79B95BD095E4}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13-4861-9F0B-267F2688EF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{CCBAEEED-D9B5-4F77-9311-9B090B3F4F91}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13-4861-9F0B-267F2688EF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{0E935028-D004-4F59-855D-60225936D197}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13-4861-9F0B-267F2688EF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{00068B87-A9C1-4280-9239-EC4EC2D93124}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13-4861-9F0B-267F2688EF6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{805FACDE-167D-4D3F-BBA7-432F33701343}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F13-4861-9F0B-267F2688EF6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{87326388-D99D-45C5-A5BF-CAE92C97E0C9}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F13-4861-9F0B-267F2688EF6B}"/>
                </c:ext>
              </c:extLst>
            </c:dLbl>
            <c:dLbl>
              <c:idx val="24"/>
              <c:layout>
                <c:manualLayout>
                  <c:x val="-4.509653070695371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{B8652FB5-0EC0-4F2F-AA26-64025FFCE409}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F13-4861-9F0B-267F2688EF6B}"/>
                </c:ext>
              </c:extLst>
            </c:dLbl>
            <c:dLbl>
              <c:idx val="32"/>
              <c:layout>
                <c:manualLayout>
                  <c:x val="-1.8171803637232534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{10A6499E-2AA3-478C-B83D-E6C35BFA5528}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F13-4861-9F0B-267F2688EF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F13-4861-9F0B-267F2688EF6B}"/>
            </c:ext>
          </c:extLst>
        </c:ser>
        <c:dLbls>
          <c:showLegendKey val="0"/>
          <c:showVal val="1"/>
          <c:showCatName val="0"/>
          <c:showSerName val="0"/>
          <c:showPercent val="0"/>
          <c:showBubbleSize val="0"/>
        </c:dLbls>
        <c:axId val="84219776"/>
        <c:axId val="84234240"/>
      </c:scatterChart>
      <c:valAx>
        <c:axId val="84219776"/>
        <c:scaling>
          <c:orientation val="minMax"/>
          <c:max val="11.5"/>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決算（単年度）における元利償還金は１７１百万円であり、０．５％上昇した要因は、認定こども園整備に係る償還等が開始したことである。令和元年度以降の元利償還金は概ね１．７億円であり、今後も同水準で推移するものと見込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は平成２３年度の１８．６億円をピークに減少していたが、京坪川河川公園の整備や認定こども園等の整備、公営住宅の整備により令和元年度末で２０．０億円に達している。これに加え財政調整基金の０．３億円の取崩しも影響し２６％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今後も公共施設の長寿命化等による財政調整基金の取崩しから１４０％台で推移するものと見込まれることから、地方債発行抑制はより慎重を期すことが必要である。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富山県舟橋村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平成２６年度まで毎年積増ししてきたが、平成２８年度は２．１億円、平成２９年度０．５億円、平成３０年度は０．８億円、令和減年度は０．３億円の取崩しを行った。特に平成２８年度は村営の駅南駐車場用地取得費の財源として１．６億円を充当した。実質単年度は地方創生プロジェクトや子育て賃貸住宅の整備により本年度も赤字となっており、令和２年度も同様に赤字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京坪川河川公園や認定こども園の整備、子育て支援賃貸住宅整備等により、今後これらに係る起債の償還が開始されることから減債基金への積立を行う予定である。一方、地方版総合戦略の実現化に向けた地方創生プロジェクト事業や公共施設長寿命化対策事業の実施にあたっては、財政調整基金からの繰入れ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地域福祉基金：高齢者福祉環境の充実化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農村環境創造基金：土地改良施設等の機能増進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地域振興基金：少子高齢化対策の充実化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児童福祉基金：村子育て支援センターの保育環境充実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教育振興基金：小中学校教育環境の充実化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・使途に適した具体的な事業を行う場合、その財源として当該基金を充当する。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・各種指定寄付金があった場合、積立する。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例：個人・企業から学校教育充実のための寄付があった場合、教育振興基金に積立する。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上記と同様の理由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上記同様、各種事業費の財源として活用する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京坪川河川公園や認定こども園、子育て支援賃貸住宅の整備等により、今後これらに係る起債の償還が開始されることから減債基金への積立を行う予定である。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3,161
3,109
3.47
2,058,521
1,986,839
50,242
1,115,071
1,998,068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各種の固定資産の償却状況を適切に把握し、更新費用等を的確に見込むことが必要である。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29</xdr:row>
      <xdr:rowOff>126577</xdr:rowOff>
    </xdr:from>
    <xdr:to>
      <xdr:col>11</xdr:col>
      <xdr:colOff>187325</xdr:colOff>
      <xdr:row>30</xdr:row>
      <xdr:rowOff>56727</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2476500" y="58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16298</xdr:rowOff>
    </xdr:from>
    <xdr:to>
      <xdr:col>7</xdr:col>
      <xdr:colOff>187325</xdr:colOff>
      <xdr:row>30</xdr:row>
      <xdr:rowOff>117898</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1714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5927</xdr:rowOff>
    </xdr:from>
    <xdr:to>
      <xdr:col>11</xdr:col>
      <xdr:colOff>136525</xdr:colOff>
      <xdr:row>30</xdr:row>
      <xdr:rowOff>67098</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flipV="1">
          <a:off x="1765300" y="5920952"/>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163212</xdr:rowOff>
    </xdr:from>
    <xdr:ext cx="405111" cy="259045"/>
    <xdr:sp macro="" textlink="">
      <xdr:nvSpPr>
        <xdr:cNvPr id="84" name="n_1aveValue有形固定資産減価償却率">
          <a:extLst>
            <a:ext uri="{FF2B5EF4-FFF2-40B4-BE49-F238E27FC236}">
              <a16:creationId xmlns:a16="http://schemas.microsoft.com/office/drawing/2014/main" id="{00000000-0008-0000-0000-000054000000}"/>
            </a:ext>
          </a:extLst>
        </xdr:cNvPr>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85" name="n_2aveValue有形固定資産減価償却率">
          <a:extLst>
            <a:ext uri="{FF2B5EF4-FFF2-40B4-BE49-F238E27FC236}">
              <a16:creationId xmlns:a16="http://schemas.microsoft.com/office/drawing/2014/main" id="{00000000-0008-0000-0000-000055000000}"/>
            </a:ext>
          </a:extLst>
        </xdr:cNvPr>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86" name="n_3aveValue有形固定資産減価償却率">
          <a:extLst>
            <a:ext uri="{FF2B5EF4-FFF2-40B4-BE49-F238E27FC236}">
              <a16:creationId xmlns:a16="http://schemas.microsoft.com/office/drawing/2014/main" id="{00000000-0008-0000-0000-000056000000}"/>
            </a:ext>
          </a:extLst>
        </xdr:cNvPr>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87" name="n_4aveValue有形固定資産減価償却率">
          <a:extLst>
            <a:ext uri="{FF2B5EF4-FFF2-40B4-BE49-F238E27FC236}">
              <a16:creationId xmlns:a16="http://schemas.microsoft.com/office/drawing/2014/main" id="{00000000-0008-0000-0000-000057000000}"/>
            </a:ext>
          </a:extLst>
        </xdr:cNvPr>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73254</xdr:rowOff>
    </xdr:from>
    <xdr:ext cx="405111" cy="259045"/>
    <xdr:sp macro="" textlink="">
      <xdr:nvSpPr>
        <xdr:cNvPr id="88" name="n_3mainValue有形固定資産減価償却率">
          <a:extLst>
            <a:ext uri="{FF2B5EF4-FFF2-40B4-BE49-F238E27FC236}">
              <a16:creationId xmlns:a16="http://schemas.microsoft.com/office/drawing/2014/main" id="{00000000-0008-0000-0000-000058000000}"/>
            </a:ext>
          </a:extLst>
        </xdr:cNvPr>
        <xdr:cNvSpPr txBox="1"/>
      </xdr:nvSpPr>
      <xdr:spPr>
        <a:xfrm>
          <a:off x="2324744" y="564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109025</xdr:rowOff>
    </xdr:from>
    <xdr:ext cx="405111" cy="259045"/>
    <xdr:sp macro="" textlink="">
      <xdr:nvSpPr>
        <xdr:cNvPr id="89" name="n_4mainValue有形固定資産減価償却率">
          <a:extLst>
            <a:ext uri="{FF2B5EF4-FFF2-40B4-BE49-F238E27FC236}">
              <a16:creationId xmlns:a16="http://schemas.microsoft.com/office/drawing/2014/main" id="{00000000-0008-0000-0000-000059000000}"/>
            </a:ext>
          </a:extLst>
        </xdr:cNvPr>
        <xdr:cNvSpPr txBox="1"/>
      </xdr:nvSpPr>
      <xdr:spPr>
        <a:xfrm>
          <a:off x="1562744" y="6024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上回っているのは、小中学校の大規模改造事業、都市公園整備事業、公営住宅整備事業等により債務が増加したためであるが、今後とも償還の財源を適切に確保し、果実な償還を進める必要があ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00000000-0008-0000-0000-00007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19" name="債務償還比率最小値テキスト">
          <a:extLst>
            <a:ext uri="{FF2B5EF4-FFF2-40B4-BE49-F238E27FC236}">
              <a16:creationId xmlns:a16="http://schemas.microsoft.com/office/drawing/2014/main" id="{00000000-0008-0000-0000-000077000000}"/>
            </a:ext>
          </a:extLst>
        </xdr:cNvPr>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1" name="債務償還比率最大値テキスト">
          <a:extLst>
            <a:ext uri="{FF2B5EF4-FFF2-40B4-BE49-F238E27FC236}">
              <a16:creationId xmlns:a16="http://schemas.microsoft.com/office/drawing/2014/main" id="{00000000-0008-0000-0000-000079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23" name="債務償還比率平均値テキスト">
          <a:extLst>
            <a:ext uri="{FF2B5EF4-FFF2-40B4-BE49-F238E27FC236}">
              <a16:creationId xmlns:a16="http://schemas.microsoft.com/office/drawing/2014/main" id="{00000000-0008-0000-0000-00007B000000}"/>
            </a:ext>
          </a:extLst>
        </xdr:cNvPr>
        <xdr:cNvSpPr txBox="1"/>
      </xdr:nvSpPr>
      <xdr:spPr>
        <a:xfrm>
          <a:off x="14846300" y="5552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24" name="フローチャート: 判断 123">
          <a:extLst>
            <a:ext uri="{FF2B5EF4-FFF2-40B4-BE49-F238E27FC236}">
              <a16:creationId xmlns:a16="http://schemas.microsoft.com/office/drawing/2014/main" id="{00000000-0008-0000-0000-00007C000000}"/>
            </a:ext>
          </a:extLst>
        </xdr:cNvPr>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25" name="フローチャート: 判断 124">
          <a:extLst>
            <a:ext uri="{FF2B5EF4-FFF2-40B4-BE49-F238E27FC236}">
              <a16:creationId xmlns:a16="http://schemas.microsoft.com/office/drawing/2014/main" id="{00000000-0008-0000-0000-00007D000000}"/>
            </a:ext>
          </a:extLst>
        </xdr:cNvPr>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26" name="フローチャート: 判断 125">
          <a:extLst>
            <a:ext uri="{FF2B5EF4-FFF2-40B4-BE49-F238E27FC236}">
              <a16:creationId xmlns:a16="http://schemas.microsoft.com/office/drawing/2014/main" id="{00000000-0008-0000-0000-00007E000000}"/>
            </a:ext>
          </a:extLst>
        </xdr:cNvPr>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27" name="フローチャート: 判断 126">
          <a:extLst>
            <a:ext uri="{FF2B5EF4-FFF2-40B4-BE49-F238E27FC236}">
              <a16:creationId xmlns:a16="http://schemas.microsoft.com/office/drawing/2014/main" id="{00000000-0008-0000-0000-00007F000000}"/>
            </a:ext>
          </a:extLst>
        </xdr:cNvPr>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117242</xdr:rowOff>
    </xdr:from>
    <xdr:to>
      <xdr:col>76</xdr:col>
      <xdr:colOff>73025</xdr:colOff>
      <xdr:row>32</xdr:row>
      <xdr:rowOff>47392</xdr:rowOff>
    </xdr:to>
    <xdr:sp macro="" textlink="">
      <xdr:nvSpPr>
        <xdr:cNvPr id="134" name="楕円 133">
          <a:extLst>
            <a:ext uri="{FF2B5EF4-FFF2-40B4-BE49-F238E27FC236}">
              <a16:creationId xmlns:a16="http://schemas.microsoft.com/office/drawing/2014/main" id="{00000000-0008-0000-0000-000086000000}"/>
            </a:ext>
          </a:extLst>
        </xdr:cNvPr>
        <xdr:cNvSpPr/>
      </xdr:nvSpPr>
      <xdr:spPr>
        <a:xfrm>
          <a:off x="14744700" y="620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95669</xdr:rowOff>
    </xdr:from>
    <xdr:ext cx="469744" cy="259045"/>
    <xdr:sp macro="" textlink="">
      <xdr:nvSpPr>
        <xdr:cNvPr id="135" name="債務償還比率該当値テキスト">
          <a:extLst>
            <a:ext uri="{FF2B5EF4-FFF2-40B4-BE49-F238E27FC236}">
              <a16:creationId xmlns:a16="http://schemas.microsoft.com/office/drawing/2014/main" id="{00000000-0008-0000-0000-000087000000}"/>
            </a:ext>
          </a:extLst>
        </xdr:cNvPr>
        <xdr:cNvSpPr txBox="1"/>
      </xdr:nvSpPr>
      <xdr:spPr>
        <a:xfrm>
          <a:off x="14846300" y="618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114004</xdr:rowOff>
    </xdr:from>
    <xdr:to>
      <xdr:col>72</xdr:col>
      <xdr:colOff>123825</xdr:colOff>
      <xdr:row>32</xdr:row>
      <xdr:rowOff>44154</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14033500" y="620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164804</xdr:rowOff>
    </xdr:from>
    <xdr:to>
      <xdr:col>76</xdr:col>
      <xdr:colOff>22225</xdr:colOff>
      <xdr:row>31</xdr:row>
      <xdr:rowOff>168042</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084300" y="6251279"/>
          <a:ext cx="711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83418</xdr:rowOff>
    </xdr:from>
    <xdr:to>
      <xdr:col>68</xdr:col>
      <xdr:colOff>123825</xdr:colOff>
      <xdr:row>32</xdr:row>
      <xdr:rowOff>13568</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13271500" y="616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134218</xdr:rowOff>
    </xdr:from>
    <xdr:to>
      <xdr:col>72</xdr:col>
      <xdr:colOff>73025</xdr:colOff>
      <xdr:row>31</xdr:row>
      <xdr:rowOff>164804</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3322300" y="6220693"/>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36519</xdr:rowOff>
    </xdr:from>
    <xdr:to>
      <xdr:col>64</xdr:col>
      <xdr:colOff>123825</xdr:colOff>
      <xdr:row>31</xdr:row>
      <xdr:rowOff>138119</xdr:rowOff>
    </xdr:to>
    <xdr:sp macro="" textlink="">
      <xdr:nvSpPr>
        <xdr:cNvPr id="140" name="楕円 139">
          <a:extLst>
            <a:ext uri="{FF2B5EF4-FFF2-40B4-BE49-F238E27FC236}">
              <a16:creationId xmlns:a16="http://schemas.microsoft.com/office/drawing/2014/main" id="{00000000-0008-0000-0000-00008C000000}"/>
            </a:ext>
          </a:extLst>
        </xdr:cNvPr>
        <xdr:cNvSpPr/>
      </xdr:nvSpPr>
      <xdr:spPr>
        <a:xfrm>
          <a:off x="12509500" y="61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87319</xdr:rowOff>
    </xdr:from>
    <xdr:to>
      <xdr:col>68</xdr:col>
      <xdr:colOff>73025</xdr:colOff>
      <xdr:row>31</xdr:row>
      <xdr:rowOff>134218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2560300" y="6173794"/>
          <a:ext cx="762000" cy="4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147567</xdr:rowOff>
    </xdr:from>
    <xdr:to>
      <xdr:col>60</xdr:col>
      <xdr:colOff>123825</xdr:colOff>
      <xdr:row>30</xdr:row>
      <xdr:rowOff>77717</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1747500" y="589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26917</xdr:rowOff>
    </xdr:from>
    <xdr:to>
      <xdr:col>64</xdr:col>
      <xdr:colOff>73025</xdr:colOff>
      <xdr:row>31</xdr:row>
      <xdr:rowOff>87319</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1798300" y="5941942"/>
          <a:ext cx="762000" cy="2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44" name="n_1aveValue債務償還比率">
          <a:extLst>
            <a:ext uri="{FF2B5EF4-FFF2-40B4-BE49-F238E27FC236}">
              <a16:creationId xmlns:a16="http://schemas.microsoft.com/office/drawing/2014/main" id="{00000000-0008-0000-0000-000090000000}"/>
            </a:ext>
          </a:extLst>
        </xdr:cNvPr>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45" name="n_2aveValue債務償還比率">
          <a:extLst>
            <a:ext uri="{FF2B5EF4-FFF2-40B4-BE49-F238E27FC236}">
              <a16:creationId xmlns:a16="http://schemas.microsoft.com/office/drawing/2014/main" id="{00000000-0008-0000-0000-000091000000}"/>
            </a:ext>
          </a:extLst>
        </xdr:cNvPr>
        <xdr:cNvSpPr txBox="1"/>
      </xdr:nvSpPr>
      <xdr:spPr>
        <a:xfrm>
          <a:off x="13087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46" name="n_3aveValue債務償還比率">
          <a:extLst>
            <a:ext uri="{FF2B5EF4-FFF2-40B4-BE49-F238E27FC236}">
              <a16:creationId xmlns:a16="http://schemas.microsoft.com/office/drawing/2014/main" id="{00000000-0008-0000-0000-000092000000}"/>
            </a:ext>
          </a:extLst>
        </xdr:cNvPr>
        <xdr:cNvSpPr txBox="1"/>
      </xdr:nvSpPr>
      <xdr:spPr>
        <a:xfrm>
          <a:off x="12325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47" name="n_4aveValue債務償還比率">
          <a:extLst>
            <a:ext uri="{FF2B5EF4-FFF2-40B4-BE49-F238E27FC236}">
              <a16:creationId xmlns:a16="http://schemas.microsoft.com/office/drawing/2014/main" id="{00000000-0008-0000-0000-000093000000}"/>
            </a:ext>
          </a:extLst>
        </xdr:cNvPr>
        <xdr:cNvSpPr txBox="1"/>
      </xdr:nvSpPr>
      <xdr:spPr>
        <a:xfrm>
          <a:off x="115634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35281</xdr:rowOff>
    </xdr:from>
    <xdr:ext cx="469744" cy="259045"/>
    <xdr:sp macro="" textlink="">
      <xdr:nvSpPr>
        <xdr:cNvPr id="148" name="n_1mainValue債務償還比率">
          <a:extLst>
            <a:ext uri="{FF2B5EF4-FFF2-40B4-BE49-F238E27FC236}">
              <a16:creationId xmlns:a16="http://schemas.microsoft.com/office/drawing/2014/main" id="{00000000-0008-0000-0000-000094000000}"/>
            </a:ext>
          </a:extLst>
        </xdr:cNvPr>
        <xdr:cNvSpPr txBox="1"/>
      </xdr:nvSpPr>
      <xdr:spPr>
        <a:xfrm>
          <a:off x="13836727" y="629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4695</xdr:rowOff>
    </xdr:from>
    <xdr:ext cx="469744" cy="259045"/>
    <xdr:sp macro="" textlink="">
      <xdr:nvSpPr>
        <xdr:cNvPr id="149" name="n_2mainValue債務償還比率">
          <a:extLst>
            <a:ext uri="{FF2B5EF4-FFF2-40B4-BE49-F238E27FC236}">
              <a16:creationId xmlns:a16="http://schemas.microsoft.com/office/drawing/2014/main" id="{00000000-0008-0000-0000-000095000000}"/>
            </a:ext>
          </a:extLst>
        </xdr:cNvPr>
        <xdr:cNvSpPr txBox="1"/>
      </xdr:nvSpPr>
      <xdr:spPr>
        <a:xfrm>
          <a:off x="13087427" y="626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129246</xdr:rowOff>
    </xdr:from>
    <xdr:ext cx="469744" cy="259045"/>
    <xdr:sp macro="" textlink="">
      <xdr:nvSpPr>
        <xdr:cNvPr id="150" name="n_3mainValue債務償還比率">
          <a:extLst>
            <a:ext uri="{FF2B5EF4-FFF2-40B4-BE49-F238E27FC236}">
              <a16:creationId xmlns:a16="http://schemas.microsoft.com/office/drawing/2014/main" id="{00000000-0008-0000-0000-000096000000}"/>
            </a:ext>
          </a:extLst>
        </xdr:cNvPr>
        <xdr:cNvSpPr txBox="1"/>
      </xdr:nvSpPr>
      <xdr:spPr>
        <a:xfrm>
          <a:off x="12325427" y="621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68844</xdr:rowOff>
    </xdr:from>
    <xdr:ext cx="469744" cy="259045"/>
    <xdr:sp macro="" textlink="">
      <xdr:nvSpPr>
        <xdr:cNvPr id="151" name="n_4mainValue債務償還比率">
          <a:extLst>
            <a:ext uri="{FF2B5EF4-FFF2-40B4-BE49-F238E27FC236}">
              <a16:creationId xmlns:a16="http://schemas.microsoft.com/office/drawing/2014/main" id="{00000000-0008-0000-0000-000097000000}"/>
            </a:ext>
          </a:extLst>
        </xdr:cNvPr>
        <xdr:cNvSpPr txBox="1"/>
      </xdr:nvSpPr>
      <xdr:spPr>
        <a:xfrm>
          <a:off x="11563427" y="598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00000000-0008-0000-0000-00009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00000000-0008-0000-0000-00009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3,161
3,109
3.47
2,058,521
1,986,839
50,242
1,115,071
1,998,068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73025</xdr:rowOff>
    </xdr:from>
    <xdr:to>
      <xdr:col>10</xdr:col>
      <xdr:colOff>165100</xdr:colOff>
      <xdr:row>38</xdr:row>
      <xdr:rowOff>3175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1968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168275</xdr:rowOff>
    </xdr:from>
    <xdr:to>
      <xdr:col>6</xdr:col>
      <xdr:colOff>38100</xdr:colOff>
      <xdr:row>38</xdr:row>
      <xdr:rowOff>98425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1079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123825</xdr:rowOff>
    </xdr:from>
    <xdr:to>
      <xdr:col>10</xdr:col>
      <xdr:colOff>114300</xdr:colOff>
      <xdr:row>38</xdr:row>
      <xdr:rowOff>47625</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1130300" y="64674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78" name="n_3aveValue【道路】&#10;有形固定資産減価償却率">
          <a:extLst>
            <a:ext uri="{FF2B5EF4-FFF2-40B4-BE49-F238E27FC236}">
              <a16:creationId xmlns:a16="http://schemas.microsoft.com/office/drawing/2014/main" id="{00000000-0008-0000-0100-00004E000000}"/>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79" name="n_4aveValue【道路】&#10;有形固定資産減価償却率">
          <a:extLst>
            <a:ext uri="{FF2B5EF4-FFF2-40B4-BE49-F238E27FC236}">
              <a16:creationId xmlns:a16="http://schemas.microsoft.com/office/drawing/2014/main" id="{00000000-0008-0000-0100-00004F000000}"/>
            </a:ext>
          </a:extLst>
        </xdr:cNvPr>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165752</xdr:rowOff>
    </xdr:from>
    <xdr:ext cx="405111" cy="259045"/>
    <xdr:sp macro="" textlink="">
      <xdr:nvSpPr>
        <xdr:cNvPr id="80" name="n_3mainValue【道路】&#10;有形固定資産減価償却率">
          <a:extLst>
            <a:ext uri="{FF2B5EF4-FFF2-40B4-BE49-F238E27FC236}">
              <a16:creationId xmlns:a16="http://schemas.microsoft.com/office/drawing/2014/main" id="{00000000-0008-0000-0100-000050000000}"/>
            </a:ext>
          </a:extLst>
        </xdr:cNvPr>
        <xdr:cNvSpPr txBox="1"/>
      </xdr:nvSpPr>
      <xdr:spPr>
        <a:xfrm>
          <a:off x="1816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89552</xdr:rowOff>
    </xdr:from>
    <xdr:ext cx="405111" cy="259045"/>
    <xdr:sp macro="" textlink="">
      <xdr:nvSpPr>
        <xdr:cNvPr id="81" name="n_4mainValue【道路】&#10;有形固定資産減価償却率">
          <a:extLst>
            <a:ext uri="{FF2B5EF4-FFF2-40B4-BE49-F238E27FC236}">
              <a16:creationId xmlns:a16="http://schemas.microsoft.com/office/drawing/2014/main" id="{00000000-0008-0000-0100-000051000000}"/>
            </a:ext>
          </a:extLst>
        </xdr:cNvPr>
        <xdr:cNvSpPr txBox="1"/>
      </xdr:nvSpPr>
      <xdr:spPr>
        <a:xfrm>
          <a:off x="927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1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04" name="【道路】&#10;一人当たり延長最小値テキスト">
          <a:extLst>
            <a:ext uri="{FF2B5EF4-FFF2-40B4-BE49-F238E27FC236}">
              <a16:creationId xmlns:a16="http://schemas.microsoft.com/office/drawing/2014/main" id="{00000000-0008-0000-0100-000068000000}"/>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06" name="【道路】&#10;一人当たり延長最大値テキスト">
          <a:extLst>
            <a:ext uri="{FF2B5EF4-FFF2-40B4-BE49-F238E27FC236}">
              <a16:creationId xmlns:a16="http://schemas.microsoft.com/office/drawing/2014/main" id="{00000000-0008-0000-0100-00006A000000}"/>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08" name="【道路】&#10;一人当たり延長平均値テキスト">
          <a:extLst>
            <a:ext uri="{FF2B5EF4-FFF2-40B4-BE49-F238E27FC236}">
              <a16:creationId xmlns:a16="http://schemas.microsoft.com/office/drawing/2014/main" id="{00000000-0008-0000-0100-00006C000000}"/>
            </a:ext>
          </a:extLst>
        </xdr:cNvPr>
        <xdr:cNvSpPr txBox="1"/>
      </xdr:nvSpPr>
      <xdr:spPr>
        <a:xfrm>
          <a:off x="10515600" y="696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0" name="フローチャート: 判断 109">
          <a:extLst>
            <a:ext uri="{FF2B5EF4-FFF2-40B4-BE49-F238E27FC236}">
              <a16:creationId xmlns:a16="http://schemas.microsoft.com/office/drawing/2014/main" id="{00000000-0008-0000-0100-00006E000000}"/>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41</xdr:row>
      <xdr:rowOff>63878</xdr:rowOff>
    </xdr:from>
    <xdr:to>
      <xdr:col>41</xdr:col>
      <xdr:colOff>101600</xdr:colOff>
      <xdr:row>41</xdr:row>
      <xdr:rowOff>165478</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7810500" y="70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64260</xdr:rowOff>
    </xdr:from>
    <xdr:to>
      <xdr:col>36</xdr:col>
      <xdr:colOff>165100</xdr:colOff>
      <xdr:row>41</xdr:row>
      <xdr:rowOff>165860</xdr:rowOff>
    </xdr:to>
    <xdr:sp macro="" textlink="">
      <xdr:nvSpPr>
        <xdr:cNvPr id="120" name="楕円 119">
          <a:extLst>
            <a:ext uri="{FF2B5EF4-FFF2-40B4-BE49-F238E27FC236}">
              <a16:creationId xmlns:a16="http://schemas.microsoft.com/office/drawing/2014/main" id="{00000000-0008-0000-0100-000078000000}"/>
            </a:ext>
          </a:extLst>
        </xdr:cNvPr>
        <xdr:cNvSpPr/>
      </xdr:nvSpPr>
      <xdr:spPr>
        <a:xfrm>
          <a:off x="6921500" y="709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114678</xdr:rowOff>
    </xdr:from>
    <xdr:to>
      <xdr:col>41</xdr:col>
      <xdr:colOff>50800</xdr:colOff>
      <xdr:row>41</xdr:row>
      <xdr:rowOff>115060</xdr:rowOff>
    </xdr:to>
    <xdr:cxnSp macro="">
      <xdr:nvCxnSpPr>
        <xdr:cNvPr id="121" name="直線コネクタ 120">
          <a:extLst>
            <a:ext uri="{FF2B5EF4-FFF2-40B4-BE49-F238E27FC236}">
              <a16:creationId xmlns:a16="http://schemas.microsoft.com/office/drawing/2014/main" id="{00000000-0008-0000-0100-000079000000}"/>
            </a:ext>
          </a:extLst>
        </xdr:cNvPr>
        <xdr:cNvCxnSpPr/>
      </xdr:nvCxnSpPr>
      <xdr:spPr>
        <a:xfrm flipV="1">
          <a:off x="6972300" y="7144128"/>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22" name="n_1aveValue【道路】&#10;一人当たり延長">
          <a:extLst>
            <a:ext uri="{FF2B5EF4-FFF2-40B4-BE49-F238E27FC236}">
              <a16:creationId xmlns:a16="http://schemas.microsoft.com/office/drawing/2014/main" id="{00000000-0008-0000-0100-00007A000000}"/>
            </a:ext>
          </a:extLst>
        </xdr:cNvPr>
        <xdr:cNvSpPr txBox="1"/>
      </xdr:nvSpPr>
      <xdr:spPr>
        <a:xfrm>
          <a:off x="9359411"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23" name="n_2aveValue【道路】&#10;一人当たり延長">
          <a:extLst>
            <a:ext uri="{FF2B5EF4-FFF2-40B4-BE49-F238E27FC236}">
              <a16:creationId xmlns:a16="http://schemas.microsoft.com/office/drawing/2014/main" id="{00000000-0008-0000-0100-00007B000000}"/>
            </a:ext>
          </a:extLst>
        </xdr:cNvPr>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24" name="n_3aveValue【道路】&#10;一人当たり延長">
          <a:extLst>
            <a:ext uri="{FF2B5EF4-FFF2-40B4-BE49-F238E27FC236}">
              <a16:creationId xmlns:a16="http://schemas.microsoft.com/office/drawing/2014/main" id="{00000000-0008-0000-0100-00007C000000}"/>
            </a:ext>
          </a:extLst>
        </xdr:cNvPr>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25" name="n_4aveValue【道路】&#10;一人当たり延長">
          <a:extLst>
            <a:ext uri="{FF2B5EF4-FFF2-40B4-BE49-F238E27FC236}">
              <a16:creationId xmlns:a16="http://schemas.microsoft.com/office/drawing/2014/main" id="{00000000-0008-0000-0100-00007D000000}"/>
            </a:ext>
          </a:extLst>
        </xdr:cNvPr>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156605</xdr:rowOff>
    </xdr:from>
    <xdr:ext cx="469744" cy="259045"/>
    <xdr:sp macro="" textlink="">
      <xdr:nvSpPr>
        <xdr:cNvPr id="126" name="n_3mainValue【道路】&#10;一人当たり延長">
          <a:extLst>
            <a:ext uri="{FF2B5EF4-FFF2-40B4-BE49-F238E27FC236}">
              <a16:creationId xmlns:a16="http://schemas.microsoft.com/office/drawing/2014/main" id="{00000000-0008-0000-0100-00007E000000}"/>
            </a:ext>
          </a:extLst>
        </xdr:cNvPr>
        <xdr:cNvSpPr txBox="1"/>
      </xdr:nvSpPr>
      <xdr:spPr>
        <a:xfrm>
          <a:off x="7626427" y="718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156987</xdr:rowOff>
    </xdr:from>
    <xdr:ext cx="469744" cy="259045"/>
    <xdr:sp macro="" textlink="">
      <xdr:nvSpPr>
        <xdr:cNvPr id="127" name="n_4mainValue【道路】&#10;一人当たり延長">
          <a:extLst>
            <a:ext uri="{FF2B5EF4-FFF2-40B4-BE49-F238E27FC236}">
              <a16:creationId xmlns:a16="http://schemas.microsoft.com/office/drawing/2014/main" id="{00000000-0008-0000-0100-00007F000000}"/>
            </a:ext>
          </a:extLst>
        </xdr:cNvPr>
        <xdr:cNvSpPr txBox="1"/>
      </xdr:nvSpPr>
      <xdr:spPr>
        <a:xfrm>
          <a:off x="6737427" y="718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00000000-0008-0000-01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id="{00000000-0008-0000-0100-00009A000000}"/>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56" name="【橋りょう・トンネル】&#10;有形固定資産減価償却率最大値テキスト">
          <a:extLst>
            <a:ext uri="{FF2B5EF4-FFF2-40B4-BE49-F238E27FC236}">
              <a16:creationId xmlns:a16="http://schemas.microsoft.com/office/drawing/2014/main" id="{00000000-0008-0000-0100-00009C000000}"/>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00000000-0008-0000-0100-00009E000000}"/>
            </a:ext>
          </a:extLst>
        </xdr:cNvPr>
        <xdr:cNvSpPr txBox="1"/>
      </xdr:nvSpPr>
      <xdr:spPr>
        <a:xfrm>
          <a:off x="46736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59" name="フローチャート: 判断 158">
          <a:extLst>
            <a:ext uri="{FF2B5EF4-FFF2-40B4-BE49-F238E27FC236}">
              <a16:creationId xmlns:a16="http://schemas.microsoft.com/office/drawing/2014/main" id="{00000000-0008-0000-0100-00009F000000}"/>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60" name="フローチャート: 判断 159">
          <a:extLst>
            <a:ext uri="{FF2B5EF4-FFF2-40B4-BE49-F238E27FC236}">
              <a16:creationId xmlns:a16="http://schemas.microsoft.com/office/drawing/2014/main" id="{00000000-0008-0000-0100-0000A0000000}"/>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61" name="フローチャート: 判断 160">
          <a:extLst>
            <a:ext uri="{FF2B5EF4-FFF2-40B4-BE49-F238E27FC236}">
              <a16:creationId xmlns:a16="http://schemas.microsoft.com/office/drawing/2014/main" id="{00000000-0008-0000-0100-0000A1000000}"/>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62" name="フローチャート: 判断 161">
          <a:extLst>
            <a:ext uri="{FF2B5EF4-FFF2-40B4-BE49-F238E27FC236}">
              <a16:creationId xmlns:a16="http://schemas.microsoft.com/office/drawing/2014/main" id="{00000000-0008-0000-0100-0000A200000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78196</xdr:rowOff>
    </xdr:from>
    <xdr:to>
      <xdr:col>10</xdr:col>
      <xdr:colOff>165100</xdr:colOff>
      <xdr:row>62</xdr:row>
      <xdr:rowOff>8346</xdr:rowOff>
    </xdr:to>
    <xdr:sp macro="" textlink="">
      <xdr:nvSpPr>
        <xdr:cNvPr id="169" name="楕円 168">
          <a:extLst>
            <a:ext uri="{FF2B5EF4-FFF2-40B4-BE49-F238E27FC236}">
              <a16:creationId xmlns:a16="http://schemas.microsoft.com/office/drawing/2014/main" id="{00000000-0008-0000-0100-0000A9000000}"/>
            </a:ext>
          </a:extLst>
        </xdr:cNvPr>
        <xdr:cNvSpPr/>
      </xdr:nvSpPr>
      <xdr:spPr>
        <a:xfrm>
          <a:off x="1968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52070</xdr:rowOff>
    </xdr:from>
    <xdr:to>
      <xdr:col>6</xdr:col>
      <xdr:colOff>38100</xdr:colOff>
      <xdr:row>61</xdr:row>
      <xdr:rowOff>153670</xdr:rowOff>
    </xdr:to>
    <xdr:sp macro="" textlink="">
      <xdr:nvSpPr>
        <xdr:cNvPr id="170" name="楕円 169">
          <a:extLst>
            <a:ext uri="{FF2B5EF4-FFF2-40B4-BE49-F238E27FC236}">
              <a16:creationId xmlns:a16="http://schemas.microsoft.com/office/drawing/2014/main" id="{00000000-0008-0000-0100-0000AA000000}"/>
            </a:ext>
          </a:extLst>
        </xdr:cNvPr>
        <xdr:cNvSpPr/>
      </xdr:nvSpPr>
      <xdr:spPr>
        <a:xfrm>
          <a:off x="107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102870</xdr:rowOff>
    </xdr:from>
    <xdr:to>
      <xdr:col>10</xdr:col>
      <xdr:colOff>114300</xdr:colOff>
      <xdr:row>61</xdr:row>
      <xdr:rowOff>128996</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1130300" y="105613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00000000-0008-0000-0100-0000AC000000}"/>
            </a:ext>
          </a:extLst>
        </xdr:cNvPr>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00000000-0008-0000-0100-0000AD000000}"/>
            </a:ext>
          </a:extLst>
        </xdr:cNvPr>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74" name="n_3ave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75" name="n_4ave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170923</xdr:rowOff>
    </xdr:from>
    <xdr:ext cx="405111" cy="259045"/>
    <xdr:sp macro="" textlink="">
      <xdr:nvSpPr>
        <xdr:cNvPr id="176" name="n_3mainValue【橋りょう・トンネル】&#10;有形固定資産減価償却率">
          <a:extLst>
            <a:ext uri="{FF2B5EF4-FFF2-40B4-BE49-F238E27FC236}">
              <a16:creationId xmlns:a16="http://schemas.microsoft.com/office/drawing/2014/main" id="{00000000-0008-0000-0100-0000B0000000}"/>
            </a:ext>
          </a:extLst>
        </xdr:cNvPr>
        <xdr:cNvSpPr txBox="1"/>
      </xdr:nvSpPr>
      <xdr:spPr>
        <a:xfrm>
          <a:off x="1816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144797</xdr:rowOff>
    </xdr:from>
    <xdr:ext cx="405111" cy="259045"/>
    <xdr:sp macro="" textlink="">
      <xdr:nvSpPr>
        <xdr:cNvPr id="177" name="n_4mainValue【橋りょう・トンネル】&#10;有形固定資産減価償却率">
          <a:extLst>
            <a:ext uri="{FF2B5EF4-FFF2-40B4-BE49-F238E27FC236}">
              <a16:creationId xmlns:a16="http://schemas.microsoft.com/office/drawing/2014/main" id="{00000000-0008-0000-0100-0000B1000000}"/>
            </a:ext>
          </a:extLst>
        </xdr:cNvPr>
        <xdr:cNvSpPr txBox="1"/>
      </xdr:nvSpPr>
      <xdr:spPr>
        <a:xfrm>
          <a:off x="927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00000000-0008-0000-0100-0000C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02" name="【橋りょう・トンネル】&#10;一人当たり有形固定資産（償却資産）額最小値テキスト">
          <a:extLst>
            <a:ext uri="{FF2B5EF4-FFF2-40B4-BE49-F238E27FC236}">
              <a16:creationId xmlns:a16="http://schemas.microsoft.com/office/drawing/2014/main" id="{00000000-0008-0000-0100-0000CA000000}"/>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04" name="【橋りょう・トンネル】&#10;一人当たり有形固定資産（償却資産）額最大値テキスト">
          <a:extLst>
            <a:ext uri="{FF2B5EF4-FFF2-40B4-BE49-F238E27FC236}">
              <a16:creationId xmlns:a16="http://schemas.microsoft.com/office/drawing/2014/main" id="{00000000-0008-0000-0100-0000CC000000}"/>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133331</xdr:rowOff>
    </xdr:from>
    <xdr:ext cx="690189" cy="259045"/>
    <xdr:sp macro="" textlink="">
      <xdr:nvSpPr>
        <xdr:cNvPr id="206" name="【橋りょう・トンネル】&#10;一人当たり有形固定資産（償却資産）額平均値テキスト">
          <a:extLst>
            <a:ext uri="{FF2B5EF4-FFF2-40B4-BE49-F238E27FC236}">
              <a16:creationId xmlns:a16="http://schemas.microsoft.com/office/drawing/2014/main" id="{00000000-0008-0000-0100-0000CE000000}"/>
            </a:ext>
          </a:extLst>
        </xdr:cNvPr>
        <xdr:cNvSpPr txBox="1"/>
      </xdr:nvSpPr>
      <xdr:spPr>
        <a:xfrm>
          <a:off x="10515600" y="10763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07" name="フローチャート: 判断 206">
          <a:extLst>
            <a:ext uri="{FF2B5EF4-FFF2-40B4-BE49-F238E27FC236}">
              <a16:creationId xmlns:a16="http://schemas.microsoft.com/office/drawing/2014/main" id="{00000000-0008-0000-0100-0000CF000000}"/>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08" name="フローチャート: 判断 207">
          <a:extLst>
            <a:ext uri="{FF2B5EF4-FFF2-40B4-BE49-F238E27FC236}">
              <a16:creationId xmlns:a16="http://schemas.microsoft.com/office/drawing/2014/main" id="{00000000-0008-0000-0100-0000D0000000}"/>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09" name="フローチャート: 判断 208">
          <a:extLst>
            <a:ext uri="{FF2B5EF4-FFF2-40B4-BE49-F238E27FC236}">
              <a16:creationId xmlns:a16="http://schemas.microsoft.com/office/drawing/2014/main" id="{00000000-0008-0000-0100-0000D1000000}"/>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10" name="フローチャート: 判断 209">
          <a:extLst>
            <a:ext uri="{FF2B5EF4-FFF2-40B4-BE49-F238E27FC236}">
              <a16:creationId xmlns:a16="http://schemas.microsoft.com/office/drawing/2014/main" id="{00000000-0008-0000-0100-0000D2000000}"/>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11" name="フローチャート: 判断 210">
          <a:extLst>
            <a:ext uri="{FF2B5EF4-FFF2-40B4-BE49-F238E27FC236}">
              <a16:creationId xmlns:a16="http://schemas.microsoft.com/office/drawing/2014/main" id="{00000000-0008-0000-0100-0000D3000000}"/>
            </a:ext>
          </a:extLst>
        </xdr:cNvPr>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64</xdr:row>
      <xdr:rowOff>4260</xdr:rowOff>
    </xdr:from>
    <xdr:to>
      <xdr:col>41</xdr:col>
      <xdr:colOff>101600</xdr:colOff>
      <xdr:row>64</xdr:row>
      <xdr:rowOff>105860</xdr:rowOff>
    </xdr:to>
    <xdr:sp macro="" textlink="">
      <xdr:nvSpPr>
        <xdr:cNvPr id="217" name="楕円 216">
          <a:extLst>
            <a:ext uri="{FF2B5EF4-FFF2-40B4-BE49-F238E27FC236}">
              <a16:creationId xmlns:a16="http://schemas.microsoft.com/office/drawing/2014/main" id="{00000000-0008-0000-0100-0000D9000000}"/>
            </a:ext>
          </a:extLst>
        </xdr:cNvPr>
        <xdr:cNvSpPr/>
      </xdr:nvSpPr>
      <xdr:spPr>
        <a:xfrm>
          <a:off x="7810500" y="1097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4365</xdr:rowOff>
    </xdr:from>
    <xdr:to>
      <xdr:col>36</xdr:col>
      <xdr:colOff>165100</xdr:colOff>
      <xdr:row>64</xdr:row>
      <xdr:rowOff>105965</xdr:rowOff>
    </xdr:to>
    <xdr:sp macro="" textlink="">
      <xdr:nvSpPr>
        <xdr:cNvPr id="218" name="楕円 217">
          <a:extLst>
            <a:ext uri="{FF2B5EF4-FFF2-40B4-BE49-F238E27FC236}">
              <a16:creationId xmlns:a16="http://schemas.microsoft.com/office/drawing/2014/main" id="{00000000-0008-0000-0100-0000DA000000}"/>
            </a:ext>
          </a:extLst>
        </xdr:cNvPr>
        <xdr:cNvSpPr/>
      </xdr:nvSpPr>
      <xdr:spPr>
        <a:xfrm>
          <a:off x="6921500" y="109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55060</xdr:rowOff>
    </xdr:from>
    <xdr:to>
      <xdr:col>41</xdr:col>
      <xdr:colOff>50800</xdr:colOff>
      <xdr:row>64</xdr:row>
      <xdr:rowOff>55165</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flipV="1">
          <a:off x="6972300" y="11027860"/>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20" name="n_1aveValue【橋りょう・トンネル】&#10;一人当たり有形固定資産（償却資産）額">
          <a:extLst>
            <a:ext uri="{FF2B5EF4-FFF2-40B4-BE49-F238E27FC236}">
              <a16:creationId xmlns:a16="http://schemas.microsoft.com/office/drawing/2014/main" id="{00000000-0008-0000-0100-0000DC000000}"/>
            </a:ext>
          </a:extLst>
        </xdr:cNvPr>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21" name="n_2aveValue【橋りょう・トンネル】&#10;一人当たり有形固定資産（償却資産）額">
          <a:extLst>
            <a:ext uri="{FF2B5EF4-FFF2-40B4-BE49-F238E27FC236}">
              <a16:creationId xmlns:a16="http://schemas.microsoft.com/office/drawing/2014/main" id="{00000000-0008-0000-0100-0000DD000000}"/>
            </a:ext>
          </a:extLst>
        </xdr:cNvPr>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22" name="n_3aveValue【橋りょう・トンネル】&#10;一人当たり有形固定資産（償却資産）額">
          <a:extLst>
            <a:ext uri="{FF2B5EF4-FFF2-40B4-BE49-F238E27FC236}">
              <a16:creationId xmlns:a16="http://schemas.microsoft.com/office/drawing/2014/main" id="{00000000-0008-0000-0100-0000DE000000}"/>
            </a:ext>
          </a:extLst>
        </xdr:cNvPr>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23" name="n_4aveValue【橋りょう・トンネル】&#10;一人当たり有形固定資産（償却資産）額">
          <a:extLst>
            <a:ext uri="{FF2B5EF4-FFF2-40B4-BE49-F238E27FC236}">
              <a16:creationId xmlns:a16="http://schemas.microsoft.com/office/drawing/2014/main" id="{00000000-0008-0000-0100-0000DF000000}"/>
            </a:ext>
          </a:extLst>
        </xdr:cNvPr>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96987</xdr:rowOff>
    </xdr:from>
    <xdr:ext cx="599010" cy="259045"/>
    <xdr:sp macro="" textlink="">
      <xdr:nvSpPr>
        <xdr:cNvPr id="224" name="n_3mainValue【橋りょう・トンネル】&#10;一人当たり有形固定資産（償却資産）額">
          <a:extLst>
            <a:ext uri="{FF2B5EF4-FFF2-40B4-BE49-F238E27FC236}">
              <a16:creationId xmlns:a16="http://schemas.microsoft.com/office/drawing/2014/main" id="{00000000-0008-0000-0100-0000E0000000}"/>
            </a:ext>
          </a:extLst>
        </xdr:cNvPr>
        <xdr:cNvSpPr txBox="1"/>
      </xdr:nvSpPr>
      <xdr:spPr>
        <a:xfrm>
          <a:off x="7561795" y="1106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97092</xdr:rowOff>
    </xdr:from>
    <xdr:ext cx="599010" cy="259045"/>
    <xdr:sp macro="" textlink="">
      <xdr:nvSpPr>
        <xdr:cNvPr id="225" name="n_4mainValue【橋りょう・トンネル】&#10;一人当たり有形固定資産（償却資産）額">
          <a:extLst>
            <a:ext uri="{FF2B5EF4-FFF2-40B4-BE49-F238E27FC236}">
              <a16:creationId xmlns:a16="http://schemas.microsoft.com/office/drawing/2014/main" id="{00000000-0008-0000-0100-0000E1000000}"/>
            </a:ext>
          </a:extLst>
        </xdr:cNvPr>
        <xdr:cNvSpPr txBox="1"/>
      </xdr:nvSpPr>
      <xdr:spPr>
        <a:xfrm>
          <a:off x="6672795" y="1106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7" name="正方形/長方形 236">
          <a:extLst>
            <a:ext uri="{FF2B5EF4-FFF2-40B4-BE49-F238E27FC236}">
              <a16:creationId xmlns:a16="http://schemas.microsoft.com/office/drawing/2014/main" id="{00000000-0008-0000-0100-0000E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8" name="正方形/長方形 237">
          <a:extLst>
            <a:ext uri="{FF2B5EF4-FFF2-40B4-BE49-F238E27FC236}">
              <a16:creationId xmlns:a16="http://schemas.microsoft.com/office/drawing/2014/main" id="{00000000-0008-0000-0100-0000E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7" name="【学校施設】&#10;有形固定資産減価償却率グラフ枠">
          <a:extLst>
            <a:ext uri="{FF2B5EF4-FFF2-40B4-BE49-F238E27FC236}">
              <a16:creationId xmlns:a16="http://schemas.microsoft.com/office/drawing/2014/main" id="{00000000-0008-0000-0100-00002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299" name="【学校施設】&#10;有形固定資産減価償却率最小値テキスト">
          <a:extLst>
            <a:ext uri="{FF2B5EF4-FFF2-40B4-BE49-F238E27FC236}">
              <a16:creationId xmlns:a16="http://schemas.microsoft.com/office/drawing/2014/main" id="{00000000-0008-0000-0100-00002B010000}"/>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301" name="【学校施設】&#10;有形固定資産減価償却率最大値テキスト">
          <a:extLst>
            <a:ext uri="{FF2B5EF4-FFF2-40B4-BE49-F238E27FC236}">
              <a16:creationId xmlns:a16="http://schemas.microsoft.com/office/drawing/2014/main" id="{00000000-0008-0000-0100-00002D010000}"/>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303" name="【学校施設】&#10;有形固定資産減価償却率平均値テキスト">
          <a:extLst>
            <a:ext uri="{FF2B5EF4-FFF2-40B4-BE49-F238E27FC236}">
              <a16:creationId xmlns:a16="http://schemas.microsoft.com/office/drawing/2014/main" id="{00000000-0008-0000-0100-00002F010000}"/>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304" name="フローチャート: 判断 303">
          <a:extLst>
            <a:ext uri="{FF2B5EF4-FFF2-40B4-BE49-F238E27FC236}">
              <a16:creationId xmlns:a16="http://schemas.microsoft.com/office/drawing/2014/main" id="{00000000-0008-0000-0100-000030010000}"/>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305" name="フローチャート: 判断 304">
          <a:extLst>
            <a:ext uri="{FF2B5EF4-FFF2-40B4-BE49-F238E27FC236}">
              <a16:creationId xmlns:a16="http://schemas.microsoft.com/office/drawing/2014/main" id="{00000000-0008-0000-0100-000031010000}"/>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306" name="フローチャート: 判断 305">
          <a:extLst>
            <a:ext uri="{FF2B5EF4-FFF2-40B4-BE49-F238E27FC236}">
              <a16:creationId xmlns:a16="http://schemas.microsoft.com/office/drawing/2014/main" id="{00000000-0008-0000-0100-000032010000}"/>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307" name="フローチャート: 判断 306">
          <a:extLst>
            <a:ext uri="{FF2B5EF4-FFF2-40B4-BE49-F238E27FC236}">
              <a16:creationId xmlns:a16="http://schemas.microsoft.com/office/drawing/2014/main" id="{00000000-0008-0000-0100-000033010000}"/>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308" name="フローチャート: 判断 307">
          <a:extLst>
            <a:ext uri="{FF2B5EF4-FFF2-40B4-BE49-F238E27FC236}">
              <a16:creationId xmlns:a16="http://schemas.microsoft.com/office/drawing/2014/main" id="{00000000-0008-0000-0100-000034010000}"/>
            </a:ext>
          </a:extLst>
        </xdr:cNvPr>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153035</xdr:rowOff>
    </xdr:from>
    <xdr:to>
      <xdr:col>72</xdr:col>
      <xdr:colOff>38100</xdr:colOff>
      <xdr:row>61</xdr:row>
      <xdr:rowOff>83185</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3652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315" name="楕円 314">
          <a:extLst>
            <a:ext uri="{FF2B5EF4-FFF2-40B4-BE49-F238E27FC236}">
              <a16:creationId xmlns:a16="http://schemas.microsoft.com/office/drawing/2014/main" id="{00000000-0008-0000-0100-00003B010000}"/>
            </a:ext>
          </a:extLst>
        </xdr:cNvPr>
        <xdr:cNvSpPr/>
      </xdr:nvSpPr>
      <xdr:spPr>
        <a:xfrm>
          <a:off x="1276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160020</xdr:rowOff>
    </xdr:from>
    <xdr:to>
      <xdr:col>71</xdr:col>
      <xdr:colOff>177800</xdr:colOff>
      <xdr:row>61</xdr:row>
      <xdr:rowOff>32385</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12814300" y="104470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317" name="n_1aveValue【学校施設】&#10;有形固定資産減価償却率">
          <a:extLst>
            <a:ext uri="{FF2B5EF4-FFF2-40B4-BE49-F238E27FC236}">
              <a16:creationId xmlns:a16="http://schemas.microsoft.com/office/drawing/2014/main" id="{00000000-0008-0000-0100-00003D010000}"/>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318" name="n_2aveValue【学校施設】&#10;有形固定資産減価償却率">
          <a:extLst>
            <a:ext uri="{FF2B5EF4-FFF2-40B4-BE49-F238E27FC236}">
              <a16:creationId xmlns:a16="http://schemas.microsoft.com/office/drawing/2014/main" id="{00000000-0008-0000-0100-00003E010000}"/>
            </a:ext>
          </a:extLst>
        </xdr:cNvPr>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319" name="n_3aveValue【学校施設】&#10;有形固定資産減価償却率">
          <a:extLst>
            <a:ext uri="{FF2B5EF4-FFF2-40B4-BE49-F238E27FC236}">
              <a16:creationId xmlns:a16="http://schemas.microsoft.com/office/drawing/2014/main" id="{00000000-0008-0000-0100-00003F010000}"/>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320" name="n_4aveValue【学校施設】&#10;有形固定資産減価償却率">
          <a:extLst>
            <a:ext uri="{FF2B5EF4-FFF2-40B4-BE49-F238E27FC236}">
              <a16:creationId xmlns:a16="http://schemas.microsoft.com/office/drawing/2014/main" id="{00000000-0008-0000-0100-000040010000}"/>
            </a:ext>
          </a:extLst>
        </xdr:cNvPr>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74312</xdr:rowOff>
    </xdr:from>
    <xdr:ext cx="405111" cy="259045"/>
    <xdr:sp macro="" textlink="">
      <xdr:nvSpPr>
        <xdr:cNvPr id="321" name="n_3mainValue【学校施設】&#10;有形固定資産減価償却率">
          <a:extLst>
            <a:ext uri="{FF2B5EF4-FFF2-40B4-BE49-F238E27FC236}">
              <a16:creationId xmlns:a16="http://schemas.microsoft.com/office/drawing/2014/main" id="{00000000-0008-0000-0100-000041010000}"/>
            </a:ext>
          </a:extLst>
        </xdr:cNvPr>
        <xdr:cNvSpPr txBox="1"/>
      </xdr:nvSpPr>
      <xdr:spPr>
        <a:xfrm>
          <a:off x="13500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322" name="n_4mainValue【学校施設】&#10;有形固定資産減価償却率">
          <a:extLst>
            <a:ext uri="{FF2B5EF4-FFF2-40B4-BE49-F238E27FC236}">
              <a16:creationId xmlns:a16="http://schemas.microsoft.com/office/drawing/2014/main" id="{00000000-0008-0000-0100-000042010000}"/>
            </a:ext>
          </a:extLst>
        </xdr:cNvPr>
        <xdr:cNvSpPr txBox="1"/>
      </xdr:nvSpPr>
      <xdr:spPr>
        <a:xfrm>
          <a:off x="12611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5" name="【学校施設】&#10;一人当たり面積グラフ枠">
          <a:extLst>
            <a:ext uri="{FF2B5EF4-FFF2-40B4-BE49-F238E27FC236}">
              <a16:creationId xmlns:a16="http://schemas.microsoft.com/office/drawing/2014/main" id="{00000000-0008-0000-0100-00005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347" name="【学校施設】&#10;一人当たり面積最小値テキスト">
          <a:extLst>
            <a:ext uri="{FF2B5EF4-FFF2-40B4-BE49-F238E27FC236}">
              <a16:creationId xmlns:a16="http://schemas.microsoft.com/office/drawing/2014/main" id="{00000000-0008-0000-0100-00005B010000}"/>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349" name="【学校施設】&#10;一人当たり面積最大値テキスト">
          <a:extLst>
            <a:ext uri="{FF2B5EF4-FFF2-40B4-BE49-F238E27FC236}">
              <a16:creationId xmlns:a16="http://schemas.microsoft.com/office/drawing/2014/main" id="{00000000-0008-0000-0100-00005D010000}"/>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351" name="【学校施設】&#10;一人当たり面積平均値テキスト">
          <a:extLst>
            <a:ext uri="{FF2B5EF4-FFF2-40B4-BE49-F238E27FC236}">
              <a16:creationId xmlns:a16="http://schemas.microsoft.com/office/drawing/2014/main" id="{00000000-0008-0000-0100-00005F010000}"/>
            </a:ext>
          </a:extLst>
        </xdr:cNvPr>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134289</xdr:rowOff>
    </xdr:from>
    <xdr:to>
      <xdr:col>102</xdr:col>
      <xdr:colOff>165100</xdr:colOff>
      <xdr:row>63</xdr:row>
      <xdr:rowOff>64439</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19494500" y="1076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135433</xdr:rowOff>
    </xdr:from>
    <xdr:to>
      <xdr:col>98</xdr:col>
      <xdr:colOff>38100</xdr:colOff>
      <xdr:row>63</xdr:row>
      <xdr:rowOff>65583</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8605500" y="1076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13639</xdr:rowOff>
    </xdr:from>
    <xdr:to>
      <xdr:col>102</xdr:col>
      <xdr:colOff>114300</xdr:colOff>
      <xdr:row>63</xdr:row>
      <xdr:rowOff>14783</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18656300" y="1081498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17416</xdr:rowOff>
    </xdr:from>
    <xdr:ext cx="469744" cy="259045"/>
    <xdr:sp macro="" textlink="">
      <xdr:nvSpPr>
        <xdr:cNvPr id="365" name="n_1aveValue【学校施設】&#10;一人当たり面積">
          <a:extLst>
            <a:ext uri="{FF2B5EF4-FFF2-40B4-BE49-F238E27FC236}">
              <a16:creationId xmlns:a16="http://schemas.microsoft.com/office/drawing/2014/main" id="{00000000-0008-0000-0100-00006D010000}"/>
            </a:ext>
          </a:extLst>
        </xdr:cNvPr>
        <xdr:cNvSpPr txBox="1"/>
      </xdr:nvSpPr>
      <xdr:spPr>
        <a:xfrm>
          <a:off x="21075727" y="104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366" name="n_2aveValue【学校施設】&#10;一人当たり面積">
          <a:extLst>
            <a:ext uri="{FF2B5EF4-FFF2-40B4-BE49-F238E27FC236}">
              <a16:creationId xmlns:a16="http://schemas.microsoft.com/office/drawing/2014/main" id="{00000000-0008-0000-0100-00006E010000}"/>
            </a:ext>
          </a:extLst>
        </xdr:cNvPr>
        <xdr:cNvSpPr txBox="1"/>
      </xdr:nvSpPr>
      <xdr:spPr>
        <a:xfrm>
          <a:off x="20199427" y="104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367" name="n_3aveValue【学校施設】&#10;一人当たり面積">
          <a:extLst>
            <a:ext uri="{FF2B5EF4-FFF2-40B4-BE49-F238E27FC236}">
              <a16:creationId xmlns:a16="http://schemas.microsoft.com/office/drawing/2014/main" id="{00000000-0008-0000-0100-00006F010000}"/>
            </a:ext>
          </a:extLst>
        </xdr:cNvPr>
        <xdr:cNvSpPr txBox="1"/>
      </xdr:nvSpPr>
      <xdr:spPr>
        <a:xfrm>
          <a:off x="19310427" y="104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368" name="n_4aveValue【学校施設】&#10;一人当たり面積">
          <a:extLst>
            <a:ext uri="{FF2B5EF4-FFF2-40B4-BE49-F238E27FC236}">
              <a16:creationId xmlns:a16="http://schemas.microsoft.com/office/drawing/2014/main" id="{00000000-0008-0000-0100-000070010000}"/>
            </a:ext>
          </a:extLst>
        </xdr:cNvPr>
        <xdr:cNvSpPr txBox="1"/>
      </xdr:nvSpPr>
      <xdr:spPr>
        <a:xfrm>
          <a:off x="18421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55566</xdr:rowOff>
    </xdr:from>
    <xdr:ext cx="469744" cy="259045"/>
    <xdr:sp macro="" textlink="">
      <xdr:nvSpPr>
        <xdr:cNvPr id="369" name="n_3mainValue【学校施設】&#10;一人当たり面積">
          <a:extLst>
            <a:ext uri="{FF2B5EF4-FFF2-40B4-BE49-F238E27FC236}">
              <a16:creationId xmlns:a16="http://schemas.microsoft.com/office/drawing/2014/main" id="{00000000-0008-0000-0100-000071010000}"/>
            </a:ext>
          </a:extLst>
        </xdr:cNvPr>
        <xdr:cNvSpPr txBox="1"/>
      </xdr:nvSpPr>
      <xdr:spPr>
        <a:xfrm>
          <a:off x="19310427" y="1085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56710</xdr:rowOff>
    </xdr:from>
    <xdr:ext cx="469744" cy="259045"/>
    <xdr:sp macro="" textlink="">
      <xdr:nvSpPr>
        <xdr:cNvPr id="370" name="n_4mainValue【学校施設】&#10;一人当たり面積">
          <a:extLst>
            <a:ext uri="{FF2B5EF4-FFF2-40B4-BE49-F238E27FC236}">
              <a16:creationId xmlns:a16="http://schemas.microsoft.com/office/drawing/2014/main" id="{00000000-0008-0000-0100-000072010000}"/>
            </a:ext>
          </a:extLst>
        </xdr:cNvPr>
        <xdr:cNvSpPr txBox="1"/>
      </xdr:nvSpPr>
      <xdr:spPr>
        <a:xfrm>
          <a:off x="18421427" y="1085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面積が日本最小の自治体であることから、道路延長が極めて低くなっている。今後も大幅な新規路線の整備等は予定しておらず、減価償却の状況を加味しながら適切な維持管理に努める必要がある。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学校施設は、小中学校を各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校所有している。児童生徒数の大きな変動はないと予想されるため、増築等は予定しておらず、施設の長寿命化対策を適切に図る必要がある。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3,161
3,109
3.47
2,058,521
1,986,839
50,242
1,115,071
1,998,068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162577</xdr:rowOff>
    </xdr:from>
    <xdr:ext cx="33893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423061" y="564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00000000-0008-0000-02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144780</xdr:rowOff>
    </xdr:from>
    <xdr:to>
      <xdr:col>24</xdr:col>
      <xdr:colOff>62865</xdr:colOff>
      <xdr:row>42</xdr:row>
      <xdr:rowOff>51054</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flipV="1">
          <a:off x="4634865" y="597408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54881</xdr:rowOff>
    </xdr:from>
    <xdr:ext cx="405111" cy="259045"/>
    <xdr:sp macro="" textlink="">
      <xdr:nvSpPr>
        <xdr:cNvPr id="55" name="【図書館】&#10;有形固定資産減価償却率最小値テキスト">
          <a:extLst>
            <a:ext uri="{FF2B5EF4-FFF2-40B4-BE49-F238E27FC236}">
              <a16:creationId xmlns:a16="http://schemas.microsoft.com/office/drawing/2014/main" id="{00000000-0008-0000-0200-000037000000}"/>
            </a:ext>
          </a:extLst>
        </xdr:cNvPr>
        <xdr:cNvSpPr txBox="1"/>
      </xdr:nvSpPr>
      <xdr:spPr>
        <a:xfrm>
          <a:off x="4673600" y="725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51054</xdr:rowOff>
    </xdr:from>
    <xdr:to>
      <xdr:col>24</xdr:col>
      <xdr:colOff>152400</xdr:colOff>
      <xdr:row>42</xdr:row>
      <xdr:rowOff>51054</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4546600" y="725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91457</xdr:rowOff>
    </xdr:from>
    <xdr:ext cx="340478" cy="259045"/>
    <xdr:sp macro="" textlink="">
      <xdr:nvSpPr>
        <xdr:cNvPr id="57" name="【図書館】&#10;有形固定資産減価償却率最大値テキスト">
          <a:extLst>
            <a:ext uri="{FF2B5EF4-FFF2-40B4-BE49-F238E27FC236}">
              <a16:creationId xmlns:a16="http://schemas.microsoft.com/office/drawing/2014/main" id="{00000000-0008-0000-0200-000039000000}"/>
            </a:ext>
          </a:extLst>
        </xdr:cNvPr>
        <xdr:cNvSpPr txBox="1"/>
      </xdr:nvSpPr>
      <xdr:spPr>
        <a:xfrm>
          <a:off x="4673600" y="5749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144780</xdr:rowOff>
    </xdr:from>
    <xdr:to>
      <xdr:col>24</xdr:col>
      <xdr:colOff>152400</xdr:colOff>
      <xdr:row>34</xdr:row>
      <xdr:rowOff>144780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170705</xdr:rowOff>
    </xdr:from>
    <xdr:ext cx="405111" cy="259045"/>
    <xdr:sp macro="" textlink="">
      <xdr:nvSpPr>
        <xdr:cNvPr id="59" name="【図書館】&#10;有形固定資産減価償却率平均値テキスト">
          <a:extLst>
            <a:ext uri="{FF2B5EF4-FFF2-40B4-BE49-F238E27FC236}">
              <a16:creationId xmlns:a16="http://schemas.microsoft.com/office/drawing/2014/main" id="{00000000-0008-0000-0200-00003B000000}"/>
            </a:ext>
          </a:extLst>
        </xdr:cNvPr>
        <xdr:cNvSpPr txBox="1"/>
      </xdr:nvSpPr>
      <xdr:spPr>
        <a:xfrm>
          <a:off x="4673600" y="634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20828</xdr:rowOff>
    </xdr:from>
    <xdr:to>
      <xdr:col>24</xdr:col>
      <xdr:colOff>114300</xdr:colOff>
      <xdr:row>37</xdr:row>
      <xdr:rowOff>122428</xdr:rowOff>
    </xdr:to>
    <xdr:sp macro="" textlink="">
      <xdr:nvSpPr>
        <xdr:cNvPr id="60" name="フローチャート: 判断 59">
          <a:extLst>
            <a:ext uri="{FF2B5EF4-FFF2-40B4-BE49-F238E27FC236}">
              <a16:creationId xmlns:a16="http://schemas.microsoft.com/office/drawing/2014/main" id="{00000000-0008-0000-0200-00003C000000}"/>
            </a:ext>
          </a:extLst>
        </xdr:cNvPr>
        <xdr:cNvSpPr/>
      </xdr:nvSpPr>
      <xdr:spPr>
        <a:xfrm>
          <a:off x="4584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68834</xdr:rowOff>
    </xdr:from>
    <xdr:to>
      <xdr:col>20</xdr:col>
      <xdr:colOff>38100</xdr:colOff>
      <xdr:row>36</xdr:row>
      <xdr:rowOff>170434</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3746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153416</xdr:rowOff>
    </xdr:from>
    <xdr:to>
      <xdr:col>15</xdr:col>
      <xdr:colOff>101600</xdr:colOff>
      <xdr:row>36</xdr:row>
      <xdr:rowOff>83566</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2857500" y="615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164846</xdr:rowOff>
    </xdr:from>
    <xdr:to>
      <xdr:col>6</xdr:col>
      <xdr:colOff>38100</xdr:colOff>
      <xdr:row>38</xdr:row>
      <xdr:rowOff>94996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1079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91694</xdr:rowOff>
    </xdr:from>
    <xdr:to>
      <xdr:col>10</xdr:col>
      <xdr:colOff>165100</xdr:colOff>
      <xdr:row>39</xdr:row>
      <xdr:rowOff>21844</xdr:rowOff>
    </xdr:to>
    <xdr:sp macro="" textlink="">
      <xdr:nvSpPr>
        <xdr:cNvPr id="70" name="楕円 69">
          <a:extLst>
            <a:ext uri="{FF2B5EF4-FFF2-40B4-BE49-F238E27FC236}">
              <a16:creationId xmlns:a16="http://schemas.microsoft.com/office/drawing/2014/main" id="{00000000-0008-0000-0200-000046000000}"/>
            </a:ext>
          </a:extLst>
        </xdr:cNvPr>
        <xdr:cNvSpPr/>
      </xdr:nvSpPr>
      <xdr:spPr>
        <a:xfrm>
          <a:off x="19685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1079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99060</xdr:rowOff>
    </xdr:from>
    <xdr:to>
      <xdr:col>10</xdr:col>
      <xdr:colOff>114300</xdr:colOff>
      <xdr:row>38</xdr:row>
      <xdr:rowOff>142494</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1130300" y="661416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15511</xdr:rowOff>
    </xdr:from>
    <xdr:ext cx="405111" cy="259045"/>
    <xdr:sp macro="" textlink="">
      <xdr:nvSpPr>
        <xdr:cNvPr id="73" name="n_1aveValue【図書館】&#10;有形固定資産減価償却率">
          <a:extLst>
            <a:ext uri="{FF2B5EF4-FFF2-40B4-BE49-F238E27FC236}">
              <a16:creationId xmlns:a16="http://schemas.microsoft.com/office/drawing/2014/main" id="{00000000-0008-0000-0200-000049000000}"/>
            </a:ext>
          </a:extLst>
        </xdr:cNvPr>
        <xdr:cNvSpPr txBox="1"/>
      </xdr:nvSpPr>
      <xdr:spPr>
        <a:xfrm>
          <a:off x="35820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100093</xdr:rowOff>
    </xdr:from>
    <xdr:ext cx="405111" cy="259045"/>
    <xdr:sp macro="" textlink="">
      <xdr:nvSpPr>
        <xdr:cNvPr id="74" name="n_2aveValue【図書館】&#10;有形固定資産減価償却率">
          <a:extLst>
            <a:ext uri="{FF2B5EF4-FFF2-40B4-BE49-F238E27FC236}">
              <a16:creationId xmlns:a16="http://schemas.microsoft.com/office/drawing/2014/main" id="{00000000-0008-0000-0200-00004A000000}"/>
            </a:ext>
          </a:extLst>
        </xdr:cNvPr>
        <xdr:cNvSpPr txBox="1"/>
      </xdr:nvSpPr>
      <xdr:spPr>
        <a:xfrm>
          <a:off x="2705744" y="59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75" name="n_3aveValue【図書館】&#10;有形固定資産減価償却率">
          <a:extLst>
            <a:ext uri="{FF2B5EF4-FFF2-40B4-BE49-F238E27FC236}">
              <a16:creationId xmlns:a16="http://schemas.microsoft.com/office/drawing/2014/main" id="{00000000-0008-0000-0200-00004B000000}"/>
            </a:ext>
          </a:extLst>
        </xdr:cNvPr>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111523</xdr:rowOff>
    </xdr:from>
    <xdr:ext cx="405111" cy="259045"/>
    <xdr:sp macro="" textlink="">
      <xdr:nvSpPr>
        <xdr:cNvPr id="76" name="n_4aveValue【図書館】&#10;有形固定資産減価償却率">
          <a:extLst>
            <a:ext uri="{FF2B5EF4-FFF2-40B4-BE49-F238E27FC236}">
              <a16:creationId xmlns:a16="http://schemas.microsoft.com/office/drawing/2014/main" id="{00000000-0008-0000-0200-00004C000000}"/>
            </a:ext>
          </a:extLst>
        </xdr:cNvPr>
        <xdr:cNvSpPr txBox="1"/>
      </xdr:nvSpPr>
      <xdr:spPr>
        <a:xfrm>
          <a:off x="927744" y="628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12971</xdr:rowOff>
    </xdr:from>
    <xdr:ext cx="405111" cy="259045"/>
    <xdr:sp macro="" textlink="">
      <xdr:nvSpPr>
        <xdr:cNvPr id="77" name="n_3mainValue【図書館】&#10;有形固定資産減価償却率">
          <a:extLst>
            <a:ext uri="{FF2B5EF4-FFF2-40B4-BE49-F238E27FC236}">
              <a16:creationId xmlns:a16="http://schemas.microsoft.com/office/drawing/2014/main" id="{00000000-0008-0000-0200-00004D000000}"/>
            </a:ext>
          </a:extLst>
        </xdr:cNvPr>
        <xdr:cNvSpPr txBox="1"/>
      </xdr:nvSpPr>
      <xdr:spPr>
        <a:xfrm>
          <a:off x="1816744" y="66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78" name="n_4mainValue【図書館】&#10;有形固定資産減価償却率">
          <a:extLst>
            <a:ext uri="{FF2B5EF4-FFF2-40B4-BE49-F238E27FC236}">
              <a16:creationId xmlns:a16="http://schemas.microsoft.com/office/drawing/2014/main" id="{00000000-0008-0000-0200-00004E000000}"/>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a:extLst>
            <a:ext uri="{FF2B5EF4-FFF2-40B4-BE49-F238E27FC236}">
              <a16:creationId xmlns:a16="http://schemas.microsoft.com/office/drawing/2014/main" id="{00000000-0008-0000-0200-000059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00000000-0008-0000-02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123553</xdr:rowOff>
    </xdr:from>
    <xdr:to>
      <xdr:col>54</xdr:col>
      <xdr:colOff>189865</xdr:colOff>
      <xdr:row>41</xdr:row>
      <xdr:rowOff>143147</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flipV="1">
          <a:off x="10476865" y="6124303"/>
          <a:ext cx="0" cy="104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146974</xdr:rowOff>
    </xdr:from>
    <xdr:ext cx="469744" cy="259045"/>
    <xdr:sp macro="" textlink="">
      <xdr:nvSpPr>
        <xdr:cNvPr id="105" name="【図書館】&#10;一人当たり面積最小値テキスト">
          <a:extLst>
            <a:ext uri="{FF2B5EF4-FFF2-40B4-BE49-F238E27FC236}">
              <a16:creationId xmlns:a16="http://schemas.microsoft.com/office/drawing/2014/main" id="{00000000-0008-0000-0200-000069000000}"/>
            </a:ext>
          </a:extLst>
        </xdr:cNvPr>
        <xdr:cNvSpPr txBox="1"/>
      </xdr:nvSpPr>
      <xdr:spPr>
        <a:xfrm>
          <a:off x="10515600" y="717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143147</xdr:rowOff>
    </xdr:from>
    <xdr:to>
      <xdr:col>55</xdr:col>
      <xdr:colOff>88900</xdr:colOff>
      <xdr:row>41</xdr:row>
      <xdr:rowOff>143147</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10388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70230</xdr:rowOff>
    </xdr:from>
    <xdr:ext cx="469744" cy="259045"/>
    <xdr:sp macro="" textlink="">
      <xdr:nvSpPr>
        <xdr:cNvPr id="107" name="【図書館】&#10;一人当たり面積最大値テキスト">
          <a:extLst>
            <a:ext uri="{FF2B5EF4-FFF2-40B4-BE49-F238E27FC236}">
              <a16:creationId xmlns:a16="http://schemas.microsoft.com/office/drawing/2014/main" id="{00000000-0008-0000-0200-00006B000000}"/>
            </a:ext>
          </a:extLst>
        </xdr:cNvPr>
        <xdr:cNvSpPr txBox="1"/>
      </xdr:nvSpPr>
      <xdr:spPr>
        <a:xfrm>
          <a:off x="10515600" y="589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123553</xdr:rowOff>
    </xdr:from>
    <xdr:to>
      <xdr:col>55</xdr:col>
      <xdr:colOff>88900</xdr:colOff>
      <xdr:row>35</xdr:row>
      <xdr:rowOff>123553</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10388600" y="6124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21789</xdr:rowOff>
    </xdr:from>
    <xdr:ext cx="469744" cy="259045"/>
    <xdr:sp macro="" textlink="">
      <xdr:nvSpPr>
        <xdr:cNvPr id="109" name="【図書館】&#10;一人当たり面積平均値テキスト">
          <a:extLst>
            <a:ext uri="{FF2B5EF4-FFF2-40B4-BE49-F238E27FC236}">
              <a16:creationId xmlns:a16="http://schemas.microsoft.com/office/drawing/2014/main" id="{00000000-0008-0000-0200-00006D000000}"/>
            </a:ext>
          </a:extLst>
        </xdr:cNvPr>
        <xdr:cNvSpPr txBox="1"/>
      </xdr:nvSpPr>
      <xdr:spPr>
        <a:xfrm>
          <a:off x="10515600" y="670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43362</xdr:rowOff>
    </xdr:from>
    <xdr:to>
      <xdr:col>55</xdr:col>
      <xdr:colOff>50800</xdr:colOff>
      <xdr:row>39</xdr:row>
      <xdr:rowOff>144962</xdr:rowOff>
    </xdr:to>
    <xdr:sp macro="" textlink="">
      <xdr:nvSpPr>
        <xdr:cNvPr id="110" name="フローチャート: 判断 109">
          <a:extLst>
            <a:ext uri="{FF2B5EF4-FFF2-40B4-BE49-F238E27FC236}">
              <a16:creationId xmlns:a16="http://schemas.microsoft.com/office/drawing/2014/main" id="{00000000-0008-0000-0200-00006E000000}"/>
            </a:ext>
          </a:extLst>
        </xdr:cNvPr>
        <xdr:cNvSpPr/>
      </xdr:nvSpPr>
      <xdr:spPr>
        <a:xfrm>
          <a:off x="10426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56424</xdr:rowOff>
    </xdr:from>
    <xdr:to>
      <xdr:col>50</xdr:col>
      <xdr:colOff>165100</xdr:colOff>
      <xdr:row>39</xdr:row>
      <xdr:rowOff>158024</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95885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62956</xdr:rowOff>
    </xdr:from>
    <xdr:to>
      <xdr:col>46</xdr:col>
      <xdr:colOff>38100</xdr:colOff>
      <xdr:row>39</xdr:row>
      <xdr:rowOff>164556</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8699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144599</xdr:rowOff>
    </xdr:from>
    <xdr:to>
      <xdr:col>41</xdr:col>
      <xdr:colOff>101600</xdr:colOff>
      <xdr:row>40</xdr:row>
      <xdr:rowOff>74749</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7810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77651</xdr:rowOff>
    </xdr:from>
    <xdr:to>
      <xdr:col>41</xdr:col>
      <xdr:colOff>101600</xdr:colOff>
      <xdr:row>33</xdr:row>
      <xdr:rowOff>7801</xdr:rowOff>
    </xdr:to>
    <xdr:sp macro="" textlink="">
      <xdr:nvSpPr>
        <xdr:cNvPr id="120" name="楕円 119">
          <a:extLst>
            <a:ext uri="{FF2B5EF4-FFF2-40B4-BE49-F238E27FC236}">
              <a16:creationId xmlns:a16="http://schemas.microsoft.com/office/drawing/2014/main" id="{00000000-0008-0000-0200-000078000000}"/>
            </a:ext>
          </a:extLst>
        </xdr:cNvPr>
        <xdr:cNvSpPr/>
      </xdr:nvSpPr>
      <xdr:spPr>
        <a:xfrm>
          <a:off x="7810500" y="55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32</xdr:row>
      <xdr:rowOff>84183</xdr:rowOff>
    </xdr:from>
    <xdr:to>
      <xdr:col>36</xdr:col>
      <xdr:colOff>165100</xdr:colOff>
      <xdr:row>33</xdr:row>
      <xdr:rowOff>14333</xdr:rowOff>
    </xdr:to>
    <xdr:sp macro="" textlink="">
      <xdr:nvSpPr>
        <xdr:cNvPr id="121" name="楕円 120">
          <a:extLst>
            <a:ext uri="{FF2B5EF4-FFF2-40B4-BE49-F238E27FC236}">
              <a16:creationId xmlns:a16="http://schemas.microsoft.com/office/drawing/2014/main" id="{00000000-0008-0000-0200-000079000000}"/>
            </a:ext>
          </a:extLst>
        </xdr:cNvPr>
        <xdr:cNvSpPr/>
      </xdr:nvSpPr>
      <xdr:spPr>
        <a:xfrm>
          <a:off x="6921500" y="557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32</xdr:row>
      <xdr:rowOff>128451</xdr:rowOff>
    </xdr:from>
    <xdr:to>
      <xdr:col>41</xdr:col>
      <xdr:colOff>50800</xdr:colOff>
      <xdr:row>32</xdr:row>
      <xdr:rowOff>134983</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flipV="1">
          <a:off x="6972300" y="56148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3101</xdr:rowOff>
    </xdr:from>
    <xdr:ext cx="469744" cy="259045"/>
    <xdr:sp macro="" textlink="">
      <xdr:nvSpPr>
        <xdr:cNvPr id="123" name="n_1aveValue【図書館】&#10;一人当たり面積">
          <a:extLst>
            <a:ext uri="{FF2B5EF4-FFF2-40B4-BE49-F238E27FC236}">
              <a16:creationId xmlns:a16="http://schemas.microsoft.com/office/drawing/2014/main" id="{00000000-0008-0000-0200-00007B000000}"/>
            </a:ext>
          </a:extLst>
        </xdr:cNvPr>
        <xdr:cNvSpPr txBox="1"/>
      </xdr:nvSpPr>
      <xdr:spPr>
        <a:xfrm>
          <a:off x="9391727" y="651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9633</xdr:rowOff>
    </xdr:from>
    <xdr:ext cx="469744" cy="259045"/>
    <xdr:sp macro="" textlink="">
      <xdr:nvSpPr>
        <xdr:cNvPr id="124" name="n_2aveValue【図書館】&#10;一人当たり面積">
          <a:extLst>
            <a:ext uri="{FF2B5EF4-FFF2-40B4-BE49-F238E27FC236}">
              <a16:creationId xmlns:a16="http://schemas.microsoft.com/office/drawing/2014/main" id="{00000000-0008-0000-0200-00007C000000}"/>
            </a:ext>
          </a:extLst>
        </xdr:cNvPr>
        <xdr:cNvSpPr txBox="1"/>
      </xdr:nvSpPr>
      <xdr:spPr>
        <a:xfrm>
          <a:off x="8515427" y="652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65876</xdr:rowOff>
    </xdr:from>
    <xdr:ext cx="469744" cy="259045"/>
    <xdr:sp macro="" textlink="">
      <xdr:nvSpPr>
        <xdr:cNvPr id="125" name="n_3aveValue【図書館】&#10;一人当たり面積">
          <a:extLst>
            <a:ext uri="{FF2B5EF4-FFF2-40B4-BE49-F238E27FC236}">
              <a16:creationId xmlns:a16="http://schemas.microsoft.com/office/drawing/2014/main" id="{00000000-0008-0000-0200-00007D000000}"/>
            </a:ext>
          </a:extLst>
        </xdr:cNvPr>
        <xdr:cNvSpPr txBox="1"/>
      </xdr:nvSpPr>
      <xdr:spPr>
        <a:xfrm>
          <a:off x="76264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38117</xdr:rowOff>
    </xdr:from>
    <xdr:ext cx="469744" cy="259045"/>
    <xdr:sp macro="" textlink="">
      <xdr:nvSpPr>
        <xdr:cNvPr id="126" name="n_4aveValue【図書館】&#10;一人当たり面積">
          <a:extLst>
            <a:ext uri="{FF2B5EF4-FFF2-40B4-BE49-F238E27FC236}">
              <a16:creationId xmlns:a16="http://schemas.microsoft.com/office/drawing/2014/main" id="{00000000-0008-0000-0200-00007E000000}"/>
            </a:ext>
          </a:extLst>
        </xdr:cNvPr>
        <xdr:cNvSpPr txBox="1"/>
      </xdr:nvSpPr>
      <xdr:spPr>
        <a:xfrm>
          <a:off x="6737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24328</xdr:rowOff>
    </xdr:from>
    <xdr:ext cx="469744" cy="259045"/>
    <xdr:sp macro="" textlink="">
      <xdr:nvSpPr>
        <xdr:cNvPr id="127" name="n_3mainValue【図書館】&#10;一人当たり面積">
          <a:extLst>
            <a:ext uri="{FF2B5EF4-FFF2-40B4-BE49-F238E27FC236}">
              <a16:creationId xmlns:a16="http://schemas.microsoft.com/office/drawing/2014/main" id="{00000000-0008-0000-0200-00007F000000}"/>
            </a:ext>
          </a:extLst>
        </xdr:cNvPr>
        <xdr:cNvSpPr txBox="1"/>
      </xdr:nvSpPr>
      <xdr:spPr>
        <a:xfrm>
          <a:off x="7626427" y="533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31</xdr:row>
      <xdr:rowOff>30860</xdr:rowOff>
    </xdr:from>
    <xdr:ext cx="469744" cy="259045"/>
    <xdr:sp macro="" textlink="">
      <xdr:nvSpPr>
        <xdr:cNvPr id="128" name="n_4mainValue【図書館】&#10;一人当たり面積">
          <a:extLst>
            <a:ext uri="{FF2B5EF4-FFF2-40B4-BE49-F238E27FC236}">
              <a16:creationId xmlns:a16="http://schemas.microsoft.com/office/drawing/2014/main" id="{00000000-0008-0000-0200-000080000000}"/>
            </a:ext>
          </a:extLst>
        </xdr:cNvPr>
        <xdr:cNvSpPr txBox="1"/>
      </xdr:nvSpPr>
      <xdr:spPr>
        <a:xfrm>
          <a:off x="6737427" y="534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福祉施設】&#10;有形固定資産減価償却率グラフ枠">
          <a:extLst>
            <a:ext uri="{FF2B5EF4-FFF2-40B4-BE49-F238E27FC236}">
              <a16:creationId xmlns:a16="http://schemas.microsoft.com/office/drawing/2014/main" id="{00000000-0008-0000-0200-0000A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69" name="【福祉施設】&#10;有形固定資産減価償却率最小値テキスト">
          <a:extLst>
            <a:ext uri="{FF2B5EF4-FFF2-40B4-BE49-F238E27FC236}">
              <a16:creationId xmlns:a16="http://schemas.microsoft.com/office/drawing/2014/main" id="{00000000-0008-0000-0200-0000A9000000}"/>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71" name="【福祉施設】&#10;有形固定資産減価償却率最大値テキスト">
          <a:extLst>
            <a:ext uri="{FF2B5EF4-FFF2-40B4-BE49-F238E27FC236}">
              <a16:creationId xmlns:a16="http://schemas.microsoft.com/office/drawing/2014/main" id="{00000000-0008-0000-0200-0000AB000000}"/>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173" name="【福祉施設】&#10;有形固定資産減価償却率平均値テキスト">
          <a:extLst>
            <a:ext uri="{FF2B5EF4-FFF2-40B4-BE49-F238E27FC236}">
              <a16:creationId xmlns:a16="http://schemas.microsoft.com/office/drawing/2014/main" id="{00000000-0008-0000-0200-0000AD000000}"/>
            </a:ext>
          </a:extLst>
        </xdr:cNvPr>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114300</xdr:rowOff>
    </xdr:from>
    <xdr:to>
      <xdr:col>10</xdr:col>
      <xdr:colOff>165100</xdr:colOff>
      <xdr:row>80</xdr:row>
      <xdr:rowOff>44450</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19685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62230</xdr:rowOff>
    </xdr:from>
    <xdr:to>
      <xdr:col>6</xdr:col>
      <xdr:colOff>38100</xdr:colOff>
      <xdr:row>79</xdr:row>
      <xdr:rowOff>163830</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1079500" y="136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113030</xdr:rowOff>
    </xdr:from>
    <xdr:to>
      <xdr:col>10</xdr:col>
      <xdr:colOff>114300</xdr:colOff>
      <xdr:row>79</xdr:row>
      <xdr:rowOff>165100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1130300" y="13657580"/>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187" name="n_1aveValue【福祉施設】&#10;有形固定資産減価償却率">
          <a:extLst>
            <a:ext uri="{FF2B5EF4-FFF2-40B4-BE49-F238E27FC236}">
              <a16:creationId xmlns:a16="http://schemas.microsoft.com/office/drawing/2014/main" id="{00000000-0008-0000-0200-0000BB000000}"/>
            </a:ext>
          </a:extLst>
        </xdr:cNvPr>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188" name="n_2aveValue【福祉施設】&#10;有形固定資産減価償却率">
          <a:extLst>
            <a:ext uri="{FF2B5EF4-FFF2-40B4-BE49-F238E27FC236}">
              <a16:creationId xmlns:a16="http://schemas.microsoft.com/office/drawing/2014/main" id="{00000000-0008-0000-0200-0000BC000000}"/>
            </a:ext>
          </a:extLst>
        </xdr:cNvPr>
        <xdr:cNvSpPr txBox="1"/>
      </xdr:nvSpPr>
      <xdr:spPr>
        <a:xfrm>
          <a:off x="2705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41927</xdr:rowOff>
    </xdr:from>
    <xdr:ext cx="405111" cy="259045"/>
    <xdr:sp macro="" textlink="">
      <xdr:nvSpPr>
        <xdr:cNvPr id="189" name="n_3aveValue【福祉施設】&#10;有形固定資産減価償却率">
          <a:extLst>
            <a:ext uri="{FF2B5EF4-FFF2-40B4-BE49-F238E27FC236}">
              <a16:creationId xmlns:a16="http://schemas.microsoft.com/office/drawing/2014/main" id="{00000000-0008-0000-0200-0000BD000000}"/>
            </a:ext>
          </a:extLst>
        </xdr:cNvPr>
        <xdr:cNvSpPr txBox="1"/>
      </xdr:nvSpPr>
      <xdr:spPr>
        <a:xfrm>
          <a:off x="18167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97807</xdr:rowOff>
    </xdr:from>
    <xdr:ext cx="405111" cy="259045"/>
    <xdr:sp macro="" textlink="">
      <xdr:nvSpPr>
        <xdr:cNvPr id="190" name="n_4aveValue【福祉施設】&#10;有形固定資産減価償却率">
          <a:extLst>
            <a:ext uri="{FF2B5EF4-FFF2-40B4-BE49-F238E27FC236}">
              <a16:creationId xmlns:a16="http://schemas.microsoft.com/office/drawing/2014/main" id="{00000000-0008-0000-0200-0000BE000000}"/>
            </a:ext>
          </a:extLst>
        </xdr:cNvPr>
        <xdr:cNvSpPr txBox="1"/>
      </xdr:nvSpPr>
      <xdr:spPr>
        <a:xfrm>
          <a:off x="927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60977</xdr:rowOff>
    </xdr:from>
    <xdr:ext cx="405111" cy="259045"/>
    <xdr:sp macro="" textlink="">
      <xdr:nvSpPr>
        <xdr:cNvPr id="191" name="n_3mainValue【福祉施設】&#10;有形固定資産減価償却率">
          <a:extLst>
            <a:ext uri="{FF2B5EF4-FFF2-40B4-BE49-F238E27FC236}">
              <a16:creationId xmlns:a16="http://schemas.microsoft.com/office/drawing/2014/main" id="{00000000-0008-0000-0200-0000BF000000}"/>
            </a:ext>
          </a:extLst>
        </xdr:cNvPr>
        <xdr:cNvSpPr txBox="1"/>
      </xdr:nvSpPr>
      <xdr:spPr>
        <a:xfrm>
          <a:off x="1816744" y="1343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8907</xdr:rowOff>
    </xdr:from>
    <xdr:ext cx="405111" cy="259045"/>
    <xdr:sp macro="" textlink="">
      <xdr:nvSpPr>
        <xdr:cNvPr id="192" name="n_4mainValue【福祉施設】&#10;有形固定資産減価償却率">
          <a:extLst>
            <a:ext uri="{FF2B5EF4-FFF2-40B4-BE49-F238E27FC236}">
              <a16:creationId xmlns:a16="http://schemas.microsoft.com/office/drawing/2014/main" id="{00000000-0008-0000-0200-0000C0000000}"/>
            </a:ext>
          </a:extLst>
        </xdr:cNvPr>
        <xdr:cNvSpPr txBox="1"/>
      </xdr:nvSpPr>
      <xdr:spPr>
        <a:xfrm>
          <a:off x="927744" y="1338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7" name="【福祉施設】&#10;一人当たり面積グラフ枠">
          <a:extLst>
            <a:ext uri="{FF2B5EF4-FFF2-40B4-BE49-F238E27FC236}">
              <a16:creationId xmlns:a16="http://schemas.microsoft.com/office/drawing/2014/main" id="{00000000-0008-0000-0200-0000D9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19" name="【福祉施設】&#10;一人当たり面積最小値テキスト">
          <a:extLst>
            <a:ext uri="{FF2B5EF4-FFF2-40B4-BE49-F238E27FC236}">
              <a16:creationId xmlns:a16="http://schemas.microsoft.com/office/drawing/2014/main" id="{00000000-0008-0000-0200-0000DB000000}"/>
            </a:ext>
          </a:extLst>
        </xdr:cNvPr>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21" name="【福祉施設】&#10;一人当たり面積最大値テキスト">
          <a:extLst>
            <a:ext uri="{FF2B5EF4-FFF2-40B4-BE49-F238E27FC236}">
              <a16:creationId xmlns:a16="http://schemas.microsoft.com/office/drawing/2014/main" id="{00000000-0008-0000-0200-0000DD000000}"/>
            </a:ext>
          </a:extLst>
        </xdr:cNvPr>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35613</xdr:rowOff>
    </xdr:from>
    <xdr:ext cx="469744" cy="259045"/>
    <xdr:sp macro="" textlink="">
      <xdr:nvSpPr>
        <xdr:cNvPr id="223" name="【福祉施設】&#10;一人当たり面積平均値テキスト">
          <a:extLst>
            <a:ext uri="{FF2B5EF4-FFF2-40B4-BE49-F238E27FC236}">
              <a16:creationId xmlns:a16="http://schemas.microsoft.com/office/drawing/2014/main" id="{00000000-0008-0000-0200-0000DF000000}"/>
            </a:ext>
          </a:extLst>
        </xdr:cNvPr>
        <xdr:cNvSpPr txBox="1"/>
      </xdr:nvSpPr>
      <xdr:spPr>
        <a:xfrm>
          <a:off x="10515600" y="14608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6921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1670</xdr:rowOff>
    </xdr:from>
    <xdr:to>
      <xdr:col>41</xdr:col>
      <xdr:colOff>101600</xdr:colOff>
      <xdr:row>86</xdr:row>
      <xdr:rowOff>103270</xdr:rowOff>
    </xdr:to>
    <xdr:sp macro="" textlink="">
      <xdr:nvSpPr>
        <xdr:cNvPr id="234" name="楕円 233">
          <a:extLst>
            <a:ext uri="{FF2B5EF4-FFF2-40B4-BE49-F238E27FC236}">
              <a16:creationId xmlns:a16="http://schemas.microsoft.com/office/drawing/2014/main" id="{00000000-0008-0000-0200-0000EA000000}"/>
            </a:ext>
          </a:extLst>
        </xdr:cNvPr>
        <xdr:cNvSpPr/>
      </xdr:nvSpPr>
      <xdr:spPr>
        <a:xfrm>
          <a:off x="7810500" y="147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2322</xdr:rowOff>
    </xdr:from>
    <xdr:to>
      <xdr:col>36</xdr:col>
      <xdr:colOff>165100</xdr:colOff>
      <xdr:row>86</xdr:row>
      <xdr:rowOff>103922</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6921500" y="1474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52470</xdr:rowOff>
    </xdr:from>
    <xdr:to>
      <xdr:col>41</xdr:col>
      <xdr:colOff>50800</xdr:colOff>
      <xdr:row>86</xdr:row>
      <xdr:rowOff>53122</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flipV="1">
          <a:off x="6972300" y="14797170"/>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18559</xdr:rowOff>
    </xdr:from>
    <xdr:ext cx="469744" cy="259045"/>
    <xdr:sp macro="" textlink="">
      <xdr:nvSpPr>
        <xdr:cNvPr id="237" name="n_1aveValue【福祉施設】&#10;一人当たり面積">
          <a:extLst>
            <a:ext uri="{FF2B5EF4-FFF2-40B4-BE49-F238E27FC236}">
              <a16:creationId xmlns:a16="http://schemas.microsoft.com/office/drawing/2014/main" id="{00000000-0008-0000-0200-0000ED000000}"/>
            </a:ext>
          </a:extLst>
        </xdr:cNvPr>
        <xdr:cNvSpPr txBox="1"/>
      </xdr:nvSpPr>
      <xdr:spPr>
        <a:xfrm>
          <a:off x="93917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238" name="n_2aveValue【福祉施設】&#10;一人当たり面積">
          <a:extLst>
            <a:ext uri="{FF2B5EF4-FFF2-40B4-BE49-F238E27FC236}">
              <a16:creationId xmlns:a16="http://schemas.microsoft.com/office/drawing/2014/main" id="{00000000-0008-0000-0200-0000EE000000}"/>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38806</xdr:rowOff>
    </xdr:from>
    <xdr:ext cx="469744" cy="259045"/>
    <xdr:sp macro="" textlink="">
      <xdr:nvSpPr>
        <xdr:cNvPr id="239" name="n_3aveValue【福祉施設】&#10;一人当たり面積">
          <a:extLst>
            <a:ext uri="{FF2B5EF4-FFF2-40B4-BE49-F238E27FC236}">
              <a16:creationId xmlns:a16="http://schemas.microsoft.com/office/drawing/2014/main" id="{00000000-0008-0000-0200-0000EF000000}"/>
            </a:ext>
          </a:extLst>
        </xdr:cNvPr>
        <xdr:cNvSpPr txBox="1"/>
      </xdr:nvSpPr>
      <xdr:spPr>
        <a:xfrm>
          <a:off x="7626427" y="144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33255</xdr:rowOff>
    </xdr:from>
    <xdr:ext cx="469744" cy="259045"/>
    <xdr:sp macro="" textlink="">
      <xdr:nvSpPr>
        <xdr:cNvPr id="240" name="n_4aveValue【福祉施設】&#10;一人当たり面積">
          <a:extLst>
            <a:ext uri="{FF2B5EF4-FFF2-40B4-BE49-F238E27FC236}">
              <a16:creationId xmlns:a16="http://schemas.microsoft.com/office/drawing/2014/main" id="{00000000-0008-0000-0200-0000F0000000}"/>
            </a:ext>
          </a:extLst>
        </xdr:cNvPr>
        <xdr:cNvSpPr txBox="1"/>
      </xdr:nvSpPr>
      <xdr:spPr>
        <a:xfrm>
          <a:off x="6737427"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94397</xdr:rowOff>
    </xdr:from>
    <xdr:ext cx="469744" cy="259045"/>
    <xdr:sp macro="" textlink="">
      <xdr:nvSpPr>
        <xdr:cNvPr id="241" name="n_3mainValue【福祉施設】&#10;一人当たり面積">
          <a:extLst>
            <a:ext uri="{FF2B5EF4-FFF2-40B4-BE49-F238E27FC236}">
              <a16:creationId xmlns:a16="http://schemas.microsoft.com/office/drawing/2014/main" id="{00000000-0008-0000-0200-0000F1000000}"/>
            </a:ext>
          </a:extLst>
        </xdr:cNvPr>
        <xdr:cNvSpPr txBox="1"/>
      </xdr:nvSpPr>
      <xdr:spPr>
        <a:xfrm>
          <a:off x="7626427" y="148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95049</xdr:rowOff>
    </xdr:from>
    <xdr:ext cx="469744" cy="259045"/>
    <xdr:sp macro="" textlink="">
      <xdr:nvSpPr>
        <xdr:cNvPr id="242" name="n_4mainValue【福祉施設】&#10;一人当たり面積">
          <a:extLst>
            <a:ext uri="{FF2B5EF4-FFF2-40B4-BE49-F238E27FC236}">
              <a16:creationId xmlns:a16="http://schemas.microsoft.com/office/drawing/2014/main" id="{00000000-0008-0000-0200-0000F2000000}"/>
            </a:ext>
          </a:extLst>
        </xdr:cNvPr>
        <xdr:cNvSpPr txBox="1"/>
      </xdr:nvSpPr>
      <xdr:spPr>
        <a:xfrm>
          <a:off x="6737427" y="1483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市民会館】&#10;有形固定資産減価償却率グラフ枠">
          <a:extLst>
            <a:ext uri="{FF2B5EF4-FFF2-40B4-BE49-F238E27FC236}">
              <a16:creationId xmlns:a16="http://schemas.microsoft.com/office/drawing/2014/main" id="{00000000-0008-0000-0200-00000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69" name="【市民会館】&#10;有形固定資産減価償却率最小値テキスト">
          <a:extLst>
            <a:ext uri="{FF2B5EF4-FFF2-40B4-BE49-F238E27FC236}">
              <a16:creationId xmlns:a16="http://schemas.microsoft.com/office/drawing/2014/main" id="{00000000-0008-0000-0200-00000D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271" name="【市民会館】&#10;有形固定資産減価償却率最大値テキスト">
          <a:extLst>
            <a:ext uri="{FF2B5EF4-FFF2-40B4-BE49-F238E27FC236}">
              <a16:creationId xmlns:a16="http://schemas.microsoft.com/office/drawing/2014/main" id="{00000000-0008-0000-0200-00000F010000}"/>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47914</xdr:rowOff>
    </xdr:from>
    <xdr:ext cx="405111" cy="259045"/>
    <xdr:sp macro="" textlink="">
      <xdr:nvSpPr>
        <xdr:cNvPr id="273" name="【市民会館】&#10;有形固定資産減価償却率平均値テキスト">
          <a:extLst>
            <a:ext uri="{FF2B5EF4-FFF2-40B4-BE49-F238E27FC236}">
              <a16:creationId xmlns:a16="http://schemas.microsoft.com/office/drawing/2014/main" id="{00000000-0008-0000-0200-000011010000}"/>
            </a:ext>
          </a:extLst>
        </xdr:cNvPr>
        <xdr:cNvSpPr txBox="1"/>
      </xdr:nvSpPr>
      <xdr:spPr>
        <a:xfrm>
          <a:off x="4673600" y="1787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45847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275" name="フローチャート: 判断 274">
          <a:extLst>
            <a:ext uri="{FF2B5EF4-FFF2-40B4-BE49-F238E27FC236}">
              <a16:creationId xmlns:a16="http://schemas.microsoft.com/office/drawing/2014/main" id="{00000000-0008-0000-0200-000013010000}"/>
            </a:ext>
          </a:extLst>
        </xdr:cNvPr>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1079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121738</xdr:rowOff>
    </xdr:from>
    <xdr:to>
      <xdr:col>10</xdr:col>
      <xdr:colOff>165100</xdr:colOff>
      <xdr:row>104</xdr:row>
      <xdr:rowOff>51888</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1968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66221</xdr:rowOff>
    </xdr:from>
    <xdr:to>
      <xdr:col>6</xdr:col>
      <xdr:colOff>38100</xdr:colOff>
      <xdr:row>103</xdr:row>
      <xdr:rowOff>167821</xdr:rowOff>
    </xdr:to>
    <xdr:sp macro="" textlink="">
      <xdr:nvSpPr>
        <xdr:cNvPr id="285" name="楕円 284">
          <a:extLst>
            <a:ext uri="{FF2B5EF4-FFF2-40B4-BE49-F238E27FC236}">
              <a16:creationId xmlns:a16="http://schemas.microsoft.com/office/drawing/2014/main" id="{00000000-0008-0000-0200-00001D010000}"/>
            </a:ext>
          </a:extLst>
        </xdr:cNvPr>
        <xdr:cNvSpPr/>
      </xdr:nvSpPr>
      <xdr:spPr>
        <a:xfrm>
          <a:off x="1079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117021</xdr:rowOff>
    </xdr:from>
    <xdr:to>
      <xdr:col>10</xdr:col>
      <xdr:colOff>114300</xdr:colOff>
      <xdr:row>104</xdr:row>
      <xdr:rowOff>1088</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1130300" y="17776371"/>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287" name="n_1aveValue【市民会館】&#10;有形固定資産減価償却率">
          <a:extLst>
            <a:ext uri="{FF2B5EF4-FFF2-40B4-BE49-F238E27FC236}">
              <a16:creationId xmlns:a16="http://schemas.microsoft.com/office/drawing/2014/main" id="{00000000-0008-0000-0200-00001F010000}"/>
            </a:ext>
          </a:extLst>
        </xdr:cNvPr>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288" name="n_2aveValue【市民会館】&#10;有形固定資産減価償却率">
          <a:extLst>
            <a:ext uri="{FF2B5EF4-FFF2-40B4-BE49-F238E27FC236}">
              <a16:creationId xmlns:a16="http://schemas.microsoft.com/office/drawing/2014/main" id="{00000000-0008-0000-0200-000020010000}"/>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28320</xdr:rowOff>
    </xdr:from>
    <xdr:ext cx="405111" cy="259045"/>
    <xdr:sp macro="" textlink="">
      <xdr:nvSpPr>
        <xdr:cNvPr id="289" name="n_3aveValue【市民会館】&#10;有形固定資産減価償却率">
          <a:extLst>
            <a:ext uri="{FF2B5EF4-FFF2-40B4-BE49-F238E27FC236}">
              <a16:creationId xmlns:a16="http://schemas.microsoft.com/office/drawing/2014/main" id="{00000000-0008-0000-0200-000021010000}"/>
            </a:ext>
          </a:extLst>
        </xdr:cNvPr>
        <xdr:cNvSpPr txBox="1"/>
      </xdr:nvSpPr>
      <xdr:spPr>
        <a:xfrm>
          <a:off x="1816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75672</xdr:rowOff>
    </xdr:from>
    <xdr:ext cx="405111" cy="259045"/>
    <xdr:sp macro="" textlink="">
      <xdr:nvSpPr>
        <xdr:cNvPr id="290" name="n_4aveValue【市民会館】&#10;有形固定資産減価償却率">
          <a:extLst>
            <a:ext uri="{FF2B5EF4-FFF2-40B4-BE49-F238E27FC236}">
              <a16:creationId xmlns:a16="http://schemas.microsoft.com/office/drawing/2014/main" id="{00000000-0008-0000-0200-000022010000}"/>
            </a:ext>
          </a:extLst>
        </xdr:cNvPr>
        <xdr:cNvSpPr txBox="1"/>
      </xdr:nvSpPr>
      <xdr:spPr>
        <a:xfrm>
          <a:off x="9277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68415</xdr:rowOff>
    </xdr:from>
    <xdr:ext cx="405111" cy="259045"/>
    <xdr:sp macro="" textlink="">
      <xdr:nvSpPr>
        <xdr:cNvPr id="291" name="n_3mainValue【市民会館】&#10;有形固定資産減価償却率">
          <a:extLst>
            <a:ext uri="{FF2B5EF4-FFF2-40B4-BE49-F238E27FC236}">
              <a16:creationId xmlns:a16="http://schemas.microsoft.com/office/drawing/2014/main" id="{00000000-0008-0000-0200-000023010000}"/>
            </a:ext>
          </a:extLst>
        </xdr:cNvPr>
        <xdr:cNvSpPr txBox="1"/>
      </xdr:nvSpPr>
      <xdr:spPr>
        <a:xfrm>
          <a:off x="1816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12898</xdr:rowOff>
    </xdr:from>
    <xdr:ext cx="405111" cy="259045"/>
    <xdr:sp macro="" textlink="">
      <xdr:nvSpPr>
        <xdr:cNvPr id="292" name="n_4mainValue【市民会館】&#10;有形固定資産減価償却率">
          <a:extLst>
            <a:ext uri="{FF2B5EF4-FFF2-40B4-BE49-F238E27FC236}">
              <a16:creationId xmlns:a16="http://schemas.microsoft.com/office/drawing/2014/main" id="{00000000-0008-0000-0200-000024010000}"/>
            </a:ext>
          </a:extLst>
        </xdr:cNvPr>
        <xdr:cNvSpPr txBox="1"/>
      </xdr:nvSpPr>
      <xdr:spPr>
        <a:xfrm>
          <a:off x="927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1" name="【市民会館】&#10;一人当たり面積グラフ枠">
          <a:extLst>
            <a:ext uri="{FF2B5EF4-FFF2-40B4-BE49-F238E27FC236}">
              <a16:creationId xmlns:a16="http://schemas.microsoft.com/office/drawing/2014/main" id="{00000000-0008-0000-0200-00003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flipV="1">
          <a:off x="10476865" y="172314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313" name="【市民会館】&#10;一人当たり面積最小値テキスト">
          <a:extLst>
            <a:ext uri="{FF2B5EF4-FFF2-40B4-BE49-F238E27FC236}">
              <a16:creationId xmlns:a16="http://schemas.microsoft.com/office/drawing/2014/main" id="{00000000-0008-0000-0200-000039010000}"/>
            </a:ext>
          </a:extLst>
        </xdr:cNvPr>
        <xdr:cNvSpPr txBox="1"/>
      </xdr:nvSpPr>
      <xdr:spPr>
        <a:xfrm>
          <a:off x="10515600" y="1839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0388600" y="1839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315" name="【市民会館】&#10;一人当たり面積最大値テキスト">
          <a:extLst>
            <a:ext uri="{FF2B5EF4-FFF2-40B4-BE49-F238E27FC236}">
              <a16:creationId xmlns:a16="http://schemas.microsoft.com/office/drawing/2014/main" id="{00000000-0008-0000-0200-00003B010000}"/>
            </a:ext>
          </a:extLst>
        </xdr:cNvPr>
        <xdr:cNvSpPr txBox="1"/>
      </xdr:nvSpPr>
      <xdr:spPr>
        <a:xfrm>
          <a:off x="10515600" y="170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0388600" y="1723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141558</xdr:rowOff>
    </xdr:from>
    <xdr:ext cx="469744" cy="259045"/>
    <xdr:sp macro="" textlink="">
      <xdr:nvSpPr>
        <xdr:cNvPr id="317" name="【市民会館】&#10;一人当たり面積平均値テキスト">
          <a:extLst>
            <a:ext uri="{FF2B5EF4-FFF2-40B4-BE49-F238E27FC236}">
              <a16:creationId xmlns:a16="http://schemas.microsoft.com/office/drawing/2014/main" id="{00000000-0008-0000-0200-00003D010000}"/>
            </a:ext>
          </a:extLst>
        </xdr:cNvPr>
        <xdr:cNvSpPr txBox="1"/>
      </xdr:nvSpPr>
      <xdr:spPr>
        <a:xfrm>
          <a:off x="10515600" y="17972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318" name="フローチャート: 判断 317">
          <a:extLst>
            <a:ext uri="{FF2B5EF4-FFF2-40B4-BE49-F238E27FC236}">
              <a16:creationId xmlns:a16="http://schemas.microsoft.com/office/drawing/2014/main" id="{00000000-0008-0000-0200-00003E010000}"/>
            </a:ext>
          </a:extLst>
        </xdr:cNvPr>
        <xdr:cNvSpPr/>
      </xdr:nvSpPr>
      <xdr:spPr>
        <a:xfrm>
          <a:off x="10426700" y="179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319" name="フローチャート: 判断 318">
          <a:extLst>
            <a:ext uri="{FF2B5EF4-FFF2-40B4-BE49-F238E27FC236}">
              <a16:creationId xmlns:a16="http://schemas.microsoft.com/office/drawing/2014/main" id="{00000000-0008-0000-0200-00003F010000}"/>
            </a:ext>
          </a:extLst>
        </xdr:cNvPr>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320" name="フローチャート: 判断 319">
          <a:extLst>
            <a:ext uri="{FF2B5EF4-FFF2-40B4-BE49-F238E27FC236}">
              <a16:creationId xmlns:a16="http://schemas.microsoft.com/office/drawing/2014/main" id="{00000000-0008-0000-0200-000040010000}"/>
            </a:ext>
          </a:extLst>
        </xdr:cNvPr>
        <xdr:cNvSpPr/>
      </xdr:nvSpPr>
      <xdr:spPr>
        <a:xfrm>
          <a:off x="8699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321" name="フローチャート: 判断 320">
          <a:extLst>
            <a:ext uri="{FF2B5EF4-FFF2-40B4-BE49-F238E27FC236}">
              <a16:creationId xmlns:a16="http://schemas.microsoft.com/office/drawing/2014/main" id="{00000000-0008-0000-0200-000041010000}"/>
            </a:ext>
          </a:extLst>
        </xdr:cNvPr>
        <xdr:cNvSpPr/>
      </xdr:nvSpPr>
      <xdr:spPr>
        <a:xfrm>
          <a:off x="7810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322" name="フローチャート: 判断 321">
          <a:extLst>
            <a:ext uri="{FF2B5EF4-FFF2-40B4-BE49-F238E27FC236}">
              <a16:creationId xmlns:a16="http://schemas.microsoft.com/office/drawing/2014/main" id="{00000000-0008-0000-0200-000042010000}"/>
            </a:ext>
          </a:extLst>
        </xdr:cNvPr>
        <xdr:cNvSpPr/>
      </xdr:nvSpPr>
      <xdr:spPr>
        <a:xfrm>
          <a:off x="692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93408</xdr:rowOff>
    </xdr:from>
    <xdr:to>
      <xdr:col>41</xdr:col>
      <xdr:colOff>101600</xdr:colOff>
      <xdr:row>105</xdr:row>
      <xdr:rowOff>23558</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7810500" y="1792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95695</xdr:rowOff>
    </xdr:from>
    <xdr:to>
      <xdr:col>36</xdr:col>
      <xdr:colOff>165100</xdr:colOff>
      <xdr:row>105</xdr:row>
      <xdr:rowOff>25845</xdr:rowOff>
    </xdr:to>
    <xdr:sp macro="" textlink="">
      <xdr:nvSpPr>
        <xdr:cNvPr id="329" name="楕円 328">
          <a:extLst>
            <a:ext uri="{FF2B5EF4-FFF2-40B4-BE49-F238E27FC236}">
              <a16:creationId xmlns:a16="http://schemas.microsoft.com/office/drawing/2014/main" id="{00000000-0008-0000-0200-000049010000}"/>
            </a:ext>
          </a:extLst>
        </xdr:cNvPr>
        <xdr:cNvSpPr/>
      </xdr:nvSpPr>
      <xdr:spPr>
        <a:xfrm>
          <a:off x="6921500" y="1792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144208</xdr:rowOff>
    </xdr:from>
    <xdr:to>
      <xdr:col>41</xdr:col>
      <xdr:colOff>50800</xdr:colOff>
      <xdr:row>104</xdr:row>
      <xdr:rowOff>146495</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flipV="1">
          <a:off x="6972300" y="1797500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331" name="n_1aveValue【市民会館】&#10;一人当たり面積">
          <a:extLst>
            <a:ext uri="{FF2B5EF4-FFF2-40B4-BE49-F238E27FC236}">
              <a16:creationId xmlns:a16="http://schemas.microsoft.com/office/drawing/2014/main" id="{00000000-0008-0000-0200-00004B010000}"/>
            </a:ext>
          </a:extLst>
        </xdr:cNvPr>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102379</xdr:rowOff>
    </xdr:from>
    <xdr:ext cx="469744" cy="259045"/>
    <xdr:sp macro="" textlink="">
      <xdr:nvSpPr>
        <xdr:cNvPr id="332" name="n_2aveValue【市民会館】&#10;一人当たり面積">
          <a:extLst>
            <a:ext uri="{FF2B5EF4-FFF2-40B4-BE49-F238E27FC236}">
              <a16:creationId xmlns:a16="http://schemas.microsoft.com/office/drawing/2014/main" id="{00000000-0008-0000-0200-00004C010000}"/>
            </a:ext>
          </a:extLst>
        </xdr:cNvPr>
        <xdr:cNvSpPr txBox="1"/>
      </xdr:nvSpPr>
      <xdr:spPr>
        <a:xfrm>
          <a:off x="85154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153560</xdr:rowOff>
    </xdr:from>
    <xdr:ext cx="469744" cy="259045"/>
    <xdr:sp macro="" textlink="">
      <xdr:nvSpPr>
        <xdr:cNvPr id="333" name="n_3aveValue【市民会館】&#10;一人当たり面積">
          <a:extLst>
            <a:ext uri="{FF2B5EF4-FFF2-40B4-BE49-F238E27FC236}">
              <a16:creationId xmlns:a16="http://schemas.microsoft.com/office/drawing/2014/main" id="{00000000-0008-0000-0200-00004D010000}"/>
            </a:ext>
          </a:extLst>
        </xdr:cNvPr>
        <xdr:cNvSpPr txBox="1"/>
      </xdr:nvSpPr>
      <xdr:spPr>
        <a:xfrm>
          <a:off x="7626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334" name="n_4aveValue【市民会館】&#10;一人当たり面積">
          <a:extLst>
            <a:ext uri="{FF2B5EF4-FFF2-40B4-BE49-F238E27FC236}">
              <a16:creationId xmlns:a16="http://schemas.microsoft.com/office/drawing/2014/main" id="{00000000-0008-0000-0200-00004E010000}"/>
            </a:ext>
          </a:extLst>
        </xdr:cNvPr>
        <xdr:cNvSpPr txBox="1"/>
      </xdr:nvSpPr>
      <xdr:spPr>
        <a:xfrm>
          <a:off x="6737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40085</xdr:rowOff>
    </xdr:from>
    <xdr:ext cx="469744" cy="259045"/>
    <xdr:sp macro="" textlink="">
      <xdr:nvSpPr>
        <xdr:cNvPr id="335" name="n_3mainValue【市民会館】&#10;一人当たり面積">
          <a:extLst>
            <a:ext uri="{FF2B5EF4-FFF2-40B4-BE49-F238E27FC236}">
              <a16:creationId xmlns:a16="http://schemas.microsoft.com/office/drawing/2014/main" id="{00000000-0008-0000-0200-00004F010000}"/>
            </a:ext>
          </a:extLst>
        </xdr:cNvPr>
        <xdr:cNvSpPr txBox="1"/>
      </xdr:nvSpPr>
      <xdr:spPr>
        <a:xfrm>
          <a:off x="7626427" y="1769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16972</xdr:rowOff>
    </xdr:from>
    <xdr:ext cx="469744" cy="259045"/>
    <xdr:sp macro="" textlink="">
      <xdr:nvSpPr>
        <xdr:cNvPr id="336" name="n_4mainValue【市民会館】&#10;一人当たり面積">
          <a:extLst>
            <a:ext uri="{FF2B5EF4-FFF2-40B4-BE49-F238E27FC236}">
              <a16:creationId xmlns:a16="http://schemas.microsoft.com/office/drawing/2014/main" id="{00000000-0008-0000-0200-000050010000}"/>
            </a:ext>
          </a:extLst>
        </xdr:cNvPr>
        <xdr:cNvSpPr txBox="1"/>
      </xdr:nvSpPr>
      <xdr:spPr>
        <a:xfrm>
          <a:off x="6737427" y="1801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3" name="【消防施設】&#10;有形固定資産減価償却率グラフ枠">
          <a:extLst>
            <a:ext uri="{FF2B5EF4-FFF2-40B4-BE49-F238E27FC236}">
              <a16:creationId xmlns:a16="http://schemas.microsoft.com/office/drawing/2014/main" id="{00000000-0008-0000-0200-00008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395" name="【消防施設】&#10;有形固定資産減価償却率最小値テキスト">
          <a:extLst>
            <a:ext uri="{FF2B5EF4-FFF2-40B4-BE49-F238E27FC236}">
              <a16:creationId xmlns:a16="http://schemas.microsoft.com/office/drawing/2014/main" id="{00000000-0008-0000-0200-00008B010000}"/>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397" name="【消防施設】&#10;有形固定資産減価償却率最大値テキスト">
          <a:extLst>
            <a:ext uri="{FF2B5EF4-FFF2-40B4-BE49-F238E27FC236}">
              <a16:creationId xmlns:a16="http://schemas.microsoft.com/office/drawing/2014/main" id="{00000000-0008-0000-0200-00008D010000}"/>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399" name="【消防施設】&#10;有形固定資産減価償却率平均値テキスト">
          <a:extLst>
            <a:ext uri="{FF2B5EF4-FFF2-40B4-BE49-F238E27FC236}">
              <a16:creationId xmlns:a16="http://schemas.microsoft.com/office/drawing/2014/main" id="{00000000-0008-0000-0200-00008F010000}"/>
            </a:ext>
          </a:extLst>
        </xdr:cNvPr>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42818</xdr:rowOff>
    </xdr:from>
    <xdr:to>
      <xdr:col>72</xdr:col>
      <xdr:colOff>38100</xdr:colOff>
      <xdr:row>83</xdr:row>
      <xdr:rowOff>144418</xdr:rowOff>
    </xdr:to>
    <xdr:sp macro="" textlink="">
      <xdr:nvSpPr>
        <xdr:cNvPr id="410" name="楕円 409">
          <a:extLst>
            <a:ext uri="{FF2B5EF4-FFF2-40B4-BE49-F238E27FC236}">
              <a16:creationId xmlns:a16="http://schemas.microsoft.com/office/drawing/2014/main" id="{00000000-0008-0000-0200-00009A010000}"/>
            </a:ext>
          </a:extLst>
        </xdr:cNvPr>
        <xdr:cNvSpPr/>
      </xdr:nvSpPr>
      <xdr:spPr>
        <a:xfrm>
          <a:off x="13652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411" name="楕円 410">
          <a:extLst>
            <a:ext uri="{FF2B5EF4-FFF2-40B4-BE49-F238E27FC236}">
              <a16:creationId xmlns:a16="http://schemas.microsoft.com/office/drawing/2014/main" id="{00000000-0008-0000-0200-00009B010000}"/>
            </a:ext>
          </a:extLst>
        </xdr:cNvPr>
        <xdr:cNvSpPr/>
      </xdr:nvSpPr>
      <xdr:spPr>
        <a:xfrm>
          <a:off x="12763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60961</xdr:rowOff>
    </xdr:from>
    <xdr:to>
      <xdr:col>71</xdr:col>
      <xdr:colOff>177800</xdr:colOff>
      <xdr:row>83</xdr:row>
      <xdr:rowOff>93618</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814300" y="142913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413" name="n_1aveValue【消防施設】&#10;有形固定資産減価償却率">
          <a:extLst>
            <a:ext uri="{FF2B5EF4-FFF2-40B4-BE49-F238E27FC236}">
              <a16:creationId xmlns:a16="http://schemas.microsoft.com/office/drawing/2014/main" id="{00000000-0008-0000-0200-00009D010000}"/>
            </a:ext>
          </a:extLst>
        </xdr:cNvPr>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414" name="n_2aveValue【消防施設】&#10;有形固定資産減価償却率">
          <a:extLst>
            <a:ext uri="{FF2B5EF4-FFF2-40B4-BE49-F238E27FC236}">
              <a16:creationId xmlns:a16="http://schemas.microsoft.com/office/drawing/2014/main" id="{00000000-0008-0000-0200-00009E010000}"/>
            </a:ext>
          </a:extLst>
        </xdr:cNvPr>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415" name="n_3aveValue【消防施設】&#10;有形固定資産減価償却率">
          <a:extLst>
            <a:ext uri="{FF2B5EF4-FFF2-40B4-BE49-F238E27FC236}">
              <a16:creationId xmlns:a16="http://schemas.microsoft.com/office/drawing/2014/main" id="{00000000-0008-0000-0200-00009F010000}"/>
            </a:ext>
          </a:extLst>
        </xdr:cNvPr>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416" name="n_4aveValue【消防施設】&#10;有形固定資産減価償却率">
          <a:extLst>
            <a:ext uri="{FF2B5EF4-FFF2-40B4-BE49-F238E27FC236}">
              <a16:creationId xmlns:a16="http://schemas.microsoft.com/office/drawing/2014/main" id="{00000000-0008-0000-0200-0000A0010000}"/>
            </a:ext>
          </a:extLst>
        </xdr:cNvPr>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135545</xdr:rowOff>
    </xdr:from>
    <xdr:ext cx="405111" cy="259045"/>
    <xdr:sp macro="" textlink="">
      <xdr:nvSpPr>
        <xdr:cNvPr id="417" name="n_3mainValue【消防施設】&#10;有形固定資産減価償却率">
          <a:extLst>
            <a:ext uri="{FF2B5EF4-FFF2-40B4-BE49-F238E27FC236}">
              <a16:creationId xmlns:a16="http://schemas.microsoft.com/office/drawing/2014/main" id="{00000000-0008-0000-0200-0000A1010000}"/>
            </a:ext>
          </a:extLst>
        </xdr:cNvPr>
        <xdr:cNvSpPr txBox="1"/>
      </xdr:nvSpPr>
      <xdr:spPr>
        <a:xfrm>
          <a:off x="13500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418" name="n_4mainValue【消防施設】&#10;有形固定資産減価償却率">
          <a:extLst>
            <a:ext uri="{FF2B5EF4-FFF2-40B4-BE49-F238E27FC236}">
              <a16:creationId xmlns:a16="http://schemas.microsoft.com/office/drawing/2014/main" id="{00000000-0008-0000-0200-0000A2010000}"/>
            </a:ext>
          </a:extLst>
        </xdr:cNvPr>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9" name="【消防施設】&#10;一人当たり面積グラフ枠">
          <a:extLst>
            <a:ext uri="{FF2B5EF4-FFF2-40B4-BE49-F238E27FC236}">
              <a16:creationId xmlns:a16="http://schemas.microsoft.com/office/drawing/2014/main" id="{00000000-0008-0000-0200-0000B7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41" name="【消防施設】&#10;一人当たり面積最小値テキスト">
          <a:extLst>
            <a:ext uri="{FF2B5EF4-FFF2-40B4-BE49-F238E27FC236}">
              <a16:creationId xmlns:a16="http://schemas.microsoft.com/office/drawing/2014/main" id="{00000000-0008-0000-0200-0000B9010000}"/>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443" name="【消防施設】&#10;一人当たり面積最大値テキスト">
          <a:extLst>
            <a:ext uri="{FF2B5EF4-FFF2-40B4-BE49-F238E27FC236}">
              <a16:creationId xmlns:a16="http://schemas.microsoft.com/office/drawing/2014/main" id="{00000000-0008-0000-0200-0000BB010000}"/>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445" name="【消防施設】&#10;一人当たり面積平均値テキスト">
          <a:extLst>
            <a:ext uri="{FF2B5EF4-FFF2-40B4-BE49-F238E27FC236}">
              <a16:creationId xmlns:a16="http://schemas.microsoft.com/office/drawing/2014/main" id="{00000000-0008-0000-0200-0000BD010000}"/>
            </a:ext>
          </a:extLst>
        </xdr:cNvPr>
        <xdr:cNvSpPr txBox="1"/>
      </xdr:nvSpPr>
      <xdr:spPr>
        <a:xfrm>
          <a:off x="221996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142748</xdr:rowOff>
    </xdr:from>
    <xdr:to>
      <xdr:col>102</xdr:col>
      <xdr:colOff>165100</xdr:colOff>
      <xdr:row>86</xdr:row>
      <xdr:rowOff>72898</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19494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142748</xdr:rowOff>
    </xdr:from>
    <xdr:to>
      <xdr:col>98</xdr:col>
      <xdr:colOff>38100</xdr:colOff>
      <xdr:row>86</xdr:row>
      <xdr:rowOff>72898</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18605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22098</xdr:rowOff>
    </xdr:from>
    <xdr:to>
      <xdr:col>102</xdr:col>
      <xdr:colOff>114300</xdr:colOff>
      <xdr:row>86</xdr:row>
      <xdr:rowOff>22098</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656300" y="14766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29990</xdr:rowOff>
    </xdr:from>
    <xdr:ext cx="469744" cy="259045"/>
    <xdr:sp macro="" textlink="">
      <xdr:nvSpPr>
        <xdr:cNvPr id="459" name="n_1aveValue【消防施設】&#10;一人当たり面積">
          <a:extLst>
            <a:ext uri="{FF2B5EF4-FFF2-40B4-BE49-F238E27FC236}">
              <a16:creationId xmlns:a16="http://schemas.microsoft.com/office/drawing/2014/main" id="{00000000-0008-0000-0200-0000CB010000}"/>
            </a:ext>
          </a:extLst>
        </xdr:cNvPr>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460" name="n_2aveValue【消防施設】&#10;一人当たり面積">
          <a:extLst>
            <a:ext uri="{FF2B5EF4-FFF2-40B4-BE49-F238E27FC236}">
              <a16:creationId xmlns:a16="http://schemas.microsoft.com/office/drawing/2014/main" id="{00000000-0008-0000-0200-0000CC010000}"/>
            </a:ext>
          </a:extLst>
        </xdr:cNvPr>
        <xdr:cNvSpPr txBox="1"/>
      </xdr:nvSpPr>
      <xdr:spPr>
        <a:xfrm>
          <a:off x="201994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461" name="n_3aveValue【消防施設】&#10;一人当たり面積">
          <a:extLst>
            <a:ext uri="{FF2B5EF4-FFF2-40B4-BE49-F238E27FC236}">
              <a16:creationId xmlns:a16="http://schemas.microsoft.com/office/drawing/2014/main" id="{00000000-0008-0000-0200-0000CD010000}"/>
            </a:ext>
          </a:extLst>
        </xdr:cNvPr>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462" name="n_4aveValue【消防施設】&#10;一人当たり面積">
          <a:extLst>
            <a:ext uri="{FF2B5EF4-FFF2-40B4-BE49-F238E27FC236}">
              <a16:creationId xmlns:a16="http://schemas.microsoft.com/office/drawing/2014/main" id="{00000000-0008-0000-0200-0000CE010000}"/>
            </a:ext>
          </a:extLst>
        </xdr:cNvPr>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64025</xdr:rowOff>
    </xdr:from>
    <xdr:ext cx="469744" cy="259045"/>
    <xdr:sp macro="" textlink="">
      <xdr:nvSpPr>
        <xdr:cNvPr id="463" name="n_3mainValue【消防施設】&#10;一人当たり面積">
          <a:extLst>
            <a:ext uri="{FF2B5EF4-FFF2-40B4-BE49-F238E27FC236}">
              <a16:creationId xmlns:a16="http://schemas.microsoft.com/office/drawing/2014/main" id="{00000000-0008-0000-0200-0000CF010000}"/>
            </a:ext>
          </a:extLst>
        </xdr:cNvPr>
        <xdr:cNvSpPr txBox="1"/>
      </xdr:nvSpPr>
      <xdr:spPr>
        <a:xfrm>
          <a:off x="19310427" y="1480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64025</xdr:rowOff>
    </xdr:from>
    <xdr:ext cx="469744" cy="259045"/>
    <xdr:sp macro="" textlink="">
      <xdr:nvSpPr>
        <xdr:cNvPr id="464" name="n_4mainValue【消防施設】&#10;一人当たり面積">
          <a:extLst>
            <a:ext uri="{FF2B5EF4-FFF2-40B4-BE49-F238E27FC236}">
              <a16:creationId xmlns:a16="http://schemas.microsoft.com/office/drawing/2014/main" id="{00000000-0008-0000-0200-0000D0010000}"/>
            </a:ext>
          </a:extLst>
        </xdr:cNvPr>
        <xdr:cNvSpPr txBox="1"/>
      </xdr:nvSpPr>
      <xdr:spPr>
        <a:xfrm>
          <a:off x="18421427" y="1480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9" name="【庁舎】&#10;有形固定資産減価償却率グラフ枠">
          <a:extLst>
            <a:ext uri="{FF2B5EF4-FFF2-40B4-BE49-F238E27FC236}">
              <a16:creationId xmlns:a16="http://schemas.microsoft.com/office/drawing/2014/main" id="{00000000-0008-0000-0200-0000E9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91" name="【庁舎】&#10;有形固定資産減価償却率最小値テキスト">
          <a:extLst>
            <a:ext uri="{FF2B5EF4-FFF2-40B4-BE49-F238E27FC236}">
              <a16:creationId xmlns:a16="http://schemas.microsoft.com/office/drawing/2014/main" id="{00000000-0008-0000-0200-0000EB01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493" name="【庁舎】&#10;有形固定資産減価償却率最大値テキスト">
          <a:extLst>
            <a:ext uri="{FF2B5EF4-FFF2-40B4-BE49-F238E27FC236}">
              <a16:creationId xmlns:a16="http://schemas.microsoft.com/office/drawing/2014/main" id="{00000000-0008-0000-0200-0000ED010000}"/>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23421</xdr:rowOff>
    </xdr:from>
    <xdr:ext cx="405111" cy="259045"/>
    <xdr:sp macro="" textlink="">
      <xdr:nvSpPr>
        <xdr:cNvPr id="495" name="【庁舎】&#10;有形固定資産減価償却率平均値テキスト">
          <a:extLst>
            <a:ext uri="{FF2B5EF4-FFF2-40B4-BE49-F238E27FC236}">
              <a16:creationId xmlns:a16="http://schemas.microsoft.com/office/drawing/2014/main" id="{00000000-0008-0000-0200-0000EF010000}"/>
            </a:ext>
          </a:extLst>
        </xdr:cNvPr>
        <xdr:cNvSpPr txBox="1"/>
      </xdr:nvSpPr>
      <xdr:spPr>
        <a:xfrm>
          <a:off x="16357600" y="1802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106</xdr:row>
      <xdr:rowOff>98879</xdr:rowOff>
    </xdr:from>
    <xdr:to>
      <xdr:col>72</xdr:col>
      <xdr:colOff>38100</xdr:colOff>
      <xdr:row>107</xdr:row>
      <xdr:rowOff>29029</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13652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1276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167639</xdr:rowOff>
    </xdr:from>
    <xdr:to>
      <xdr:col>71</xdr:col>
      <xdr:colOff>177800</xdr:colOff>
      <xdr:row>106</xdr:row>
      <xdr:rowOff>149679</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814300" y="17998439"/>
          <a:ext cx="889000" cy="32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509" name="n_1aveValue【庁舎】&#10;有形固定資産減価償却率">
          <a:extLst>
            <a:ext uri="{FF2B5EF4-FFF2-40B4-BE49-F238E27FC236}">
              <a16:creationId xmlns:a16="http://schemas.microsoft.com/office/drawing/2014/main" id="{00000000-0008-0000-0200-0000FD010000}"/>
            </a:ext>
          </a:extLst>
        </xdr:cNvPr>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510" name="n_2aveValue【庁舎】&#10;有形固定資産減価償却率">
          <a:extLst>
            <a:ext uri="{FF2B5EF4-FFF2-40B4-BE49-F238E27FC236}">
              <a16:creationId xmlns:a16="http://schemas.microsoft.com/office/drawing/2014/main" id="{00000000-0008-0000-0200-0000FE010000}"/>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511" name="n_3aveValue【庁舎】&#10;有形固定資産減価償却率">
          <a:extLst>
            <a:ext uri="{FF2B5EF4-FFF2-40B4-BE49-F238E27FC236}">
              <a16:creationId xmlns:a16="http://schemas.microsoft.com/office/drawing/2014/main" id="{00000000-0008-0000-0200-0000FF010000}"/>
            </a:ext>
          </a:extLst>
        </xdr:cNvPr>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123026</xdr:rowOff>
    </xdr:from>
    <xdr:ext cx="405111" cy="259045"/>
    <xdr:sp macro="" textlink="">
      <xdr:nvSpPr>
        <xdr:cNvPr id="512" name="n_4aveValue【庁舎】&#10;有形固定資産減価償却率">
          <a:extLst>
            <a:ext uri="{FF2B5EF4-FFF2-40B4-BE49-F238E27FC236}">
              <a16:creationId xmlns:a16="http://schemas.microsoft.com/office/drawing/2014/main" id="{00000000-0008-0000-0200-000000020000}"/>
            </a:ext>
          </a:extLst>
        </xdr:cNvPr>
        <xdr:cNvSpPr txBox="1"/>
      </xdr:nvSpPr>
      <xdr:spPr>
        <a:xfrm>
          <a:off x="12611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20156</xdr:rowOff>
    </xdr:from>
    <xdr:ext cx="405111" cy="259045"/>
    <xdr:sp macro="" textlink="">
      <xdr:nvSpPr>
        <xdr:cNvPr id="513" name="n_3mainValue【庁舎】&#10;有形固定資産減価償却率">
          <a:extLst>
            <a:ext uri="{FF2B5EF4-FFF2-40B4-BE49-F238E27FC236}">
              <a16:creationId xmlns:a16="http://schemas.microsoft.com/office/drawing/2014/main" id="{00000000-0008-0000-0200-000001020000}"/>
            </a:ext>
          </a:extLst>
        </xdr:cNvPr>
        <xdr:cNvSpPr txBox="1"/>
      </xdr:nvSpPr>
      <xdr:spPr>
        <a:xfrm>
          <a:off x="135007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514" name="n_4mainValue【庁舎】&#10;有形固定資産減価償却率">
          <a:extLst>
            <a:ext uri="{FF2B5EF4-FFF2-40B4-BE49-F238E27FC236}">
              <a16:creationId xmlns:a16="http://schemas.microsoft.com/office/drawing/2014/main" id="{00000000-0008-0000-0200-000002020000}"/>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7" name="【庁舎】&#10;一人当たり面積グラフ枠">
          <a:extLst>
            <a:ext uri="{FF2B5EF4-FFF2-40B4-BE49-F238E27FC236}">
              <a16:creationId xmlns:a16="http://schemas.microsoft.com/office/drawing/2014/main" id="{00000000-0008-0000-0200-00001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539" name="【庁舎】&#10;一人当たり面積最小値テキスト">
          <a:extLst>
            <a:ext uri="{FF2B5EF4-FFF2-40B4-BE49-F238E27FC236}">
              <a16:creationId xmlns:a16="http://schemas.microsoft.com/office/drawing/2014/main" id="{00000000-0008-0000-0200-00001B020000}"/>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541" name="【庁舎】&#10;一人当たり面積最大値テキスト">
          <a:extLst>
            <a:ext uri="{FF2B5EF4-FFF2-40B4-BE49-F238E27FC236}">
              <a16:creationId xmlns:a16="http://schemas.microsoft.com/office/drawing/2014/main" id="{00000000-0008-0000-0200-00001D020000}"/>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543" name="【庁舎】&#10;一人当たり面積平均値テキスト">
          <a:extLst>
            <a:ext uri="{FF2B5EF4-FFF2-40B4-BE49-F238E27FC236}">
              <a16:creationId xmlns:a16="http://schemas.microsoft.com/office/drawing/2014/main" id="{00000000-0008-0000-0200-00001F020000}"/>
            </a:ext>
          </a:extLst>
        </xdr:cNvPr>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636</xdr:rowOff>
    </xdr:from>
    <xdr:to>
      <xdr:col>102</xdr:col>
      <xdr:colOff>165100</xdr:colOff>
      <xdr:row>108</xdr:row>
      <xdr:rowOff>102236</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94945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1143</xdr:rowOff>
    </xdr:from>
    <xdr:to>
      <xdr:col>98</xdr:col>
      <xdr:colOff>38100</xdr:colOff>
      <xdr:row>108</xdr:row>
      <xdr:rowOff>102743</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18605500" y="18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51436</xdr:rowOff>
    </xdr:from>
    <xdr:to>
      <xdr:col>102</xdr:col>
      <xdr:colOff>114300</xdr:colOff>
      <xdr:row>108</xdr:row>
      <xdr:rowOff>51943</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flipV="1">
          <a:off x="18656300" y="18568036"/>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104539</xdr:rowOff>
    </xdr:from>
    <xdr:ext cx="469744" cy="259045"/>
    <xdr:sp macro="" textlink="">
      <xdr:nvSpPr>
        <xdr:cNvPr id="557" name="n_1aveValue【庁舎】&#10;一人当たり面積">
          <a:extLst>
            <a:ext uri="{FF2B5EF4-FFF2-40B4-BE49-F238E27FC236}">
              <a16:creationId xmlns:a16="http://schemas.microsoft.com/office/drawing/2014/main" id="{00000000-0008-0000-0200-00002D020000}"/>
            </a:ext>
          </a:extLst>
        </xdr:cNvPr>
        <xdr:cNvSpPr txBox="1"/>
      </xdr:nvSpPr>
      <xdr:spPr>
        <a:xfrm>
          <a:off x="210757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558" name="n_2aveValue【庁舎】&#10;一人当たり面積">
          <a:extLst>
            <a:ext uri="{FF2B5EF4-FFF2-40B4-BE49-F238E27FC236}">
              <a16:creationId xmlns:a16="http://schemas.microsoft.com/office/drawing/2014/main" id="{00000000-0008-0000-0200-00002E020000}"/>
            </a:ext>
          </a:extLst>
        </xdr:cNvPr>
        <xdr:cNvSpPr txBox="1"/>
      </xdr:nvSpPr>
      <xdr:spPr>
        <a:xfrm>
          <a:off x="20199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559" name="n_3aveValue【庁舎】&#10;一人当たり面積">
          <a:extLst>
            <a:ext uri="{FF2B5EF4-FFF2-40B4-BE49-F238E27FC236}">
              <a16:creationId xmlns:a16="http://schemas.microsoft.com/office/drawing/2014/main" id="{00000000-0008-0000-0200-00002F020000}"/>
            </a:ext>
          </a:extLst>
        </xdr:cNvPr>
        <xdr:cNvSpPr txBox="1"/>
      </xdr:nvSpPr>
      <xdr:spPr>
        <a:xfrm>
          <a:off x="19310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560" name="n_4aveValue【庁舎】&#10;一人当たり面積">
          <a:extLst>
            <a:ext uri="{FF2B5EF4-FFF2-40B4-BE49-F238E27FC236}">
              <a16:creationId xmlns:a16="http://schemas.microsoft.com/office/drawing/2014/main" id="{00000000-0008-0000-0200-000030020000}"/>
            </a:ext>
          </a:extLst>
        </xdr:cNvPr>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93363</xdr:rowOff>
    </xdr:from>
    <xdr:ext cx="469744" cy="259045"/>
    <xdr:sp macro="" textlink="">
      <xdr:nvSpPr>
        <xdr:cNvPr id="561" name="n_3mainValue【庁舎】&#10;一人当たり面積">
          <a:extLst>
            <a:ext uri="{FF2B5EF4-FFF2-40B4-BE49-F238E27FC236}">
              <a16:creationId xmlns:a16="http://schemas.microsoft.com/office/drawing/2014/main" id="{00000000-0008-0000-0200-000031020000}"/>
            </a:ext>
          </a:extLst>
        </xdr:cNvPr>
        <xdr:cNvSpPr txBox="1"/>
      </xdr:nvSpPr>
      <xdr:spPr>
        <a:xfrm>
          <a:off x="19310427" y="1860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93870</xdr:rowOff>
    </xdr:from>
    <xdr:ext cx="469744" cy="259045"/>
    <xdr:sp macro="" textlink="">
      <xdr:nvSpPr>
        <xdr:cNvPr id="562" name="n_4mainValue【庁舎】&#10;一人当たり面積">
          <a:extLst>
            <a:ext uri="{FF2B5EF4-FFF2-40B4-BE49-F238E27FC236}">
              <a16:creationId xmlns:a16="http://schemas.microsoft.com/office/drawing/2014/main" id="{00000000-0008-0000-0200-000032020000}"/>
            </a:ext>
          </a:extLst>
        </xdr:cNvPr>
        <xdr:cNvSpPr txBox="1"/>
      </xdr:nvSpPr>
      <xdr:spPr>
        <a:xfrm>
          <a:off x="18421427" y="186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図書館及び市民会館は建築後</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が経過し、これまでも電気設備、給排水設備、防水機能の改修を実施してきた。今後、既存の上記施設以外に新たなハコモノを建設する予定がないため、一層の有効活用を図るべく、施設機能の向上や長寿命化を推進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3,161
3,109
3.47
2,058,521
1,986,839
50,242
1,115,071
1,998,068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元年以降の宅地開発に伴う住民税及び固定資産税の増等を要因として、類似団体平均を上回っているものの、全国平均や県平均水準との乖離は継続している。今後は現在の水準確保の他、ふるさと納税や適切な受益者負担など、新たな財源確保にも務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150876</xdr:rowOff>
    </xdr:from>
    <xdr:to>
      <xdr:col>23</xdr:col>
      <xdr:colOff>133350</xdr:colOff>
      <xdr:row>42</xdr:row>
      <xdr:rowOff>160528</xdr:rowOff>
    </xdr:to>
    <xdr:cxnSp macro="">
      <xdr:nvCxnSpPr>
        <xdr:cNvPr id="66" name="直線コネクタ 65"/>
        <xdr:cNvCxnSpPr/>
      </xdr:nvCxnSpPr>
      <xdr:spPr>
        <a:xfrm flipV="1">
          <a:off x="4114800" y="73517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160528</xdr:rowOff>
    </xdr:from>
    <xdr:to>
      <xdr:col>19</xdr:col>
      <xdr:colOff>133350</xdr:colOff>
      <xdr:row>42</xdr:row>
      <xdr:rowOff>170180</xdr:rowOff>
    </xdr:to>
    <xdr:cxnSp macro="">
      <xdr:nvCxnSpPr>
        <xdr:cNvPr id="69" name="直線コネクタ 68"/>
        <xdr:cNvCxnSpPr/>
      </xdr:nvCxnSpPr>
      <xdr:spPr>
        <a:xfrm flipV="1">
          <a:off x="3225800" y="73614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43</xdr:row>
      <xdr:rowOff>8382</xdr:rowOff>
    </xdr:to>
    <xdr:cxnSp macro="">
      <xdr:nvCxnSpPr>
        <xdr:cNvPr id="72" name="直線コネクタ 71"/>
        <xdr:cNvCxnSpPr/>
      </xdr:nvCxnSpPr>
      <xdr:spPr>
        <a:xfrm flipV="1">
          <a:off x="2336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8382</xdr:rowOff>
    </xdr:from>
    <xdr:to>
      <xdr:col>11</xdr:col>
      <xdr:colOff>31750</xdr:colOff>
      <xdr:row>43</xdr:row>
      <xdr:rowOff>18034</xdr:rowOff>
    </xdr:to>
    <xdr:cxnSp macro="">
      <xdr:nvCxnSpPr>
        <xdr:cNvPr id="75" name="直線コネクタ 74"/>
        <xdr:cNvCxnSpPr/>
      </xdr:nvCxnSpPr>
      <xdr:spPr>
        <a:xfrm flipV="1">
          <a:off x="1447800" y="73807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77" name="テキスト ボックス 76"/>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101871</xdr:rowOff>
    </xdr:from>
    <xdr:ext cx="762000" cy="259045"/>
    <xdr:sp macro="" textlink="">
      <xdr:nvSpPr>
        <xdr:cNvPr id="79" name="テキスト ボックス 78"/>
        <xdr:cNvSpPr txBox="1"/>
      </xdr:nvSpPr>
      <xdr:spPr>
        <a:xfrm>
          <a:off x="1066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100076</xdr:rowOff>
    </xdr:from>
    <xdr:to>
      <xdr:col>23</xdr:col>
      <xdr:colOff>184150</xdr:colOff>
      <xdr:row>43</xdr:row>
      <xdr:rowOff>30226</xdr:rowOff>
    </xdr:to>
    <xdr:sp macro="" textlink="">
      <xdr:nvSpPr>
        <xdr:cNvPr id="85" name="楕円 84"/>
        <xdr:cNvSpPr/>
      </xdr:nvSpPr>
      <xdr:spPr>
        <a:xfrm>
          <a:off x="4902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116603</xdr:rowOff>
    </xdr:from>
    <xdr:ext cx="762000" cy="259045"/>
    <xdr:sp macro="" textlink="">
      <xdr:nvSpPr>
        <xdr:cNvPr id="86" name="財政力該当値テキスト"/>
        <xdr:cNvSpPr txBox="1"/>
      </xdr:nvSpPr>
      <xdr:spPr>
        <a:xfrm>
          <a:off x="50419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109728</xdr:rowOff>
    </xdr:from>
    <xdr:to>
      <xdr:col>19</xdr:col>
      <xdr:colOff>184150</xdr:colOff>
      <xdr:row>43</xdr:row>
      <xdr:rowOff>39878</xdr:rowOff>
    </xdr:to>
    <xdr:sp macro="" textlink="">
      <xdr:nvSpPr>
        <xdr:cNvPr id="87" name="楕円 86"/>
        <xdr:cNvSpPr/>
      </xdr:nvSpPr>
      <xdr:spPr>
        <a:xfrm>
          <a:off x="4064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50055</xdr:rowOff>
    </xdr:from>
    <xdr:ext cx="736600" cy="259045"/>
    <xdr:sp macro="" textlink="">
      <xdr:nvSpPr>
        <xdr:cNvPr id="88" name="テキスト ボックス 87"/>
        <xdr:cNvSpPr txBox="1"/>
      </xdr:nvSpPr>
      <xdr:spPr>
        <a:xfrm>
          <a:off x="3733800" y="7079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89" name="楕円 88"/>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59707</xdr:rowOff>
    </xdr:from>
    <xdr:ext cx="762000" cy="259045"/>
    <xdr:sp macro="" textlink="">
      <xdr:nvSpPr>
        <xdr:cNvPr id="90" name="テキスト ボックス 89"/>
        <xdr:cNvSpPr txBox="1"/>
      </xdr:nvSpPr>
      <xdr:spPr>
        <a:xfrm>
          <a:off x="2844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129032</xdr:rowOff>
    </xdr:from>
    <xdr:to>
      <xdr:col>11</xdr:col>
      <xdr:colOff>82550</xdr:colOff>
      <xdr:row>43</xdr:row>
      <xdr:rowOff>59182</xdr:rowOff>
    </xdr:to>
    <xdr:sp macro="" textlink="">
      <xdr:nvSpPr>
        <xdr:cNvPr id="91" name="楕円 90"/>
        <xdr:cNvSpPr/>
      </xdr:nvSpPr>
      <xdr:spPr>
        <a:xfrm>
          <a:off x="2286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69359</xdr:rowOff>
    </xdr:from>
    <xdr:ext cx="762000" cy="259045"/>
    <xdr:sp macro="" textlink="">
      <xdr:nvSpPr>
        <xdr:cNvPr id="92" name="テキスト ボックス 91"/>
        <xdr:cNvSpPr txBox="1"/>
      </xdr:nvSpPr>
      <xdr:spPr>
        <a:xfrm>
          <a:off x="1955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138684</xdr:rowOff>
    </xdr:from>
    <xdr:to>
      <xdr:col>7</xdr:col>
      <xdr:colOff>31750</xdr:colOff>
      <xdr:row>43</xdr:row>
      <xdr:rowOff>68834</xdr:rowOff>
    </xdr:to>
    <xdr:sp macro="" textlink="">
      <xdr:nvSpPr>
        <xdr:cNvPr id="93" name="楕円 92"/>
        <xdr:cNvSpPr/>
      </xdr:nvSpPr>
      <xdr:spPr>
        <a:xfrm>
          <a:off x="1397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79011</xdr:rowOff>
    </xdr:from>
    <xdr:ext cx="762000" cy="259045"/>
    <xdr:sp macro="" textlink="">
      <xdr:nvSpPr>
        <xdr:cNvPr id="94" name="テキスト ボックス 93"/>
        <xdr:cNvSpPr txBox="1"/>
      </xdr:nvSpPr>
      <xdr:spPr>
        <a:xfrm>
          <a:off x="1066800" y="710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の増加が続いている。特に村社会福祉協議会への補助金をはじめとする村関係団体への補助費や介護保険・下水道・常備消防に関する一部事務組合への負担金や操出金が押上の要因となっている。このほか、公共施設維持管理に関する物件費も年々増加傾向にある。　　　　　　　　　　　　　　　　　　　　　　　　　　　　　　　　　　　　　　　　今後、職員人件費や各種社会保障給付などに関する扶助費の増加も予測されることから、上記補助金・負担金、維持管理に関する経費の抑制、働き方改革による時間外勤務の削減などが本村にとって急務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37359</xdr:rowOff>
    </xdr:from>
    <xdr:to>
      <xdr:col>23</xdr:col>
      <xdr:colOff>133350</xdr:colOff>
      <xdr:row>64</xdr:row>
      <xdr:rowOff>63500</xdr:rowOff>
    </xdr:to>
    <xdr:cxnSp macro="">
      <xdr:nvCxnSpPr>
        <xdr:cNvPr id="129" name="直線コネクタ 128"/>
        <xdr:cNvCxnSpPr/>
      </xdr:nvCxnSpPr>
      <xdr:spPr>
        <a:xfrm flipV="1">
          <a:off x="4114800" y="11010159"/>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49424</xdr:rowOff>
    </xdr:from>
    <xdr:to>
      <xdr:col>19</xdr:col>
      <xdr:colOff>133350</xdr:colOff>
      <xdr:row>64</xdr:row>
      <xdr:rowOff>63500</xdr:rowOff>
    </xdr:to>
    <xdr:cxnSp macro="">
      <xdr:nvCxnSpPr>
        <xdr:cNvPr id="132" name="直線コネクタ 131"/>
        <xdr:cNvCxnSpPr/>
      </xdr:nvCxnSpPr>
      <xdr:spPr>
        <a:xfrm>
          <a:off x="3225800" y="1102222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142452</xdr:rowOff>
    </xdr:from>
    <xdr:to>
      <xdr:col>15</xdr:col>
      <xdr:colOff>82550</xdr:colOff>
      <xdr:row>64</xdr:row>
      <xdr:rowOff>49424</xdr:rowOff>
    </xdr:to>
    <xdr:cxnSp macro="">
      <xdr:nvCxnSpPr>
        <xdr:cNvPr id="135" name="直線コネクタ 134"/>
        <xdr:cNvCxnSpPr/>
      </xdr:nvCxnSpPr>
      <xdr:spPr>
        <a:xfrm>
          <a:off x="2336800" y="10943802"/>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167111</xdr:rowOff>
    </xdr:from>
    <xdr:to>
      <xdr:col>11</xdr:col>
      <xdr:colOff>31750</xdr:colOff>
      <xdr:row>63</xdr:row>
      <xdr:rowOff>142452</xdr:rowOff>
    </xdr:to>
    <xdr:cxnSp macro="">
      <xdr:nvCxnSpPr>
        <xdr:cNvPr id="138" name="直線コネクタ 137"/>
        <xdr:cNvCxnSpPr/>
      </xdr:nvCxnSpPr>
      <xdr:spPr>
        <a:xfrm>
          <a:off x="1447800" y="10797011"/>
          <a:ext cx="889000" cy="14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158009</xdr:rowOff>
    </xdr:from>
    <xdr:to>
      <xdr:col>23</xdr:col>
      <xdr:colOff>184150</xdr:colOff>
      <xdr:row>64</xdr:row>
      <xdr:rowOff>88159</xdr:rowOff>
    </xdr:to>
    <xdr:sp macro="" textlink="">
      <xdr:nvSpPr>
        <xdr:cNvPr id="148" name="楕円 147"/>
        <xdr:cNvSpPr/>
      </xdr:nvSpPr>
      <xdr:spPr>
        <a:xfrm>
          <a:off x="4902200" y="109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130086</xdr:rowOff>
    </xdr:from>
    <xdr:ext cx="762000" cy="259045"/>
    <xdr:sp macro="" textlink="">
      <xdr:nvSpPr>
        <xdr:cNvPr id="149" name="財政構造の弾力性該当値テキスト"/>
        <xdr:cNvSpPr txBox="1"/>
      </xdr:nvSpPr>
      <xdr:spPr>
        <a:xfrm>
          <a:off x="5041900" y="1093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0" name="楕円 149"/>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1" name="テキスト ボックス 150"/>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170074</xdr:rowOff>
    </xdr:from>
    <xdr:to>
      <xdr:col>15</xdr:col>
      <xdr:colOff>133350</xdr:colOff>
      <xdr:row>64</xdr:row>
      <xdr:rowOff>100224</xdr:rowOff>
    </xdr:to>
    <xdr:sp macro="" textlink="">
      <xdr:nvSpPr>
        <xdr:cNvPr id="152" name="楕円 151"/>
        <xdr:cNvSpPr/>
      </xdr:nvSpPr>
      <xdr:spPr>
        <a:xfrm>
          <a:off x="3175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85001</xdr:rowOff>
    </xdr:from>
    <xdr:ext cx="762000" cy="259045"/>
    <xdr:sp macro="" textlink="">
      <xdr:nvSpPr>
        <xdr:cNvPr id="153" name="テキスト ボックス 152"/>
        <xdr:cNvSpPr txBox="1"/>
      </xdr:nvSpPr>
      <xdr:spPr>
        <a:xfrm>
          <a:off x="2844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91652</xdr:rowOff>
    </xdr:from>
    <xdr:to>
      <xdr:col>11</xdr:col>
      <xdr:colOff>82550</xdr:colOff>
      <xdr:row>64</xdr:row>
      <xdr:rowOff>21802</xdr:rowOff>
    </xdr:to>
    <xdr:sp macro="" textlink="">
      <xdr:nvSpPr>
        <xdr:cNvPr id="154" name="楕円 153"/>
        <xdr:cNvSpPr/>
      </xdr:nvSpPr>
      <xdr:spPr>
        <a:xfrm>
          <a:off x="2286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6579</xdr:rowOff>
    </xdr:from>
    <xdr:ext cx="762000" cy="259045"/>
    <xdr:sp macro="" textlink="">
      <xdr:nvSpPr>
        <xdr:cNvPr id="155" name="テキスト ボックス 154"/>
        <xdr:cNvSpPr txBox="1"/>
      </xdr:nvSpPr>
      <xdr:spPr>
        <a:xfrm>
          <a:off x="1955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116311</xdr:rowOff>
    </xdr:from>
    <xdr:to>
      <xdr:col>7</xdr:col>
      <xdr:colOff>31750</xdr:colOff>
      <xdr:row>63</xdr:row>
      <xdr:rowOff>46461</xdr:rowOff>
    </xdr:to>
    <xdr:sp macro="" textlink="">
      <xdr:nvSpPr>
        <xdr:cNvPr id="156" name="楕円 155"/>
        <xdr:cNvSpPr/>
      </xdr:nvSpPr>
      <xdr:spPr>
        <a:xfrm>
          <a:off x="1397000" y="107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31238</xdr:rowOff>
    </xdr:from>
    <xdr:ext cx="762000" cy="259045"/>
    <xdr:sp macro="" textlink="">
      <xdr:nvSpPr>
        <xdr:cNvPr id="157" name="テキスト ボックス 156"/>
        <xdr:cNvSpPr txBox="1"/>
      </xdr:nvSpPr>
      <xdr:spPr>
        <a:xfrm>
          <a:off x="1066800" y="1083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日本一面積が小さいことや、平坦な平野部に位置していることから、職員数の抑制や効率的な公共施設の配置等が可能であるため、本項目に関する経費は類似団体に比べて少ない。しかしながら、全国平均や県平均と比較すると高水準であり、本村が他自治体と同水準機器の導入をせざるを得ないなどの事情も大きな要因である。今後とも職員数の適切な管理や施設維持費、情報システムのクラウド化、ＲＰＡの推進等、各種経費の低減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93357</xdr:rowOff>
    </xdr:from>
    <xdr:to>
      <xdr:col>23</xdr:col>
      <xdr:colOff>133350</xdr:colOff>
      <xdr:row>81</xdr:row>
      <xdr:rowOff>98890</xdr:rowOff>
    </xdr:to>
    <xdr:cxnSp macro="">
      <xdr:nvCxnSpPr>
        <xdr:cNvPr id="189" name="直線コネクタ 188"/>
        <xdr:cNvCxnSpPr/>
      </xdr:nvCxnSpPr>
      <xdr:spPr>
        <a:xfrm flipV="1">
          <a:off x="4114800" y="13980807"/>
          <a:ext cx="8382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156196</xdr:rowOff>
    </xdr:from>
    <xdr:ext cx="762000" cy="259045"/>
    <xdr:sp macro="" textlink="">
      <xdr:nvSpPr>
        <xdr:cNvPr id="190" name="人件費・物件費等の状況平均値テキスト"/>
        <xdr:cNvSpPr txBox="1"/>
      </xdr:nvSpPr>
      <xdr:spPr>
        <a:xfrm>
          <a:off x="5041900" y="140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98890</xdr:rowOff>
    </xdr:from>
    <xdr:to>
      <xdr:col>19</xdr:col>
      <xdr:colOff>133350</xdr:colOff>
      <xdr:row>81</xdr:row>
      <xdr:rowOff>99332</xdr:rowOff>
    </xdr:to>
    <xdr:cxnSp macro="">
      <xdr:nvCxnSpPr>
        <xdr:cNvPr id="192" name="直線コネクタ 191"/>
        <xdr:cNvCxnSpPr/>
      </xdr:nvCxnSpPr>
      <xdr:spPr>
        <a:xfrm flipV="1">
          <a:off x="3225800" y="13986340"/>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98651</xdr:rowOff>
    </xdr:from>
    <xdr:ext cx="736600" cy="259045"/>
    <xdr:sp macro="" textlink="">
      <xdr:nvSpPr>
        <xdr:cNvPr id="194" name="テキスト ボックス 193"/>
        <xdr:cNvSpPr txBox="1"/>
      </xdr:nvSpPr>
      <xdr:spPr>
        <a:xfrm>
          <a:off x="3733800" y="1415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99332</xdr:rowOff>
    </xdr:from>
    <xdr:to>
      <xdr:col>15</xdr:col>
      <xdr:colOff>82550</xdr:colOff>
      <xdr:row>81</xdr:row>
      <xdr:rowOff>106925</xdr:rowOff>
    </xdr:to>
    <xdr:cxnSp macro="">
      <xdr:nvCxnSpPr>
        <xdr:cNvPr id="195" name="直線コネクタ 194"/>
        <xdr:cNvCxnSpPr/>
      </xdr:nvCxnSpPr>
      <xdr:spPr>
        <a:xfrm flipV="1">
          <a:off x="2336800" y="13986782"/>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101094</xdr:rowOff>
    </xdr:from>
    <xdr:ext cx="762000" cy="259045"/>
    <xdr:sp macro="" textlink="">
      <xdr:nvSpPr>
        <xdr:cNvPr id="197" name="テキスト ボックス 196"/>
        <xdr:cNvSpPr txBox="1"/>
      </xdr:nvSpPr>
      <xdr:spPr>
        <a:xfrm>
          <a:off x="2844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106925</xdr:rowOff>
    </xdr:from>
    <xdr:to>
      <xdr:col>11</xdr:col>
      <xdr:colOff>31750</xdr:colOff>
      <xdr:row>81</xdr:row>
      <xdr:rowOff>107407</xdr:rowOff>
    </xdr:to>
    <xdr:cxnSp macro="">
      <xdr:nvCxnSpPr>
        <xdr:cNvPr id="198" name="直線コネクタ 197"/>
        <xdr:cNvCxnSpPr/>
      </xdr:nvCxnSpPr>
      <xdr:spPr>
        <a:xfrm flipV="1">
          <a:off x="1447800" y="13994375"/>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95697</xdr:rowOff>
    </xdr:from>
    <xdr:ext cx="762000" cy="259045"/>
    <xdr:sp macro="" textlink="">
      <xdr:nvSpPr>
        <xdr:cNvPr id="200" name="テキスト ボックス 199"/>
        <xdr:cNvSpPr txBox="1"/>
      </xdr:nvSpPr>
      <xdr:spPr>
        <a:xfrm>
          <a:off x="1955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96961</xdr:rowOff>
    </xdr:from>
    <xdr:ext cx="762000" cy="259045"/>
    <xdr:sp macro="" textlink="">
      <xdr:nvSpPr>
        <xdr:cNvPr id="202" name="テキスト ボックス 201"/>
        <xdr:cNvSpPr txBox="1"/>
      </xdr:nvSpPr>
      <xdr:spPr>
        <a:xfrm>
          <a:off x="1066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42557</xdr:rowOff>
    </xdr:from>
    <xdr:to>
      <xdr:col>23</xdr:col>
      <xdr:colOff>184150</xdr:colOff>
      <xdr:row>81</xdr:row>
      <xdr:rowOff>144157</xdr:rowOff>
    </xdr:to>
    <xdr:sp macro="" textlink="">
      <xdr:nvSpPr>
        <xdr:cNvPr id="208" name="楕円 207"/>
        <xdr:cNvSpPr/>
      </xdr:nvSpPr>
      <xdr:spPr>
        <a:xfrm>
          <a:off x="4902200" y="1393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135284</xdr:rowOff>
    </xdr:from>
    <xdr:ext cx="762000" cy="259045"/>
    <xdr:sp macro="" textlink="">
      <xdr:nvSpPr>
        <xdr:cNvPr id="209" name="人件費・物件費等の状況該当値テキスト"/>
        <xdr:cNvSpPr txBox="1"/>
      </xdr:nvSpPr>
      <xdr:spPr>
        <a:xfrm>
          <a:off x="5041900" y="1385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48090</xdr:rowOff>
    </xdr:from>
    <xdr:to>
      <xdr:col>19</xdr:col>
      <xdr:colOff>184150</xdr:colOff>
      <xdr:row>81</xdr:row>
      <xdr:rowOff>149690</xdr:rowOff>
    </xdr:to>
    <xdr:sp macro="" textlink="">
      <xdr:nvSpPr>
        <xdr:cNvPr id="210" name="楕円 209"/>
        <xdr:cNvSpPr/>
      </xdr:nvSpPr>
      <xdr:spPr>
        <a:xfrm>
          <a:off x="4064000" y="139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159867</xdr:rowOff>
    </xdr:from>
    <xdr:ext cx="736600" cy="259045"/>
    <xdr:sp macro="" textlink="">
      <xdr:nvSpPr>
        <xdr:cNvPr id="211" name="テキスト ボックス 210"/>
        <xdr:cNvSpPr txBox="1"/>
      </xdr:nvSpPr>
      <xdr:spPr>
        <a:xfrm>
          <a:off x="3733800" y="1370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48532</xdr:rowOff>
    </xdr:from>
    <xdr:to>
      <xdr:col>15</xdr:col>
      <xdr:colOff>133350</xdr:colOff>
      <xdr:row>81</xdr:row>
      <xdr:rowOff>150132</xdr:rowOff>
    </xdr:to>
    <xdr:sp macro="" textlink="">
      <xdr:nvSpPr>
        <xdr:cNvPr id="212" name="楕円 211"/>
        <xdr:cNvSpPr/>
      </xdr:nvSpPr>
      <xdr:spPr>
        <a:xfrm>
          <a:off x="3175000" y="1393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160309</xdr:rowOff>
    </xdr:from>
    <xdr:ext cx="762000" cy="259045"/>
    <xdr:sp macro="" textlink="">
      <xdr:nvSpPr>
        <xdr:cNvPr id="213" name="テキスト ボックス 212"/>
        <xdr:cNvSpPr txBox="1"/>
      </xdr:nvSpPr>
      <xdr:spPr>
        <a:xfrm>
          <a:off x="2844800" y="137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56125</xdr:rowOff>
    </xdr:from>
    <xdr:to>
      <xdr:col>11</xdr:col>
      <xdr:colOff>82550</xdr:colOff>
      <xdr:row>81</xdr:row>
      <xdr:rowOff>157725</xdr:rowOff>
    </xdr:to>
    <xdr:sp macro="" textlink="">
      <xdr:nvSpPr>
        <xdr:cNvPr id="214" name="楕円 213"/>
        <xdr:cNvSpPr/>
      </xdr:nvSpPr>
      <xdr:spPr>
        <a:xfrm>
          <a:off x="2286000" y="1394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167902</xdr:rowOff>
    </xdr:from>
    <xdr:ext cx="762000" cy="259045"/>
    <xdr:sp macro="" textlink="">
      <xdr:nvSpPr>
        <xdr:cNvPr id="215" name="テキスト ボックス 214"/>
        <xdr:cNvSpPr txBox="1"/>
      </xdr:nvSpPr>
      <xdr:spPr>
        <a:xfrm>
          <a:off x="1955800" y="1371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56607</xdr:rowOff>
    </xdr:from>
    <xdr:to>
      <xdr:col>7</xdr:col>
      <xdr:colOff>31750</xdr:colOff>
      <xdr:row>81</xdr:row>
      <xdr:rowOff>158207</xdr:rowOff>
    </xdr:to>
    <xdr:sp macro="" textlink="">
      <xdr:nvSpPr>
        <xdr:cNvPr id="216" name="楕円 215"/>
        <xdr:cNvSpPr/>
      </xdr:nvSpPr>
      <xdr:spPr>
        <a:xfrm>
          <a:off x="1397000" y="1394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168384</xdr:rowOff>
    </xdr:from>
    <xdr:ext cx="762000" cy="259045"/>
    <xdr:sp macro="" textlink="">
      <xdr:nvSpPr>
        <xdr:cNvPr id="217" name="テキスト ボックス 216"/>
        <xdr:cNvSpPr txBox="1"/>
      </xdr:nvSpPr>
      <xdr:spPr>
        <a:xfrm>
          <a:off x="1066800" y="137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今後とも人件費の抑制と各種手当の見直し等を通じて、一層の適正化を図る。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62992</xdr:rowOff>
    </xdr:from>
    <xdr:to>
      <xdr:col>81</xdr:col>
      <xdr:colOff>44450</xdr:colOff>
      <xdr:row>86</xdr:row>
      <xdr:rowOff>125730</xdr:rowOff>
    </xdr:to>
    <xdr:cxnSp macro="">
      <xdr:nvCxnSpPr>
        <xdr:cNvPr id="249" name="直線コネクタ 248"/>
        <xdr:cNvCxnSpPr/>
      </xdr:nvCxnSpPr>
      <xdr:spPr>
        <a:xfrm flipV="1">
          <a:off x="16179800" y="1480769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82296</xdr:rowOff>
    </xdr:from>
    <xdr:to>
      <xdr:col>77</xdr:col>
      <xdr:colOff>44450</xdr:colOff>
      <xdr:row>86</xdr:row>
      <xdr:rowOff>125730</xdr:rowOff>
    </xdr:to>
    <xdr:cxnSp macro="">
      <xdr:nvCxnSpPr>
        <xdr:cNvPr id="252" name="直線コネクタ 251"/>
        <xdr:cNvCxnSpPr/>
      </xdr:nvCxnSpPr>
      <xdr:spPr>
        <a:xfrm>
          <a:off x="15290800" y="148269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82296</xdr:rowOff>
    </xdr:from>
    <xdr:to>
      <xdr:col>72</xdr:col>
      <xdr:colOff>203200</xdr:colOff>
      <xdr:row>86</xdr:row>
      <xdr:rowOff>130556</xdr:rowOff>
    </xdr:to>
    <xdr:cxnSp macro="">
      <xdr:nvCxnSpPr>
        <xdr:cNvPr id="255" name="直線コネクタ 254"/>
        <xdr:cNvCxnSpPr/>
      </xdr:nvCxnSpPr>
      <xdr:spPr>
        <a:xfrm flipV="1">
          <a:off x="14401800" y="148269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130556</xdr:rowOff>
    </xdr:from>
    <xdr:to>
      <xdr:col>68</xdr:col>
      <xdr:colOff>152400</xdr:colOff>
      <xdr:row>87</xdr:row>
      <xdr:rowOff>2539</xdr:rowOff>
    </xdr:to>
    <xdr:cxnSp macro="">
      <xdr:nvCxnSpPr>
        <xdr:cNvPr id="258" name="直線コネクタ 257"/>
        <xdr:cNvCxnSpPr/>
      </xdr:nvCxnSpPr>
      <xdr:spPr>
        <a:xfrm flipV="1">
          <a:off x="13512800" y="14875256"/>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12192</xdr:rowOff>
    </xdr:from>
    <xdr:to>
      <xdr:col>81</xdr:col>
      <xdr:colOff>95250</xdr:colOff>
      <xdr:row>86</xdr:row>
      <xdr:rowOff>113792</xdr:rowOff>
    </xdr:to>
    <xdr:sp macro="" textlink="">
      <xdr:nvSpPr>
        <xdr:cNvPr id="268" name="楕円 267"/>
        <xdr:cNvSpPr/>
      </xdr:nvSpPr>
      <xdr:spPr>
        <a:xfrm>
          <a:off x="169672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28719</xdr:rowOff>
    </xdr:from>
    <xdr:ext cx="762000" cy="259045"/>
    <xdr:sp macro="" textlink="">
      <xdr:nvSpPr>
        <xdr:cNvPr id="269" name="給与水準   （国との比較）該当値テキスト"/>
        <xdr:cNvSpPr txBox="1"/>
      </xdr:nvSpPr>
      <xdr:spPr>
        <a:xfrm>
          <a:off x="17106900" y="146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74930</xdr:rowOff>
    </xdr:from>
    <xdr:to>
      <xdr:col>77</xdr:col>
      <xdr:colOff>95250</xdr:colOff>
      <xdr:row>87</xdr:row>
      <xdr:rowOff>5080</xdr:rowOff>
    </xdr:to>
    <xdr:sp macro="" textlink="">
      <xdr:nvSpPr>
        <xdr:cNvPr id="270" name="楕円 269"/>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15257</xdr:rowOff>
    </xdr:from>
    <xdr:ext cx="736600" cy="259045"/>
    <xdr:sp macro="" textlink="">
      <xdr:nvSpPr>
        <xdr:cNvPr id="271" name="テキスト ボックス 270"/>
        <xdr:cNvSpPr txBox="1"/>
      </xdr:nvSpPr>
      <xdr:spPr>
        <a:xfrm>
          <a:off x="15798800" y="1458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31496</xdr:rowOff>
    </xdr:from>
    <xdr:to>
      <xdr:col>73</xdr:col>
      <xdr:colOff>44450</xdr:colOff>
      <xdr:row>86</xdr:row>
      <xdr:rowOff>133096</xdr:rowOff>
    </xdr:to>
    <xdr:sp macro="" textlink="">
      <xdr:nvSpPr>
        <xdr:cNvPr id="272" name="楕円 271"/>
        <xdr:cNvSpPr/>
      </xdr:nvSpPr>
      <xdr:spPr>
        <a:xfrm>
          <a:off x="15240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143273</xdr:rowOff>
    </xdr:from>
    <xdr:ext cx="762000" cy="259045"/>
    <xdr:sp macro="" textlink="">
      <xdr:nvSpPr>
        <xdr:cNvPr id="273" name="テキスト ボックス 272"/>
        <xdr:cNvSpPr txBox="1"/>
      </xdr:nvSpPr>
      <xdr:spPr>
        <a:xfrm>
          <a:off x="14909800" y="1454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79756</xdr:rowOff>
    </xdr:from>
    <xdr:to>
      <xdr:col>68</xdr:col>
      <xdr:colOff>203200</xdr:colOff>
      <xdr:row>87</xdr:row>
      <xdr:rowOff>9906</xdr:rowOff>
    </xdr:to>
    <xdr:sp macro="" textlink="">
      <xdr:nvSpPr>
        <xdr:cNvPr id="274" name="楕円 273"/>
        <xdr:cNvSpPr/>
      </xdr:nvSpPr>
      <xdr:spPr>
        <a:xfrm>
          <a:off x="14351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20083</xdr:rowOff>
    </xdr:from>
    <xdr:ext cx="762000" cy="259045"/>
    <xdr:sp macro="" textlink="">
      <xdr:nvSpPr>
        <xdr:cNvPr id="275" name="テキスト ボックス 274"/>
        <xdr:cNvSpPr txBox="1"/>
      </xdr:nvSpPr>
      <xdr:spPr>
        <a:xfrm>
          <a:off x="14020800" y="1459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6" name="楕円 275"/>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7" name="テキスト ボックス 276"/>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日本一面積が小さい自治体であることや、平野部に位置していることから、職員数が少ない。今後とも引続き、適切な定員管理に努める。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88277</xdr:rowOff>
    </xdr:from>
    <xdr:to>
      <xdr:col>81</xdr:col>
      <xdr:colOff>44450</xdr:colOff>
      <xdr:row>58</xdr:row>
      <xdr:rowOff>90920</xdr:rowOff>
    </xdr:to>
    <xdr:cxnSp macro="">
      <xdr:nvCxnSpPr>
        <xdr:cNvPr id="313" name="直線コネクタ 312"/>
        <xdr:cNvCxnSpPr/>
      </xdr:nvCxnSpPr>
      <xdr:spPr>
        <a:xfrm>
          <a:off x="16179800" y="10032377"/>
          <a:ext cx="8382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xdr:cNvSpPr txBox="1"/>
      </xdr:nvSpPr>
      <xdr:spPr>
        <a:xfrm>
          <a:off x="17106900" y="10147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86668</xdr:rowOff>
    </xdr:from>
    <xdr:to>
      <xdr:col>77</xdr:col>
      <xdr:colOff>44450</xdr:colOff>
      <xdr:row>58</xdr:row>
      <xdr:rowOff>88277</xdr:rowOff>
    </xdr:to>
    <xdr:cxnSp macro="">
      <xdr:nvCxnSpPr>
        <xdr:cNvPr id="316" name="直線コネクタ 315"/>
        <xdr:cNvCxnSpPr/>
      </xdr:nvCxnSpPr>
      <xdr:spPr>
        <a:xfrm>
          <a:off x="15290800" y="10030768"/>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xdr:cNvSpPr txBox="1"/>
      </xdr:nvSpPr>
      <xdr:spPr>
        <a:xfrm>
          <a:off x="15798800" y="10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86668</xdr:rowOff>
    </xdr:from>
    <xdr:to>
      <xdr:col>72</xdr:col>
      <xdr:colOff>203200</xdr:colOff>
      <xdr:row>58</xdr:row>
      <xdr:rowOff>88392</xdr:rowOff>
    </xdr:to>
    <xdr:cxnSp macro="">
      <xdr:nvCxnSpPr>
        <xdr:cNvPr id="319" name="直線コネクタ 318"/>
        <xdr:cNvCxnSpPr/>
      </xdr:nvCxnSpPr>
      <xdr:spPr>
        <a:xfrm flipV="1">
          <a:off x="14401800" y="10030768"/>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88392</xdr:rowOff>
    </xdr:from>
    <xdr:to>
      <xdr:col>68</xdr:col>
      <xdr:colOff>152400</xdr:colOff>
      <xdr:row>58</xdr:row>
      <xdr:rowOff>95516</xdr:rowOff>
    </xdr:to>
    <xdr:cxnSp macro="">
      <xdr:nvCxnSpPr>
        <xdr:cNvPr id="322" name="直線コネクタ 321"/>
        <xdr:cNvCxnSpPr/>
      </xdr:nvCxnSpPr>
      <xdr:spPr>
        <a:xfrm flipV="1">
          <a:off x="13512800" y="10032492"/>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111088</xdr:rowOff>
    </xdr:from>
    <xdr:ext cx="762000" cy="259045"/>
    <xdr:sp macro="" textlink="">
      <xdr:nvSpPr>
        <xdr:cNvPr id="326" name="テキスト ボックス 325"/>
        <xdr:cNvSpPr txBox="1"/>
      </xdr:nvSpPr>
      <xdr:spPr>
        <a:xfrm>
          <a:off x="13131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40120</xdr:rowOff>
    </xdr:from>
    <xdr:to>
      <xdr:col>81</xdr:col>
      <xdr:colOff>95250</xdr:colOff>
      <xdr:row>58</xdr:row>
      <xdr:rowOff>141720</xdr:rowOff>
    </xdr:to>
    <xdr:sp macro="" textlink="">
      <xdr:nvSpPr>
        <xdr:cNvPr id="332" name="楕円 331"/>
        <xdr:cNvSpPr/>
      </xdr:nvSpPr>
      <xdr:spPr>
        <a:xfrm>
          <a:off x="16967200" y="99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132847</xdr:rowOff>
    </xdr:from>
    <xdr:ext cx="762000" cy="259045"/>
    <xdr:sp macro="" textlink="">
      <xdr:nvSpPr>
        <xdr:cNvPr id="333" name="定員管理の状況該当値テキスト"/>
        <xdr:cNvSpPr txBox="1"/>
      </xdr:nvSpPr>
      <xdr:spPr>
        <a:xfrm>
          <a:off x="17106900" y="990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37477</xdr:rowOff>
    </xdr:from>
    <xdr:to>
      <xdr:col>77</xdr:col>
      <xdr:colOff>95250</xdr:colOff>
      <xdr:row>58</xdr:row>
      <xdr:rowOff>139077</xdr:rowOff>
    </xdr:to>
    <xdr:sp macro="" textlink="">
      <xdr:nvSpPr>
        <xdr:cNvPr id="334" name="楕円 333"/>
        <xdr:cNvSpPr/>
      </xdr:nvSpPr>
      <xdr:spPr>
        <a:xfrm>
          <a:off x="16129000" y="99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149254</xdr:rowOff>
    </xdr:from>
    <xdr:ext cx="736600" cy="259045"/>
    <xdr:sp macro="" textlink="">
      <xdr:nvSpPr>
        <xdr:cNvPr id="335" name="テキスト ボックス 334"/>
        <xdr:cNvSpPr txBox="1"/>
      </xdr:nvSpPr>
      <xdr:spPr>
        <a:xfrm>
          <a:off x="15798800" y="975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35868</xdr:rowOff>
    </xdr:from>
    <xdr:to>
      <xdr:col>73</xdr:col>
      <xdr:colOff>44450</xdr:colOff>
      <xdr:row>58</xdr:row>
      <xdr:rowOff>137468</xdr:rowOff>
    </xdr:to>
    <xdr:sp macro="" textlink="">
      <xdr:nvSpPr>
        <xdr:cNvPr id="336" name="楕円 335"/>
        <xdr:cNvSpPr/>
      </xdr:nvSpPr>
      <xdr:spPr>
        <a:xfrm>
          <a:off x="15240000" y="99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147645</xdr:rowOff>
    </xdr:from>
    <xdr:ext cx="762000" cy="259045"/>
    <xdr:sp macro="" textlink="">
      <xdr:nvSpPr>
        <xdr:cNvPr id="337" name="テキスト ボックス 336"/>
        <xdr:cNvSpPr txBox="1"/>
      </xdr:nvSpPr>
      <xdr:spPr>
        <a:xfrm>
          <a:off x="14909800" y="974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37592</xdr:rowOff>
    </xdr:from>
    <xdr:to>
      <xdr:col>68</xdr:col>
      <xdr:colOff>203200</xdr:colOff>
      <xdr:row>58</xdr:row>
      <xdr:rowOff>139192</xdr:rowOff>
    </xdr:to>
    <xdr:sp macro="" textlink="">
      <xdr:nvSpPr>
        <xdr:cNvPr id="338" name="楕円 337"/>
        <xdr:cNvSpPr/>
      </xdr:nvSpPr>
      <xdr:spPr>
        <a:xfrm>
          <a:off x="14351000" y="99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149369</xdr:rowOff>
    </xdr:from>
    <xdr:ext cx="762000" cy="259045"/>
    <xdr:sp macro="" textlink="">
      <xdr:nvSpPr>
        <xdr:cNvPr id="339" name="テキスト ボックス 338"/>
        <xdr:cNvSpPr txBox="1"/>
      </xdr:nvSpPr>
      <xdr:spPr>
        <a:xfrm>
          <a:off x="14020800" y="975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44716</xdr:rowOff>
    </xdr:from>
    <xdr:to>
      <xdr:col>64</xdr:col>
      <xdr:colOff>152400</xdr:colOff>
      <xdr:row>58</xdr:row>
      <xdr:rowOff>146316</xdr:rowOff>
    </xdr:to>
    <xdr:sp macro="" textlink="">
      <xdr:nvSpPr>
        <xdr:cNvPr id="340" name="楕円 339"/>
        <xdr:cNvSpPr/>
      </xdr:nvSpPr>
      <xdr:spPr>
        <a:xfrm>
          <a:off x="13462000" y="998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156493</xdr:rowOff>
    </xdr:from>
    <xdr:ext cx="762000" cy="259045"/>
    <xdr:sp macro="" textlink="">
      <xdr:nvSpPr>
        <xdr:cNvPr id="341" name="テキスト ボックス 340"/>
        <xdr:cNvSpPr txBox="1"/>
      </xdr:nvSpPr>
      <xdr:spPr>
        <a:xfrm>
          <a:off x="13131800" y="975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０．３％上昇した要因は、認定こども園整備に係る償還等が開始したことである。令和元年度の元利償還金は１．６億円であり、今後も同水準で推移するものと見込んでいる。</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79163</xdr:rowOff>
    </xdr:from>
    <xdr:to>
      <xdr:col>81</xdr:col>
      <xdr:colOff>44450</xdr:colOff>
      <xdr:row>43</xdr:row>
      <xdr:rowOff>103294</xdr:rowOff>
    </xdr:to>
    <xdr:cxnSp macro="">
      <xdr:nvCxnSpPr>
        <xdr:cNvPr id="374" name="直線コネクタ 373"/>
        <xdr:cNvCxnSpPr/>
      </xdr:nvCxnSpPr>
      <xdr:spPr>
        <a:xfrm>
          <a:off x="16179800" y="74515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79163</xdr:rowOff>
    </xdr:to>
    <xdr:cxnSp macro="">
      <xdr:nvCxnSpPr>
        <xdr:cNvPr id="377" name="直線コネクタ 376"/>
        <xdr:cNvCxnSpPr/>
      </xdr:nvCxnSpPr>
      <xdr:spPr>
        <a:xfrm>
          <a:off x="15290800" y="74273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162137</xdr:rowOff>
    </xdr:from>
    <xdr:to>
      <xdr:col>72</xdr:col>
      <xdr:colOff>203200</xdr:colOff>
      <xdr:row>43</xdr:row>
      <xdr:rowOff>55033</xdr:rowOff>
    </xdr:to>
    <xdr:cxnSp macro="">
      <xdr:nvCxnSpPr>
        <xdr:cNvPr id="380" name="直線コネクタ 379"/>
        <xdr:cNvCxnSpPr/>
      </xdr:nvCxnSpPr>
      <xdr:spPr>
        <a:xfrm>
          <a:off x="14401800" y="736303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162137</xdr:rowOff>
    </xdr:from>
    <xdr:to>
      <xdr:col>68</xdr:col>
      <xdr:colOff>152400</xdr:colOff>
      <xdr:row>43</xdr:row>
      <xdr:rowOff>95250</xdr:rowOff>
    </xdr:to>
    <xdr:cxnSp macro="">
      <xdr:nvCxnSpPr>
        <xdr:cNvPr id="383" name="直線コネクタ 382"/>
        <xdr:cNvCxnSpPr/>
      </xdr:nvCxnSpPr>
      <xdr:spPr>
        <a:xfrm flipV="1">
          <a:off x="13512800" y="73630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7" name="テキスト ボックス 386"/>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52494</xdr:rowOff>
    </xdr:from>
    <xdr:to>
      <xdr:col>81</xdr:col>
      <xdr:colOff>95250</xdr:colOff>
      <xdr:row>43</xdr:row>
      <xdr:rowOff>154094</xdr:rowOff>
    </xdr:to>
    <xdr:sp macro="" textlink="">
      <xdr:nvSpPr>
        <xdr:cNvPr id="393" name="楕円 392"/>
        <xdr:cNvSpPr/>
      </xdr:nvSpPr>
      <xdr:spPr>
        <a:xfrm>
          <a:off x="169672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24571</xdr:rowOff>
    </xdr:from>
    <xdr:ext cx="762000" cy="259045"/>
    <xdr:sp macro="" textlink="">
      <xdr:nvSpPr>
        <xdr:cNvPr id="394" name="公債費負担の状況該当値テキスト"/>
        <xdr:cNvSpPr txBox="1"/>
      </xdr:nvSpPr>
      <xdr:spPr>
        <a:xfrm>
          <a:off x="17106900" y="739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28363</xdr:rowOff>
    </xdr:from>
    <xdr:to>
      <xdr:col>77</xdr:col>
      <xdr:colOff>95250</xdr:colOff>
      <xdr:row>43</xdr:row>
      <xdr:rowOff>129963</xdr:rowOff>
    </xdr:to>
    <xdr:sp macro="" textlink="">
      <xdr:nvSpPr>
        <xdr:cNvPr id="395" name="楕円 394"/>
        <xdr:cNvSpPr/>
      </xdr:nvSpPr>
      <xdr:spPr>
        <a:xfrm>
          <a:off x="16129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114740</xdr:rowOff>
    </xdr:from>
    <xdr:ext cx="736600" cy="259045"/>
    <xdr:sp macro="" textlink="">
      <xdr:nvSpPr>
        <xdr:cNvPr id="396" name="テキスト ボックス 395"/>
        <xdr:cNvSpPr txBox="1"/>
      </xdr:nvSpPr>
      <xdr:spPr>
        <a:xfrm>
          <a:off x="15798800" y="748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397" name="楕円 396"/>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398" name="テキスト ボックス 397"/>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111337</xdr:rowOff>
    </xdr:from>
    <xdr:to>
      <xdr:col>68</xdr:col>
      <xdr:colOff>203200</xdr:colOff>
      <xdr:row>43</xdr:row>
      <xdr:rowOff>41487</xdr:rowOff>
    </xdr:to>
    <xdr:sp macro="" textlink="">
      <xdr:nvSpPr>
        <xdr:cNvPr id="399" name="楕円 398"/>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26264</xdr:rowOff>
    </xdr:from>
    <xdr:ext cx="762000" cy="259045"/>
    <xdr:sp macro="" textlink="">
      <xdr:nvSpPr>
        <xdr:cNvPr id="400" name="テキスト ボックス 399"/>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1" name="楕円 400"/>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2" name="テキスト ボックス 401"/>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地方債残高は平成２３年度の１８．６億円をピークに減少していたが、子育て優良賃貸住宅の整備や認定こども園等の整備により令和元年度末で２０．０億円に達している。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これに加え財政調整基金の０．３億円の取崩しも影響し２６％の増となった。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大規模な新規事業は終了したが、今後は既存施設の長寿命化や維持管理費が見込まれることから同水準での推移が見込まれる。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146558</xdr:rowOff>
    </xdr:from>
    <xdr:to>
      <xdr:col>81</xdr:col>
      <xdr:colOff>44450</xdr:colOff>
      <xdr:row>22</xdr:row>
      <xdr:rowOff>54610</xdr:rowOff>
    </xdr:to>
    <xdr:cxnSp macro="">
      <xdr:nvCxnSpPr>
        <xdr:cNvPr id="434" name="直線コネクタ 433"/>
        <xdr:cNvCxnSpPr/>
      </xdr:nvCxnSpPr>
      <xdr:spPr>
        <a:xfrm>
          <a:off x="16179800" y="3575558"/>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5"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6" name="フローチャート: 判断 43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67412</xdr:rowOff>
    </xdr:from>
    <xdr:to>
      <xdr:col>77</xdr:col>
      <xdr:colOff>44450</xdr:colOff>
      <xdr:row>20</xdr:row>
      <xdr:rowOff>146558</xdr:rowOff>
    </xdr:to>
    <xdr:cxnSp macro="">
      <xdr:nvCxnSpPr>
        <xdr:cNvPr id="437" name="直線コネクタ 436"/>
        <xdr:cNvCxnSpPr/>
      </xdr:nvCxnSpPr>
      <xdr:spPr>
        <a:xfrm>
          <a:off x="15290800" y="3496412"/>
          <a:ext cx="889000" cy="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16256</xdr:rowOff>
    </xdr:from>
    <xdr:to>
      <xdr:col>72</xdr:col>
      <xdr:colOff>203200</xdr:colOff>
      <xdr:row>20</xdr:row>
      <xdr:rowOff>67412</xdr:rowOff>
    </xdr:to>
    <xdr:cxnSp macro="">
      <xdr:nvCxnSpPr>
        <xdr:cNvPr id="440" name="直線コネクタ 439"/>
        <xdr:cNvCxnSpPr/>
      </xdr:nvCxnSpPr>
      <xdr:spPr>
        <a:xfrm>
          <a:off x="14401800" y="3445256"/>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1" name="フローチャート: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40640</xdr:rowOff>
    </xdr:from>
    <xdr:to>
      <xdr:col>68</xdr:col>
      <xdr:colOff>152400</xdr:colOff>
      <xdr:row>20</xdr:row>
      <xdr:rowOff>16256</xdr:rowOff>
    </xdr:to>
    <xdr:cxnSp macro="">
      <xdr:nvCxnSpPr>
        <xdr:cNvPr id="443" name="直線コネクタ 442"/>
        <xdr:cNvCxnSpPr/>
      </xdr:nvCxnSpPr>
      <xdr:spPr>
        <a:xfrm>
          <a:off x="13512800" y="3126740"/>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4" name="フローチャート: 判断 443"/>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5" name="テキスト ボックス 444"/>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6" name="フローチャート: 判断 445"/>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7" name="テキスト ボックス 446"/>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3810</xdr:rowOff>
    </xdr:from>
    <xdr:to>
      <xdr:col>81</xdr:col>
      <xdr:colOff>95250</xdr:colOff>
      <xdr:row>22</xdr:row>
      <xdr:rowOff>105410</xdr:rowOff>
    </xdr:to>
    <xdr:sp macro="" textlink="">
      <xdr:nvSpPr>
        <xdr:cNvPr id="453" name="楕円 452"/>
        <xdr:cNvSpPr/>
      </xdr:nvSpPr>
      <xdr:spPr>
        <a:xfrm>
          <a:off x="16967200" y="37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71137</xdr:rowOff>
    </xdr:from>
    <xdr:ext cx="762000" cy="259045"/>
    <xdr:sp macro="" textlink="">
      <xdr:nvSpPr>
        <xdr:cNvPr id="454" name="将来負担の状況該当値テキスト"/>
        <xdr:cNvSpPr txBox="1"/>
      </xdr:nvSpPr>
      <xdr:spPr>
        <a:xfrm>
          <a:off x="17106900" y="367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95758</xdr:rowOff>
    </xdr:from>
    <xdr:to>
      <xdr:col>77</xdr:col>
      <xdr:colOff>95250</xdr:colOff>
      <xdr:row>21</xdr:row>
      <xdr:rowOff>25908</xdr:rowOff>
    </xdr:to>
    <xdr:sp macro="" textlink="">
      <xdr:nvSpPr>
        <xdr:cNvPr id="455" name="楕円 454"/>
        <xdr:cNvSpPr/>
      </xdr:nvSpPr>
      <xdr:spPr>
        <a:xfrm>
          <a:off x="16129000" y="35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10685</xdr:rowOff>
    </xdr:from>
    <xdr:ext cx="736600" cy="259045"/>
    <xdr:sp macro="" textlink="">
      <xdr:nvSpPr>
        <xdr:cNvPr id="456" name="テキスト ボックス 455"/>
        <xdr:cNvSpPr txBox="1"/>
      </xdr:nvSpPr>
      <xdr:spPr>
        <a:xfrm>
          <a:off x="15798800" y="361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16612</xdr:rowOff>
    </xdr:from>
    <xdr:to>
      <xdr:col>73</xdr:col>
      <xdr:colOff>44450</xdr:colOff>
      <xdr:row>20</xdr:row>
      <xdr:rowOff>118212</xdr:rowOff>
    </xdr:to>
    <xdr:sp macro="" textlink="">
      <xdr:nvSpPr>
        <xdr:cNvPr id="457" name="楕円 456"/>
        <xdr:cNvSpPr/>
      </xdr:nvSpPr>
      <xdr:spPr>
        <a:xfrm>
          <a:off x="15240000" y="34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102989</xdr:rowOff>
    </xdr:from>
    <xdr:ext cx="762000" cy="259045"/>
    <xdr:sp macro="" textlink="">
      <xdr:nvSpPr>
        <xdr:cNvPr id="458" name="テキスト ボックス 457"/>
        <xdr:cNvSpPr txBox="1"/>
      </xdr:nvSpPr>
      <xdr:spPr>
        <a:xfrm>
          <a:off x="14909800" y="353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136906</xdr:rowOff>
    </xdr:from>
    <xdr:to>
      <xdr:col>68</xdr:col>
      <xdr:colOff>203200</xdr:colOff>
      <xdr:row>20</xdr:row>
      <xdr:rowOff>67056</xdr:rowOff>
    </xdr:to>
    <xdr:sp macro="" textlink="">
      <xdr:nvSpPr>
        <xdr:cNvPr id="459" name="楕円 458"/>
        <xdr:cNvSpPr/>
      </xdr:nvSpPr>
      <xdr:spPr>
        <a:xfrm>
          <a:off x="14351000" y="33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51833</xdr:rowOff>
    </xdr:from>
    <xdr:ext cx="762000" cy="259045"/>
    <xdr:sp macro="" textlink="">
      <xdr:nvSpPr>
        <xdr:cNvPr id="460" name="テキスト ボックス 459"/>
        <xdr:cNvSpPr txBox="1"/>
      </xdr:nvSpPr>
      <xdr:spPr>
        <a:xfrm>
          <a:off x="14020800" y="34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161290</xdr:rowOff>
    </xdr:from>
    <xdr:to>
      <xdr:col>64</xdr:col>
      <xdr:colOff>152400</xdr:colOff>
      <xdr:row>18</xdr:row>
      <xdr:rowOff>91440</xdr:rowOff>
    </xdr:to>
    <xdr:sp macro="" textlink="">
      <xdr:nvSpPr>
        <xdr:cNvPr id="461" name="楕円 460"/>
        <xdr:cNvSpPr/>
      </xdr:nvSpPr>
      <xdr:spPr>
        <a:xfrm>
          <a:off x="13462000" y="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76217</xdr:rowOff>
    </xdr:from>
    <xdr:ext cx="762000" cy="259045"/>
    <xdr:sp macro="" textlink="">
      <xdr:nvSpPr>
        <xdr:cNvPr id="462" name="テキスト ボックス 461"/>
        <xdr:cNvSpPr txBox="1"/>
      </xdr:nvSpPr>
      <xdr:spPr>
        <a:xfrm>
          <a:off x="13131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3,161
3,109
3.47
2,058,521
1,986,839
50,242
1,115,071
1,998,068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述の要因に加え、介護保険や下水道事業等は一部事務組合で実施しているため、人件費は類似団体平均を下回っているが、現在の職員の平均年齢が４０歳を下回るなど、今後は継続的に人件費が増加することが予想さ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33</xdr:row>
      <xdr:rowOff>169863</xdr:rowOff>
    </xdr:to>
    <xdr:cxnSp macro="">
      <xdr:nvCxnSpPr>
        <xdr:cNvPr id="70" name="直線コネクタ 69"/>
        <xdr:cNvCxnSpPr/>
      </xdr:nvCxnSpPr>
      <xdr:spPr>
        <a:xfrm>
          <a:off x="3987800" y="5819140"/>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99712</xdr:rowOff>
    </xdr:from>
    <xdr:ext cx="762000" cy="259045"/>
    <xdr:sp macro="" textlink="">
      <xdr:nvSpPr>
        <xdr:cNvPr id="71" name="人件費平均値テキスト"/>
        <xdr:cNvSpPr txBox="1"/>
      </xdr:nvSpPr>
      <xdr:spPr>
        <a:xfrm>
          <a:off x="4914900" y="5929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33</xdr:row>
      <xdr:rowOff>161290</xdr:rowOff>
    </xdr:to>
    <xdr:cxnSp macro="">
      <xdr:nvCxnSpPr>
        <xdr:cNvPr id="73" name="直線コネクタ 72"/>
        <xdr:cNvCxnSpPr/>
      </xdr:nvCxnSpPr>
      <xdr:spPr>
        <a:xfrm>
          <a:off x="3098800" y="581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48277</xdr:rowOff>
    </xdr:from>
    <xdr:ext cx="736600" cy="259045"/>
    <xdr:sp macro="" textlink="">
      <xdr:nvSpPr>
        <xdr:cNvPr id="75" name="テキスト ボックス 74"/>
        <xdr:cNvSpPr txBox="1"/>
      </xdr:nvSpPr>
      <xdr:spPr>
        <a:xfrm>
          <a:off x="3606800" y="604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161290</xdr:rowOff>
    </xdr:from>
    <xdr:to>
      <xdr:col>15</xdr:col>
      <xdr:colOff>98425</xdr:colOff>
      <xdr:row>34</xdr:row>
      <xdr:rowOff>12700</xdr:rowOff>
    </xdr:to>
    <xdr:cxnSp macro="">
      <xdr:nvCxnSpPr>
        <xdr:cNvPr id="76" name="直線コネクタ 75"/>
        <xdr:cNvCxnSpPr/>
      </xdr:nvCxnSpPr>
      <xdr:spPr>
        <a:xfrm flipV="1">
          <a:off x="2209800" y="581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45419</xdr:rowOff>
    </xdr:from>
    <xdr:ext cx="762000" cy="259045"/>
    <xdr:sp macro="" textlink="">
      <xdr:nvSpPr>
        <xdr:cNvPr id="78" name="テキスト ボックス 77"/>
        <xdr:cNvSpPr txBox="1"/>
      </xdr:nvSpPr>
      <xdr:spPr>
        <a:xfrm>
          <a:off x="2717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121285</xdr:rowOff>
    </xdr:from>
    <xdr:to>
      <xdr:col>11</xdr:col>
      <xdr:colOff>9525</xdr:colOff>
      <xdr:row>34</xdr:row>
      <xdr:rowOff>12700</xdr:rowOff>
    </xdr:to>
    <xdr:cxnSp macro="">
      <xdr:nvCxnSpPr>
        <xdr:cNvPr id="79" name="直線コネクタ 78"/>
        <xdr:cNvCxnSpPr/>
      </xdr:nvCxnSpPr>
      <xdr:spPr>
        <a:xfrm>
          <a:off x="1320800" y="57791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1" name="テキスト ボックス 80"/>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2557</xdr:rowOff>
    </xdr:from>
    <xdr:ext cx="762000" cy="259045"/>
    <xdr:sp macro="" textlink="">
      <xdr:nvSpPr>
        <xdr:cNvPr id="83" name="テキスト ボックス 82"/>
        <xdr:cNvSpPr txBox="1"/>
      </xdr:nvSpPr>
      <xdr:spPr>
        <a:xfrm>
          <a:off x="939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119063</xdr:rowOff>
    </xdr:from>
    <xdr:to>
      <xdr:col>24</xdr:col>
      <xdr:colOff>76200</xdr:colOff>
      <xdr:row>34</xdr:row>
      <xdr:rowOff>49213</xdr:rowOff>
    </xdr:to>
    <xdr:sp macro="" textlink="">
      <xdr:nvSpPr>
        <xdr:cNvPr id="89" name="楕円 88"/>
        <xdr:cNvSpPr/>
      </xdr:nvSpPr>
      <xdr:spPr>
        <a:xfrm>
          <a:off x="4775200" y="577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27640</xdr:rowOff>
    </xdr:from>
    <xdr:ext cx="762000" cy="259045"/>
    <xdr:sp macro="" textlink="">
      <xdr:nvSpPr>
        <xdr:cNvPr id="90" name="人件費該当値テキスト"/>
        <xdr:cNvSpPr txBox="1"/>
      </xdr:nvSpPr>
      <xdr:spPr>
        <a:xfrm>
          <a:off x="4914900" y="568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110490</xdr:rowOff>
    </xdr:from>
    <xdr:to>
      <xdr:col>20</xdr:col>
      <xdr:colOff>38100</xdr:colOff>
      <xdr:row>34</xdr:row>
      <xdr:rowOff>40640</xdr:rowOff>
    </xdr:to>
    <xdr:sp macro="" textlink="">
      <xdr:nvSpPr>
        <xdr:cNvPr id="91" name="楕円 90"/>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50817</xdr:rowOff>
    </xdr:from>
    <xdr:ext cx="736600" cy="259045"/>
    <xdr:sp macro="" textlink="">
      <xdr:nvSpPr>
        <xdr:cNvPr id="92" name="テキスト ボックス 91"/>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110490</xdr:rowOff>
    </xdr:from>
    <xdr:to>
      <xdr:col>15</xdr:col>
      <xdr:colOff>149225</xdr:colOff>
      <xdr:row>34</xdr:row>
      <xdr:rowOff>40640</xdr:rowOff>
    </xdr:to>
    <xdr:sp macro="" textlink="">
      <xdr:nvSpPr>
        <xdr:cNvPr id="93" name="楕円 92"/>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50817</xdr:rowOff>
    </xdr:from>
    <xdr:ext cx="762000" cy="259045"/>
    <xdr:sp macro="" textlink="">
      <xdr:nvSpPr>
        <xdr:cNvPr id="94" name="テキスト ボックス 93"/>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5" name="楕円 94"/>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6" name="テキスト ボックス 95"/>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70485</xdr:rowOff>
    </xdr:from>
    <xdr:to>
      <xdr:col>6</xdr:col>
      <xdr:colOff>171450</xdr:colOff>
      <xdr:row>34</xdr:row>
      <xdr:rowOff>635</xdr:rowOff>
    </xdr:to>
    <xdr:sp macro="" textlink="">
      <xdr:nvSpPr>
        <xdr:cNvPr id="97" name="楕円 96"/>
        <xdr:cNvSpPr/>
      </xdr:nvSpPr>
      <xdr:spPr>
        <a:xfrm>
          <a:off x="1270000" y="57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10812</xdr:rowOff>
    </xdr:from>
    <xdr:ext cx="762000" cy="259045"/>
    <xdr:sp macro="" textlink="">
      <xdr:nvSpPr>
        <xdr:cNvPr id="98" name="テキスト ボックス 97"/>
        <xdr:cNvSpPr txBox="1"/>
      </xdr:nvSpPr>
      <xdr:spPr>
        <a:xfrm>
          <a:off x="939800" y="549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マイナンバー制度への対応に加え、社会保障や税務事務分野での度重なる制度改正対応により物件費が年々増加してきたが、幅広い業務で電算化を図り、住民サービス向上と業務の効率化を図ったことで昨年は減少に転じている。　　　　　　　　　　　　　　　　　　　　　　　　　　　　　　　　　　　　　　　　今後も、情報クラウドシステム化やＲＰＡの導入等を一層推進させるなど、費用の抑制に向けた取り組みが必要である。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170434</xdr:rowOff>
    </xdr:from>
    <xdr:to>
      <xdr:col>82</xdr:col>
      <xdr:colOff>107950</xdr:colOff>
      <xdr:row>20</xdr:row>
      <xdr:rowOff>40132</xdr:rowOff>
    </xdr:to>
    <xdr:cxnSp macro="">
      <xdr:nvCxnSpPr>
        <xdr:cNvPr id="128" name="直線コネクタ 127"/>
        <xdr:cNvCxnSpPr/>
      </xdr:nvCxnSpPr>
      <xdr:spPr>
        <a:xfrm flipV="1">
          <a:off x="15671800" y="34279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165862</xdr:rowOff>
    </xdr:from>
    <xdr:to>
      <xdr:col>78</xdr:col>
      <xdr:colOff>69850</xdr:colOff>
      <xdr:row>20</xdr:row>
      <xdr:rowOff>40132</xdr:rowOff>
    </xdr:to>
    <xdr:cxnSp macro="">
      <xdr:nvCxnSpPr>
        <xdr:cNvPr id="131" name="直線コネクタ 130"/>
        <xdr:cNvCxnSpPr/>
      </xdr:nvCxnSpPr>
      <xdr:spPr>
        <a:xfrm>
          <a:off x="14782800" y="34234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42418</xdr:rowOff>
    </xdr:from>
    <xdr:to>
      <xdr:col>73</xdr:col>
      <xdr:colOff>180975</xdr:colOff>
      <xdr:row>19</xdr:row>
      <xdr:rowOff>165862</xdr:rowOff>
    </xdr:to>
    <xdr:cxnSp macro="">
      <xdr:nvCxnSpPr>
        <xdr:cNvPr id="134" name="直線コネクタ 133"/>
        <xdr:cNvCxnSpPr/>
      </xdr:nvCxnSpPr>
      <xdr:spPr>
        <a:xfrm>
          <a:off x="13893800" y="329996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19558</xdr:rowOff>
    </xdr:from>
    <xdr:to>
      <xdr:col>69</xdr:col>
      <xdr:colOff>92075</xdr:colOff>
      <xdr:row>19</xdr:row>
      <xdr:rowOff>42418</xdr:rowOff>
    </xdr:to>
    <xdr:cxnSp macro="">
      <xdr:nvCxnSpPr>
        <xdr:cNvPr id="137" name="直線コネクタ 136"/>
        <xdr:cNvCxnSpPr/>
      </xdr:nvCxnSpPr>
      <xdr:spPr>
        <a:xfrm>
          <a:off x="13004800" y="32771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119634</xdr:rowOff>
    </xdr:from>
    <xdr:to>
      <xdr:col>82</xdr:col>
      <xdr:colOff>158750</xdr:colOff>
      <xdr:row>20</xdr:row>
      <xdr:rowOff>49784</xdr:rowOff>
    </xdr:to>
    <xdr:sp macro="" textlink="">
      <xdr:nvSpPr>
        <xdr:cNvPr id="147" name="楕円 146"/>
        <xdr:cNvSpPr/>
      </xdr:nvSpPr>
      <xdr:spPr>
        <a:xfrm>
          <a:off x="16459200" y="337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91711</xdr:rowOff>
    </xdr:from>
    <xdr:ext cx="762000" cy="259045"/>
    <xdr:sp macro="" textlink="">
      <xdr:nvSpPr>
        <xdr:cNvPr id="148" name="物件費該当値テキスト"/>
        <xdr:cNvSpPr txBox="1"/>
      </xdr:nvSpPr>
      <xdr:spPr>
        <a:xfrm>
          <a:off x="165989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160782</xdr:rowOff>
    </xdr:from>
    <xdr:to>
      <xdr:col>78</xdr:col>
      <xdr:colOff>120650</xdr:colOff>
      <xdr:row>20</xdr:row>
      <xdr:rowOff>90932</xdr:rowOff>
    </xdr:to>
    <xdr:sp macro="" textlink="">
      <xdr:nvSpPr>
        <xdr:cNvPr id="149" name="楕円 148"/>
        <xdr:cNvSpPr/>
      </xdr:nvSpPr>
      <xdr:spPr>
        <a:xfrm>
          <a:off x="15621000" y="34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75709</xdr:rowOff>
    </xdr:from>
    <xdr:ext cx="736600" cy="259045"/>
    <xdr:sp macro="" textlink="">
      <xdr:nvSpPr>
        <xdr:cNvPr id="150" name="テキスト ボックス 149"/>
        <xdr:cNvSpPr txBox="1"/>
      </xdr:nvSpPr>
      <xdr:spPr>
        <a:xfrm>
          <a:off x="15290800" y="350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115062</xdr:rowOff>
    </xdr:from>
    <xdr:to>
      <xdr:col>74</xdr:col>
      <xdr:colOff>31750</xdr:colOff>
      <xdr:row>20</xdr:row>
      <xdr:rowOff>45212</xdr:rowOff>
    </xdr:to>
    <xdr:sp macro="" textlink="">
      <xdr:nvSpPr>
        <xdr:cNvPr id="151" name="楕円 150"/>
        <xdr:cNvSpPr/>
      </xdr:nvSpPr>
      <xdr:spPr>
        <a:xfrm>
          <a:off x="14732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29989</xdr:rowOff>
    </xdr:from>
    <xdr:ext cx="762000" cy="259045"/>
    <xdr:sp macro="" textlink="">
      <xdr:nvSpPr>
        <xdr:cNvPr id="152" name="テキスト ボックス 151"/>
        <xdr:cNvSpPr txBox="1"/>
      </xdr:nvSpPr>
      <xdr:spPr>
        <a:xfrm>
          <a:off x="14401800" y="345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163068</xdr:rowOff>
    </xdr:from>
    <xdr:to>
      <xdr:col>69</xdr:col>
      <xdr:colOff>142875</xdr:colOff>
      <xdr:row>19</xdr:row>
      <xdr:rowOff>93218</xdr:rowOff>
    </xdr:to>
    <xdr:sp macro="" textlink="">
      <xdr:nvSpPr>
        <xdr:cNvPr id="153" name="楕円 152"/>
        <xdr:cNvSpPr/>
      </xdr:nvSpPr>
      <xdr:spPr>
        <a:xfrm>
          <a:off x="13843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77995</xdr:rowOff>
    </xdr:from>
    <xdr:ext cx="762000" cy="259045"/>
    <xdr:sp macro="" textlink="">
      <xdr:nvSpPr>
        <xdr:cNvPr id="154" name="テキスト ボックス 153"/>
        <xdr:cNvSpPr txBox="1"/>
      </xdr:nvSpPr>
      <xdr:spPr>
        <a:xfrm>
          <a:off x="13512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140208</xdr:rowOff>
    </xdr:from>
    <xdr:to>
      <xdr:col>65</xdr:col>
      <xdr:colOff>53975</xdr:colOff>
      <xdr:row>19</xdr:row>
      <xdr:rowOff>70358</xdr:rowOff>
    </xdr:to>
    <xdr:sp macro="" textlink="">
      <xdr:nvSpPr>
        <xdr:cNvPr id="155" name="楕円 154"/>
        <xdr:cNvSpPr/>
      </xdr:nvSpPr>
      <xdr:spPr>
        <a:xfrm>
          <a:off x="12954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55135</xdr:rowOff>
    </xdr:from>
    <xdr:ext cx="762000" cy="259045"/>
    <xdr:sp macro="" textlink="">
      <xdr:nvSpPr>
        <xdr:cNvPr id="156" name="テキスト ボックス 155"/>
        <xdr:cNvSpPr txBox="1"/>
      </xdr:nvSpPr>
      <xdr:spPr>
        <a:xfrm>
          <a:off x="12623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保育所の民営化以降、子ども子育て支援費に対する扶助費が増加した。各種社会保障制度の拡充や本村独自の福祉制度の拡大を要因として、年々費用が増加している。　　　　　　　　　　　　　　　　　　　　　　　　　　　　　　今後は、村単独制度の見直し等を図り、費用対効果を見極めながら低減を図る必要がある。</a:t>
          </a: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60</xdr:row>
      <xdr:rowOff>127000</xdr:rowOff>
    </xdr:to>
    <xdr:cxnSp macro="">
      <xdr:nvCxnSpPr>
        <xdr:cNvPr id="188" name="直線コネクタ 187"/>
        <xdr:cNvCxnSpPr/>
      </xdr:nvCxnSpPr>
      <xdr:spPr>
        <a:xfrm>
          <a:off x="3987800" y="1005205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107950</xdr:rowOff>
    </xdr:from>
    <xdr:to>
      <xdr:col>19</xdr:col>
      <xdr:colOff>187325</xdr:colOff>
      <xdr:row>60</xdr:row>
      <xdr:rowOff>69850</xdr:rowOff>
    </xdr:to>
    <xdr:cxnSp macro="">
      <xdr:nvCxnSpPr>
        <xdr:cNvPr id="191" name="直線コネクタ 190"/>
        <xdr:cNvCxnSpPr/>
      </xdr:nvCxnSpPr>
      <xdr:spPr>
        <a:xfrm flipV="1">
          <a:off x="3098800" y="100520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3" name="テキスト ボックス 192"/>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60</xdr:row>
      <xdr:rowOff>69850</xdr:rowOff>
    </xdr:to>
    <xdr:cxnSp macro="">
      <xdr:nvCxnSpPr>
        <xdr:cNvPr id="194" name="直線コネクタ 193"/>
        <xdr:cNvCxnSpPr/>
      </xdr:nvCxnSpPr>
      <xdr:spPr>
        <a:xfrm>
          <a:off x="2209800" y="10261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6" name="テキスト ボックス 19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59</xdr:row>
      <xdr:rowOff>146050</xdr:rowOff>
    </xdr:to>
    <xdr:cxnSp macro="">
      <xdr:nvCxnSpPr>
        <xdr:cNvPr id="197" name="直線コネクタ 196"/>
        <xdr:cNvCxnSpPr/>
      </xdr:nvCxnSpPr>
      <xdr:spPr>
        <a:xfrm>
          <a:off x="1320800" y="97663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9" name="テキスト ボックス 198"/>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01" name="テキスト ボックス 200"/>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207" name="楕円 206"/>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48277</xdr:rowOff>
    </xdr:from>
    <xdr:ext cx="762000" cy="259045"/>
    <xdr:sp macro="" textlink="">
      <xdr:nvSpPr>
        <xdr:cNvPr id="208" name="扶助費該当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57150</xdr:rowOff>
    </xdr:from>
    <xdr:to>
      <xdr:col>20</xdr:col>
      <xdr:colOff>38100</xdr:colOff>
      <xdr:row>58</xdr:row>
      <xdr:rowOff>158750</xdr:rowOff>
    </xdr:to>
    <xdr:sp macro="" textlink="">
      <xdr:nvSpPr>
        <xdr:cNvPr id="209" name="楕円 208"/>
        <xdr:cNvSpPr/>
      </xdr:nvSpPr>
      <xdr:spPr>
        <a:xfrm>
          <a:off x="3937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143527</xdr:rowOff>
    </xdr:from>
    <xdr:ext cx="736600" cy="259045"/>
    <xdr:sp macro="" textlink="">
      <xdr:nvSpPr>
        <xdr:cNvPr id="210" name="テキスト ボックス 209"/>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19050</xdr:rowOff>
    </xdr:from>
    <xdr:to>
      <xdr:col>15</xdr:col>
      <xdr:colOff>149225</xdr:colOff>
      <xdr:row>60</xdr:row>
      <xdr:rowOff>120650</xdr:rowOff>
    </xdr:to>
    <xdr:sp macro="" textlink="">
      <xdr:nvSpPr>
        <xdr:cNvPr id="211" name="楕円 210"/>
        <xdr:cNvSpPr/>
      </xdr:nvSpPr>
      <xdr:spPr>
        <a:xfrm>
          <a:off x="3048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105427</xdr:rowOff>
    </xdr:from>
    <xdr:ext cx="762000" cy="259045"/>
    <xdr:sp macro="" textlink="">
      <xdr:nvSpPr>
        <xdr:cNvPr id="212" name="テキスト ボックス 211"/>
        <xdr:cNvSpPr txBox="1"/>
      </xdr:nvSpPr>
      <xdr:spPr>
        <a:xfrm>
          <a:off x="2717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13" name="楕円 212"/>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14" name="テキスト ボックス 213"/>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5" name="楕円 214"/>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6" name="テキスト ボックス 215"/>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別会計（国民健康保険事業、簡易水道事業、後期高齢者医療事業）への繰出金の増加により１．１％増となった。今後さらに医療費増加による国民健康保険事業・後期高齢者医療事業、施設老朽化に対する簡易水道事業への繰出金が増加することが見込まれることから、効果的な保険事業や施設の適切な維持管理に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29845</xdr:rowOff>
    </xdr:to>
    <xdr:cxnSp macro="">
      <xdr:nvCxnSpPr>
        <xdr:cNvPr id="244" name="直線コネクタ 243"/>
        <xdr:cNvCxnSpPr/>
      </xdr:nvCxnSpPr>
      <xdr:spPr>
        <a:xfrm>
          <a:off x="15671800" y="991108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57</xdr:row>
      <xdr:rowOff>167005</xdr:rowOff>
    </xdr:to>
    <xdr:cxnSp macro="">
      <xdr:nvCxnSpPr>
        <xdr:cNvPr id="247" name="直線コネクタ 246"/>
        <xdr:cNvCxnSpPr/>
      </xdr:nvCxnSpPr>
      <xdr:spPr>
        <a:xfrm flipV="1">
          <a:off x="14782800" y="99110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167005</xdr:rowOff>
    </xdr:from>
    <xdr:to>
      <xdr:col>73</xdr:col>
      <xdr:colOff>180975</xdr:colOff>
      <xdr:row>58</xdr:row>
      <xdr:rowOff>98425</xdr:rowOff>
    </xdr:to>
    <xdr:cxnSp macro="">
      <xdr:nvCxnSpPr>
        <xdr:cNvPr id="250" name="直線コネクタ 249"/>
        <xdr:cNvCxnSpPr/>
      </xdr:nvCxnSpPr>
      <xdr:spPr>
        <a:xfrm flipV="1">
          <a:off x="13893800" y="993965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98425</xdr:rowOff>
    </xdr:to>
    <xdr:cxnSp macro="">
      <xdr:nvCxnSpPr>
        <xdr:cNvPr id="253" name="直線コネクタ 252"/>
        <xdr:cNvCxnSpPr/>
      </xdr:nvCxnSpPr>
      <xdr:spPr>
        <a:xfrm>
          <a:off x="13004800" y="100025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63" name="楕円 262"/>
        <xdr:cNvSpPr/>
      </xdr:nvSpPr>
      <xdr:spPr>
        <a:xfrm>
          <a:off x="164592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122572</xdr:rowOff>
    </xdr:from>
    <xdr:ext cx="762000" cy="259045"/>
    <xdr:sp macro="" textlink="">
      <xdr:nvSpPr>
        <xdr:cNvPr id="264" name="その他該当値テキスト"/>
        <xdr:cNvSpPr txBox="1"/>
      </xdr:nvSpPr>
      <xdr:spPr>
        <a:xfrm>
          <a:off x="16598900" y="989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5" name="楕円 264"/>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6" name="テキスト ボックス 265"/>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116205</xdr:rowOff>
    </xdr:from>
    <xdr:to>
      <xdr:col>74</xdr:col>
      <xdr:colOff>31750</xdr:colOff>
      <xdr:row>58</xdr:row>
      <xdr:rowOff>46355</xdr:rowOff>
    </xdr:to>
    <xdr:sp macro="" textlink="">
      <xdr:nvSpPr>
        <xdr:cNvPr id="267" name="楕円 266"/>
        <xdr:cNvSpPr/>
      </xdr:nvSpPr>
      <xdr:spPr>
        <a:xfrm>
          <a:off x="14732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31132</xdr:rowOff>
    </xdr:from>
    <xdr:ext cx="762000" cy="259045"/>
    <xdr:sp macro="" textlink="">
      <xdr:nvSpPr>
        <xdr:cNvPr id="268" name="テキスト ボックス 267"/>
        <xdr:cNvSpPr txBox="1"/>
      </xdr:nvSpPr>
      <xdr:spPr>
        <a:xfrm>
          <a:off x="144018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47625</xdr:rowOff>
    </xdr:from>
    <xdr:to>
      <xdr:col>69</xdr:col>
      <xdr:colOff>142875</xdr:colOff>
      <xdr:row>58</xdr:row>
      <xdr:rowOff>149225</xdr:rowOff>
    </xdr:to>
    <xdr:sp macro="" textlink="">
      <xdr:nvSpPr>
        <xdr:cNvPr id="269" name="楕円 268"/>
        <xdr:cNvSpPr/>
      </xdr:nvSpPr>
      <xdr:spPr>
        <a:xfrm>
          <a:off x="13843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134002</xdr:rowOff>
    </xdr:from>
    <xdr:ext cx="762000" cy="259045"/>
    <xdr:sp macro="" textlink="">
      <xdr:nvSpPr>
        <xdr:cNvPr id="270" name="テキスト ボックス 269"/>
        <xdr:cNvSpPr txBox="1"/>
      </xdr:nvSpPr>
      <xdr:spPr>
        <a:xfrm>
          <a:off x="13512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1" name="楕円 270"/>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2" name="テキスト ボックス 271"/>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一部事務組合負担金や村内各種活動団体への補助金の低減により４％の減少となった。　　　　　　　　　　　　　　　　　　　　　　　　　　　　　　　　　　　　　　　　　　　　今後も各種団体の繰越金の精査等により補助費の縮減が必要である。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165862</xdr:rowOff>
    </xdr:to>
    <xdr:cxnSp macro="">
      <xdr:nvCxnSpPr>
        <xdr:cNvPr id="302" name="直線コネクタ 301"/>
        <xdr:cNvCxnSpPr/>
      </xdr:nvCxnSpPr>
      <xdr:spPr>
        <a:xfrm flipV="1">
          <a:off x="15671800" y="632663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37</xdr:row>
      <xdr:rowOff>165862</xdr:rowOff>
    </xdr:to>
    <xdr:cxnSp macro="">
      <xdr:nvCxnSpPr>
        <xdr:cNvPr id="305" name="直線コネクタ 304"/>
        <xdr:cNvCxnSpPr/>
      </xdr:nvCxnSpPr>
      <xdr:spPr>
        <a:xfrm>
          <a:off x="14782800" y="64683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124714</xdr:rowOff>
    </xdr:to>
    <xdr:cxnSp macro="">
      <xdr:nvCxnSpPr>
        <xdr:cNvPr id="308" name="直線コネクタ 307"/>
        <xdr:cNvCxnSpPr/>
      </xdr:nvCxnSpPr>
      <xdr:spPr>
        <a:xfrm>
          <a:off x="13893800" y="634034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0" name="テキスト ボックス 309"/>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168148</xdr:rowOff>
    </xdr:to>
    <xdr:cxnSp macro="">
      <xdr:nvCxnSpPr>
        <xdr:cNvPr id="311" name="直線コネクタ 310"/>
        <xdr:cNvCxnSpPr/>
      </xdr:nvCxnSpPr>
      <xdr:spPr>
        <a:xfrm>
          <a:off x="13004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3" name="テキスト ボックス 312"/>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15" name="テキスト ボックス 314"/>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1" name="楕円 320"/>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75709</xdr:rowOff>
    </xdr:from>
    <xdr:ext cx="762000" cy="259045"/>
    <xdr:sp macro="" textlink="">
      <xdr:nvSpPr>
        <xdr:cNvPr id="322" name="補助費等該当値テキスト"/>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23" name="楕円 322"/>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4" name="テキスト ボックス 323"/>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5" name="楕円 324"/>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6" name="テキスト ボックス 325"/>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7" name="楕円 326"/>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8" name="テキスト ボックス 327"/>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29" name="楕円 328"/>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0" name="テキスト ボックス 329"/>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面積が小さいことから、類似団体平均を下回っているものの、京坪川河川公園、認定こども園、子育て優良賃貸住宅のハード整備は完了したが、今後は既存施設の長寿命化及び改修等による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今後は新規の起債発行を抑制することが求められる。　　　　　　　　　　　　　　　　　　　　　　　　　　　　</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56787</xdr:rowOff>
    </xdr:to>
    <xdr:cxnSp macro="">
      <xdr:nvCxnSpPr>
        <xdr:cNvPr id="364" name="直線コネクタ 363"/>
        <xdr:cNvCxnSpPr/>
      </xdr:nvCxnSpPr>
      <xdr:spPr>
        <a:xfrm>
          <a:off x="3987800" y="1290574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17599</xdr:rowOff>
    </xdr:from>
    <xdr:to>
      <xdr:col>19</xdr:col>
      <xdr:colOff>187325</xdr:colOff>
      <xdr:row>75</xdr:row>
      <xdr:rowOff>46990</xdr:rowOff>
    </xdr:to>
    <xdr:cxnSp macro="">
      <xdr:nvCxnSpPr>
        <xdr:cNvPr id="367" name="直線コネクタ 366"/>
        <xdr:cNvCxnSpPr/>
      </xdr:nvCxnSpPr>
      <xdr:spPr>
        <a:xfrm>
          <a:off x="3098800" y="128763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17599</xdr:rowOff>
    </xdr:to>
    <xdr:cxnSp macro="">
      <xdr:nvCxnSpPr>
        <xdr:cNvPr id="370" name="直線コネクタ 369"/>
        <xdr:cNvCxnSpPr/>
      </xdr:nvCxnSpPr>
      <xdr:spPr>
        <a:xfrm>
          <a:off x="2209800" y="128600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159657</xdr:rowOff>
    </xdr:from>
    <xdr:to>
      <xdr:col>11</xdr:col>
      <xdr:colOff>9525</xdr:colOff>
      <xdr:row>75</xdr:row>
      <xdr:rowOff>1270</xdr:rowOff>
    </xdr:to>
    <xdr:cxnSp macro="">
      <xdr:nvCxnSpPr>
        <xdr:cNvPr id="373" name="直線コネクタ 372"/>
        <xdr:cNvCxnSpPr/>
      </xdr:nvCxnSpPr>
      <xdr:spPr>
        <a:xfrm>
          <a:off x="1320800" y="128469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5987</xdr:rowOff>
    </xdr:from>
    <xdr:to>
      <xdr:col>24</xdr:col>
      <xdr:colOff>76200</xdr:colOff>
      <xdr:row>75</xdr:row>
      <xdr:rowOff>107587</xdr:rowOff>
    </xdr:to>
    <xdr:sp macro="" textlink="">
      <xdr:nvSpPr>
        <xdr:cNvPr id="383" name="楕円 382"/>
        <xdr:cNvSpPr/>
      </xdr:nvSpPr>
      <xdr:spPr>
        <a:xfrm>
          <a:off x="47752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22514</xdr:rowOff>
    </xdr:from>
    <xdr:ext cx="762000" cy="259045"/>
    <xdr:sp macro="" textlink="">
      <xdr:nvSpPr>
        <xdr:cNvPr id="384" name="公債費該当値テキスト"/>
        <xdr:cNvSpPr txBox="1"/>
      </xdr:nvSpPr>
      <xdr:spPr>
        <a:xfrm>
          <a:off x="4914900" y="1270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85" name="楕円 384"/>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86" name="テキスト ボックス 385"/>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138249</xdr:rowOff>
    </xdr:from>
    <xdr:to>
      <xdr:col>15</xdr:col>
      <xdr:colOff>149225</xdr:colOff>
      <xdr:row>75</xdr:row>
      <xdr:rowOff>68399</xdr:rowOff>
    </xdr:to>
    <xdr:sp macro="" textlink="">
      <xdr:nvSpPr>
        <xdr:cNvPr id="387" name="楕円 386"/>
        <xdr:cNvSpPr/>
      </xdr:nvSpPr>
      <xdr:spPr>
        <a:xfrm>
          <a:off x="3048000" y="128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78576</xdr:rowOff>
    </xdr:from>
    <xdr:ext cx="762000" cy="259045"/>
    <xdr:sp macro="" textlink="">
      <xdr:nvSpPr>
        <xdr:cNvPr id="388" name="テキスト ボックス 387"/>
        <xdr:cNvSpPr txBox="1"/>
      </xdr:nvSpPr>
      <xdr:spPr>
        <a:xfrm>
          <a:off x="2717800" y="1259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89" name="楕円 388"/>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0" name="テキスト ボックス 389"/>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108857</xdr:rowOff>
    </xdr:from>
    <xdr:to>
      <xdr:col>6</xdr:col>
      <xdr:colOff>171450</xdr:colOff>
      <xdr:row>75</xdr:row>
      <xdr:rowOff>39007</xdr:rowOff>
    </xdr:to>
    <xdr:sp macro="" textlink="">
      <xdr:nvSpPr>
        <xdr:cNvPr id="391" name="楕円 390"/>
        <xdr:cNvSpPr/>
      </xdr:nvSpPr>
      <xdr:spPr>
        <a:xfrm>
          <a:off x="1270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49184</xdr:rowOff>
    </xdr:from>
    <xdr:ext cx="762000" cy="259045"/>
    <xdr:sp macro="" textlink="">
      <xdr:nvSpPr>
        <xdr:cNvPr id="392" name="テキスト ボックス 391"/>
        <xdr:cNvSpPr txBox="1"/>
      </xdr:nvSpPr>
      <xdr:spPr>
        <a:xfrm>
          <a:off x="939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県平均、類似団体平均を上回っており、深刻な状況であると捉えている。歳入の大幅な増加は見込めないため比率の低減は経常経費の抑制が必要となる。いずれの項目にしても、事業計画段階から大幅な見直しを行う必要があ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78</xdr:row>
      <xdr:rowOff>85852</xdr:rowOff>
    </xdr:to>
    <xdr:cxnSp macro="">
      <xdr:nvCxnSpPr>
        <xdr:cNvPr id="423" name="直線コネクタ 422"/>
        <xdr:cNvCxnSpPr/>
      </xdr:nvCxnSpPr>
      <xdr:spPr>
        <a:xfrm flipV="1">
          <a:off x="15671800" y="134223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78</xdr:row>
      <xdr:rowOff>90424</xdr:rowOff>
    </xdr:to>
    <xdr:cxnSp macro="">
      <xdr:nvCxnSpPr>
        <xdr:cNvPr id="426" name="直線コネクタ 425"/>
        <xdr:cNvCxnSpPr/>
      </xdr:nvCxnSpPr>
      <xdr:spPr>
        <a:xfrm flipV="1">
          <a:off x="14782800" y="13458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90424</xdr:rowOff>
    </xdr:to>
    <xdr:cxnSp macro="">
      <xdr:nvCxnSpPr>
        <xdr:cNvPr id="429" name="直線コネクタ 428"/>
        <xdr:cNvCxnSpPr/>
      </xdr:nvCxnSpPr>
      <xdr:spPr>
        <a:xfrm>
          <a:off x="13893800" y="133858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26415</xdr:rowOff>
    </xdr:from>
    <xdr:to>
      <xdr:col>69</xdr:col>
      <xdr:colOff>92075</xdr:colOff>
      <xdr:row>78</xdr:row>
      <xdr:rowOff>12700</xdr:rowOff>
    </xdr:to>
    <xdr:cxnSp macro="">
      <xdr:nvCxnSpPr>
        <xdr:cNvPr id="432" name="直線コネクタ 431"/>
        <xdr:cNvCxnSpPr/>
      </xdr:nvCxnSpPr>
      <xdr:spPr>
        <a:xfrm>
          <a:off x="13004800" y="13228065"/>
          <a:ext cx="889000" cy="15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2" name="楕円 441"/>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43"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44" name="楕円 443"/>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45" name="テキスト ボックス 444"/>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39624</xdr:rowOff>
    </xdr:from>
    <xdr:to>
      <xdr:col>74</xdr:col>
      <xdr:colOff>31750</xdr:colOff>
      <xdr:row>78</xdr:row>
      <xdr:rowOff>141224</xdr:rowOff>
    </xdr:to>
    <xdr:sp macro="" textlink="">
      <xdr:nvSpPr>
        <xdr:cNvPr id="446" name="楕円 445"/>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126001</xdr:rowOff>
    </xdr:from>
    <xdr:ext cx="762000" cy="259045"/>
    <xdr:sp macro="" textlink="">
      <xdr:nvSpPr>
        <xdr:cNvPr id="447" name="テキスト ボックス 446"/>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48" name="楕円 447"/>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9" name="テキスト ボックス 448"/>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147065</xdr:rowOff>
    </xdr:from>
    <xdr:to>
      <xdr:col>65</xdr:col>
      <xdr:colOff>53975</xdr:colOff>
      <xdr:row>77</xdr:row>
      <xdr:rowOff>77215</xdr:rowOff>
    </xdr:to>
    <xdr:sp macro="" textlink="">
      <xdr:nvSpPr>
        <xdr:cNvPr id="450" name="楕円 449"/>
        <xdr:cNvSpPr/>
      </xdr:nvSpPr>
      <xdr:spPr>
        <a:xfrm>
          <a:off x="12954000" y="131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61992</xdr:rowOff>
    </xdr:from>
    <xdr:ext cx="762000" cy="259045"/>
    <xdr:sp macro="" textlink="">
      <xdr:nvSpPr>
        <xdr:cNvPr id="451" name="テキスト ボックス 450"/>
        <xdr:cNvSpPr txBox="1"/>
      </xdr:nvSpPr>
      <xdr:spPr>
        <a:xfrm>
          <a:off x="12623800" y="1326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154620</xdr:rowOff>
    </xdr:from>
    <xdr:ext cx="762000" cy="259045"/>
    <xdr:sp macro="" textlink="">
      <xdr:nvSpPr>
        <xdr:cNvPr id="47" name="人口1人当たり決算額の推移最小値テキスト130"/>
        <xdr:cNvSpPr txBox="1"/>
      </xdr:nvSpPr>
      <xdr:spPr>
        <a:xfrm>
          <a:off x="5740400" y="3459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144443</xdr:rowOff>
    </xdr:from>
    <xdr:to>
      <xdr:col>29</xdr:col>
      <xdr:colOff>127000</xdr:colOff>
      <xdr:row>19</xdr:row>
      <xdr:rowOff>144974</xdr:rowOff>
    </xdr:to>
    <xdr:cxnSp macro="">
      <xdr:nvCxnSpPr>
        <xdr:cNvPr id="51" name="直線コネクタ 50"/>
        <xdr:cNvCxnSpPr/>
      </xdr:nvCxnSpPr>
      <xdr:spPr bwMode="auto">
        <a:xfrm flipV="1">
          <a:off x="5003800" y="3449618"/>
          <a:ext cx="647700" cy="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144974</xdr:rowOff>
    </xdr:from>
    <xdr:to>
      <xdr:col>26</xdr:col>
      <xdr:colOff>50800</xdr:colOff>
      <xdr:row>19</xdr:row>
      <xdr:rowOff>151195</xdr:rowOff>
    </xdr:to>
    <xdr:cxnSp macro="">
      <xdr:nvCxnSpPr>
        <xdr:cNvPr id="54" name="直線コネクタ 53"/>
        <xdr:cNvCxnSpPr/>
      </xdr:nvCxnSpPr>
      <xdr:spPr bwMode="auto">
        <a:xfrm flipV="1">
          <a:off x="4305300" y="3450149"/>
          <a:ext cx="698500" cy="6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151143</xdr:rowOff>
    </xdr:from>
    <xdr:to>
      <xdr:col>22</xdr:col>
      <xdr:colOff>114300</xdr:colOff>
      <xdr:row>19</xdr:row>
      <xdr:rowOff>151195</xdr:rowOff>
    </xdr:to>
    <xdr:cxnSp macro="">
      <xdr:nvCxnSpPr>
        <xdr:cNvPr id="57" name="直線コネクタ 56"/>
        <xdr:cNvCxnSpPr/>
      </xdr:nvCxnSpPr>
      <xdr:spPr bwMode="auto">
        <a:xfrm>
          <a:off x="3606800" y="3456318"/>
          <a:ext cx="698500" cy="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111298</xdr:rowOff>
    </xdr:from>
    <xdr:to>
      <xdr:col>18</xdr:col>
      <xdr:colOff>177800</xdr:colOff>
      <xdr:row>19</xdr:row>
      <xdr:rowOff>151143</xdr:rowOff>
    </xdr:to>
    <xdr:cxnSp macro="">
      <xdr:nvCxnSpPr>
        <xdr:cNvPr id="60" name="直線コネクタ 59"/>
        <xdr:cNvCxnSpPr/>
      </xdr:nvCxnSpPr>
      <xdr:spPr bwMode="auto">
        <a:xfrm>
          <a:off x="2908300" y="3416473"/>
          <a:ext cx="698500" cy="39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142596</xdr:rowOff>
    </xdr:from>
    <xdr:ext cx="762000" cy="259045"/>
    <xdr:sp macro="" textlink="">
      <xdr:nvSpPr>
        <xdr:cNvPr id="64" name="テキスト ボックス 63"/>
        <xdr:cNvSpPr txBox="1"/>
      </xdr:nvSpPr>
      <xdr:spPr>
        <a:xfrm>
          <a:off x="2527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93643</xdr:rowOff>
    </xdr:from>
    <xdr:to>
      <xdr:col>29</xdr:col>
      <xdr:colOff>177800</xdr:colOff>
      <xdr:row>20</xdr:row>
      <xdr:rowOff>23793</xdr:rowOff>
    </xdr:to>
    <xdr:sp macro="" textlink="">
      <xdr:nvSpPr>
        <xdr:cNvPr id="70" name="楕円 69"/>
        <xdr:cNvSpPr/>
      </xdr:nvSpPr>
      <xdr:spPr bwMode="auto">
        <a:xfrm>
          <a:off x="5600700" y="3398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2220</xdr:rowOff>
    </xdr:from>
    <xdr:ext cx="762000" cy="259045"/>
    <xdr:sp macro="" textlink="">
      <xdr:nvSpPr>
        <xdr:cNvPr id="71" name="人口1人当たり決算額の推移該当値テキスト130"/>
        <xdr:cNvSpPr txBox="1"/>
      </xdr:nvSpPr>
      <xdr:spPr>
        <a:xfrm>
          <a:off x="5740400" y="330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94174</xdr:rowOff>
    </xdr:from>
    <xdr:to>
      <xdr:col>26</xdr:col>
      <xdr:colOff>101600</xdr:colOff>
      <xdr:row>20</xdr:row>
      <xdr:rowOff>24324</xdr:rowOff>
    </xdr:to>
    <xdr:sp macro="" textlink="">
      <xdr:nvSpPr>
        <xdr:cNvPr id="72" name="楕円 71"/>
        <xdr:cNvSpPr/>
      </xdr:nvSpPr>
      <xdr:spPr bwMode="auto">
        <a:xfrm>
          <a:off x="4953000" y="339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9101</xdr:rowOff>
    </xdr:from>
    <xdr:ext cx="736600" cy="259045"/>
    <xdr:sp macro="" textlink="">
      <xdr:nvSpPr>
        <xdr:cNvPr id="73" name="テキスト ボックス 72"/>
        <xdr:cNvSpPr txBox="1"/>
      </xdr:nvSpPr>
      <xdr:spPr>
        <a:xfrm>
          <a:off x="4622800" y="3485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100395</xdr:rowOff>
    </xdr:from>
    <xdr:to>
      <xdr:col>22</xdr:col>
      <xdr:colOff>165100</xdr:colOff>
      <xdr:row>20</xdr:row>
      <xdr:rowOff>30545</xdr:rowOff>
    </xdr:to>
    <xdr:sp macro="" textlink="">
      <xdr:nvSpPr>
        <xdr:cNvPr id="74" name="楕円 73"/>
        <xdr:cNvSpPr/>
      </xdr:nvSpPr>
      <xdr:spPr bwMode="auto">
        <a:xfrm>
          <a:off x="4254500" y="340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15322</xdr:rowOff>
    </xdr:from>
    <xdr:ext cx="762000" cy="259045"/>
    <xdr:sp macro="" textlink="">
      <xdr:nvSpPr>
        <xdr:cNvPr id="75" name="テキスト ボックス 74"/>
        <xdr:cNvSpPr txBox="1"/>
      </xdr:nvSpPr>
      <xdr:spPr>
        <a:xfrm>
          <a:off x="3924300" y="349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100343</xdr:rowOff>
    </xdr:from>
    <xdr:to>
      <xdr:col>19</xdr:col>
      <xdr:colOff>38100</xdr:colOff>
      <xdr:row>20</xdr:row>
      <xdr:rowOff>30493</xdr:rowOff>
    </xdr:to>
    <xdr:sp macro="" textlink="">
      <xdr:nvSpPr>
        <xdr:cNvPr id="76" name="楕円 75"/>
        <xdr:cNvSpPr/>
      </xdr:nvSpPr>
      <xdr:spPr bwMode="auto">
        <a:xfrm>
          <a:off x="3556000" y="3405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15270</xdr:rowOff>
    </xdr:from>
    <xdr:ext cx="762000" cy="259045"/>
    <xdr:sp macro="" textlink="">
      <xdr:nvSpPr>
        <xdr:cNvPr id="77" name="テキスト ボックス 76"/>
        <xdr:cNvSpPr txBox="1"/>
      </xdr:nvSpPr>
      <xdr:spPr>
        <a:xfrm>
          <a:off x="3225800" y="349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60498</xdr:rowOff>
    </xdr:from>
    <xdr:to>
      <xdr:col>15</xdr:col>
      <xdr:colOff>101600</xdr:colOff>
      <xdr:row>19</xdr:row>
      <xdr:rowOff>162098</xdr:rowOff>
    </xdr:to>
    <xdr:sp macro="" textlink="">
      <xdr:nvSpPr>
        <xdr:cNvPr id="78" name="楕円 77"/>
        <xdr:cNvSpPr/>
      </xdr:nvSpPr>
      <xdr:spPr bwMode="auto">
        <a:xfrm>
          <a:off x="2857500" y="3365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146875</xdr:rowOff>
    </xdr:from>
    <xdr:ext cx="762000" cy="259045"/>
    <xdr:sp macro="" textlink="">
      <xdr:nvSpPr>
        <xdr:cNvPr id="79" name="テキスト ボックス 78"/>
        <xdr:cNvSpPr txBox="1"/>
      </xdr:nvSpPr>
      <xdr:spPr>
        <a:xfrm>
          <a:off x="2527300" y="345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48642</xdr:rowOff>
    </xdr:from>
    <xdr:to>
      <xdr:col>29</xdr:col>
      <xdr:colOff>127000</xdr:colOff>
      <xdr:row>37</xdr:row>
      <xdr:rowOff>51333</xdr:rowOff>
    </xdr:to>
    <xdr:cxnSp macro="">
      <xdr:nvCxnSpPr>
        <xdr:cNvPr id="109" name="直線コネクタ 108"/>
        <xdr:cNvCxnSpPr/>
      </xdr:nvCxnSpPr>
      <xdr:spPr bwMode="auto">
        <a:xfrm flipV="1">
          <a:off x="5003800" y="7173342"/>
          <a:ext cx="647700" cy="2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43321</xdr:rowOff>
    </xdr:from>
    <xdr:to>
      <xdr:col>26</xdr:col>
      <xdr:colOff>50800</xdr:colOff>
      <xdr:row>37</xdr:row>
      <xdr:rowOff>51333</xdr:rowOff>
    </xdr:to>
    <xdr:cxnSp macro="">
      <xdr:nvCxnSpPr>
        <xdr:cNvPr id="112" name="直線コネクタ 111"/>
        <xdr:cNvCxnSpPr/>
      </xdr:nvCxnSpPr>
      <xdr:spPr bwMode="auto">
        <a:xfrm>
          <a:off x="4305300" y="7168021"/>
          <a:ext cx="698500" cy="8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43321</xdr:rowOff>
    </xdr:from>
    <xdr:to>
      <xdr:col>22</xdr:col>
      <xdr:colOff>114300</xdr:colOff>
      <xdr:row>37</xdr:row>
      <xdr:rowOff>60854</xdr:rowOff>
    </xdr:to>
    <xdr:cxnSp macro="">
      <xdr:nvCxnSpPr>
        <xdr:cNvPr id="115" name="直線コネクタ 114"/>
        <xdr:cNvCxnSpPr/>
      </xdr:nvCxnSpPr>
      <xdr:spPr bwMode="auto">
        <a:xfrm flipV="1">
          <a:off x="3606800" y="7168021"/>
          <a:ext cx="698500" cy="17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51396</xdr:rowOff>
    </xdr:from>
    <xdr:to>
      <xdr:col>18</xdr:col>
      <xdr:colOff>177800</xdr:colOff>
      <xdr:row>37</xdr:row>
      <xdr:rowOff>60854</xdr:rowOff>
    </xdr:to>
    <xdr:cxnSp macro="">
      <xdr:nvCxnSpPr>
        <xdr:cNvPr id="118" name="直線コネクタ 117"/>
        <xdr:cNvCxnSpPr/>
      </xdr:nvCxnSpPr>
      <xdr:spPr bwMode="auto">
        <a:xfrm>
          <a:off x="2908300" y="7176096"/>
          <a:ext cx="698500" cy="9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169292</xdr:rowOff>
    </xdr:from>
    <xdr:to>
      <xdr:col>29</xdr:col>
      <xdr:colOff>177800</xdr:colOff>
      <xdr:row>37</xdr:row>
      <xdr:rowOff>99442</xdr:rowOff>
    </xdr:to>
    <xdr:sp macro="" textlink="">
      <xdr:nvSpPr>
        <xdr:cNvPr id="128" name="楕円 127"/>
        <xdr:cNvSpPr/>
      </xdr:nvSpPr>
      <xdr:spPr bwMode="auto">
        <a:xfrm>
          <a:off x="5600700" y="7122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141369</xdr:rowOff>
    </xdr:from>
    <xdr:ext cx="762000" cy="259045"/>
    <xdr:sp macro="" textlink="">
      <xdr:nvSpPr>
        <xdr:cNvPr id="129" name="人口1人当たり決算額の推移該当値テキスト445"/>
        <xdr:cNvSpPr txBox="1"/>
      </xdr:nvSpPr>
      <xdr:spPr>
        <a:xfrm>
          <a:off x="5740400" y="709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533</xdr:rowOff>
    </xdr:from>
    <xdr:to>
      <xdr:col>26</xdr:col>
      <xdr:colOff>101600</xdr:colOff>
      <xdr:row>37</xdr:row>
      <xdr:rowOff>102133</xdr:rowOff>
    </xdr:to>
    <xdr:sp macro="" textlink="">
      <xdr:nvSpPr>
        <xdr:cNvPr id="130" name="楕円 129"/>
        <xdr:cNvSpPr/>
      </xdr:nvSpPr>
      <xdr:spPr bwMode="auto">
        <a:xfrm>
          <a:off x="4953000" y="7125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86910</xdr:rowOff>
    </xdr:from>
    <xdr:ext cx="736600" cy="259045"/>
    <xdr:sp macro="" textlink="">
      <xdr:nvSpPr>
        <xdr:cNvPr id="131" name="テキスト ボックス 130"/>
        <xdr:cNvSpPr txBox="1"/>
      </xdr:nvSpPr>
      <xdr:spPr>
        <a:xfrm>
          <a:off x="4622800" y="7211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163971</xdr:rowOff>
    </xdr:from>
    <xdr:to>
      <xdr:col>22</xdr:col>
      <xdr:colOff>165100</xdr:colOff>
      <xdr:row>37</xdr:row>
      <xdr:rowOff>94121</xdr:rowOff>
    </xdr:to>
    <xdr:sp macro="" textlink="">
      <xdr:nvSpPr>
        <xdr:cNvPr id="132" name="楕円 131"/>
        <xdr:cNvSpPr/>
      </xdr:nvSpPr>
      <xdr:spPr bwMode="auto">
        <a:xfrm>
          <a:off x="4254500" y="7117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78898</xdr:rowOff>
    </xdr:from>
    <xdr:ext cx="762000" cy="259045"/>
    <xdr:sp macro="" textlink="">
      <xdr:nvSpPr>
        <xdr:cNvPr id="133" name="テキスト ボックス 132"/>
        <xdr:cNvSpPr txBox="1"/>
      </xdr:nvSpPr>
      <xdr:spPr>
        <a:xfrm>
          <a:off x="3924300" y="720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10054</xdr:rowOff>
    </xdr:from>
    <xdr:to>
      <xdr:col>19</xdr:col>
      <xdr:colOff>38100</xdr:colOff>
      <xdr:row>37</xdr:row>
      <xdr:rowOff>111654</xdr:rowOff>
    </xdr:to>
    <xdr:sp macro="" textlink="">
      <xdr:nvSpPr>
        <xdr:cNvPr id="134" name="楕円 133"/>
        <xdr:cNvSpPr/>
      </xdr:nvSpPr>
      <xdr:spPr bwMode="auto">
        <a:xfrm>
          <a:off x="3556000" y="7134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96431</xdr:rowOff>
    </xdr:from>
    <xdr:ext cx="762000" cy="259045"/>
    <xdr:sp macro="" textlink="">
      <xdr:nvSpPr>
        <xdr:cNvPr id="135" name="テキスト ボックス 134"/>
        <xdr:cNvSpPr txBox="1"/>
      </xdr:nvSpPr>
      <xdr:spPr>
        <a:xfrm>
          <a:off x="3225800" y="722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596</xdr:rowOff>
    </xdr:from>
    <xdr:to>
      <xdr:col>15</xdr:col>
      <xdr:colOff>101600</xdr:colOff>
      <xdr:row>37</xdr:row>
      <xdr:rowOff>102196</xdr:rowOff>
    </xdr:to>
    <xdr:sp macro="" textlink="">
      <xdr:nvSpPr>
        <xdr:cNvPr id="136" name="楕円 135"/>
        <xdr:cNvSpPr/>
      </xdr:nvSpPr>
      <xdr:spPr bwMode="auto">
        <a:xfrm>
          <a:off x="2857500" y="7125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86973</xdr:rowOff>
    </xdr:from>
    <xdr:ext cx="762000" cy="259045"/>
    <xdr:sp macro="" textlink="">
      <xdr:nvSpPr>
        <xdr:cNvPr id="137" name="テキスト ボックス 136"/>
        <xdr:cNvSpPr txBox="1"/>
      </xdr:nvSpPr>
      <xdr:spPr>
        <a:xfrm>
          <a:off x="2527300" y="72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3,161
3,109
3.47
2,058,521
1,986,839
50,242
1,115,071
1,998,068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150185</xdr:rowOff>
    </xdr:from>
    <xdr:to>
      <xdr:col>24</xdr:col>
      <xdr:colOff>63500</xdr:colOff>
      <xdr:row>38</xdr:row>
      <xdr:rowOff>151076</xdr:rowOff>
    </xdr:to>
    <xdr:cxnSp macro="">
      <xdr:nvCxnSpPr>
        <xdr:cNvPr id="62" name="直線コネクタ 61"/>
        <xdr:cNvCxnSpPr/>
      </xdr:nvCxnSpPr>
      <xdr:spPr>
        <a:xfrm flipV="1">
          <a:off x="3797300" y="6665285"/>
          <a:ext cx="8382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57591</xdr:rowOff>
    </xdr:from>
    <xdr:ext cx="599010" cy="259045"/>
    <xdr:sp macro="" textlink="">
      <xdr:nvSpPr>
        <xdr:cNvPr id="63" name="人件費平均値テキスト"/>
        <xdr:cNvSpPr txBox="1"/>
      </xdr:nvSpPr>
      <xdr:spPr>
        <a:xfrm>
          <a:off x="4686300" y="6229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149729</xdr:rowOff>
    </xdr:from>
    <xdr:to>
      <xdr:col>19</xdr:col>
      <xdr:colOff>177800</xdr:colOff>
      <xdr:row>38</xdr:row>
      <xdr:rowOff>151076</xdr:rowOff>
    </xdr:to>
    <xdr:cxnSp macro="">
      <xdr:nvCxnSpPr>
        <xdr:cNvPr id="65" name="直線コネクタ 64"/>
        <xdr:cNvCxnSpPr/>
      </xdr:nvCxnSpPr>
      <xdr:spPr>
        <a:xfrm>
          <a:off x="2908300" y="6664829"/>
          <a:ext cx="8890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160370</xdr:rowOff>
    </xdr:from>
    <xdr:ext cx="599010" cy="259045"/>
    <xdr:sp macro="" textlink="">
      <xdr:nvSpPr>
        <xdr:cNvPr id="67" name="テキスト ボックス 66"/>
        <xdr:cNvSpPr txBox="1"/>
      </xdr:nvSpPr>
      <xdr:spPr>
        <a:xfrm>
          <a:off x="3497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143508</xdr:rowOff>
    </xdr:from>
    <xdr:to>
      <xdr:col>15</xdr:col>
      <xdr:colOff>50800</xdr:colOff>
      <xdr:row>38</xdr:row>
      <xdr:rowOff>149729</xdr:rowOff>
    </xdr:to>
    <xdr:cxnSp macro="">
      <xdr:nvCxnSpPr>
        <xdr:cNvPr id="68" name="直線コネクタ 67"/>
        <xdr:cNvCxnSpPr/>
      </xdr:nvCxnSpPr>
      <xdr:spPr>
        <a:xfrm>
          <a:off x="2019300" y="6658608"/>
          <a:ext cx="8890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137432</xdr:rowOff>
    </xdr:from>
    <xdr:to>
      <xdr:col>10</xdr:col>
      <xdr:colOff>114300</xdr:colOff>
      <xdr:row>38</xdr:row>
      <xdr:rowOff>143508</xdr:rowOff>
    </xdr:to>
    <xdr:cxnSp macro="">
      <xdr:nvCxnSpPr>
        <xdr:cNvPr id="71" name="直線コネクタ 70"/>
        <xdr:cNvCxnSpPr/>
      </xdr:nvCxnSpPr>
      <xdr:spPr>
        <a:xfrm>
          <a:off x="1130300" y="6652532"/>
          <a:ext cx="8890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12097</xdr:rowOff>
    </xdr:from>
    <xdr:ext cx="599010" cy="259045"/>
    <xdr:sp macro="" textlink="">
      <xdr:nvSpPr>
        <xdr:cNvPr id="75" name="テキスト ボックス 74"/>
        <xdr:cNvSpPr txBox="1"/>
      </xdr:nvSpPr>
      <xdr:spPr>
        <a:xfrm>
          <a:off x="830795"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99385</xdr:rowOff>
    </xdr:from>
    <xdr:to>
      <xdr:col>24</xdr:col>
      <xdr:colOff>114300</xdr:colOff>
      <xdr:row>39</xdr:row>
      <xdr:rowOff>29535</xdr:rowOff>
    </xdr:to>
    <xdr:sp macro="" textlink="">
      <xdr:nvSpPr>
        <xdr:cNvPr id="81" name="楕円 80"/>
        <xdr:cNvSpPr/>
      </xdr:nvSpPr>
      <xdr:spPr>
        <a:xfrm>
          <a:off x="4584700" y="66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14312</xdr:rowOff>
    </xdr:from>
    <xdr:ext cx="534377" cy="259045"/>
    <xdr:sp macro="" textlink="">
      <xdr:nvSpPr>
        <xdr:cNvPr id="82" name="人件費該当値テキスト"/>
        <xdr:cNvSpPr txBox="1"/>
      </xdr:nvSpPr>
      <xdr:spPr>
        <a:xfrm>
          <a:off x="4686300" y="65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100276</xdr:rowOff>
    </xdr:from>
    <xdr:to>
      <xdr:col>20</xdr:col>
      <xdr:colOff>38100</xdr:colOff>
      <xdr:row>39</xdr:row>
      <xdr:rowOff>30426</xdr:rowOff>
    </xdr:to>
    <xdr:sp macro="" textlink="">
      <xdr:nvSpPr>
        <xdr:cNvPr id="83" name="楕円 82"/>
        <xdr:cNvSpPr/>
      </xdr:nvSpPr>
      <xdr:spPr>
        <a:xfrm>
          <a:off x="3746500" y="66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21553</xdr:rowOff>
    </xdr:from>
    <xdr:ext cx="534377" cy="259045"/>
    <xdr:sp macro="" textlink="">
      <xdr:nvSpPr>
        <xdr:cNvPr id="84" name="テキスト ボックス 83"/>
        <xdr:cNvSpPr txBox="1"/>
      </xdr:nvSpPr>
      <xdr:spPr>
        <a:xfrm>
          <a:off x="3530111" y="670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98929</xdr:rowOff>
    </xdr:from>
    <xdr:to>
      <xdr:col>15</xdr:col>
      <xdr:colOff>101600</xdr:colOff>
      <xdr:row>39</xdr:row>
      <xdr:rowOff>29079</xdr:rowOff>
    </xdr:to>
    <xdr:sp macro="" textlink="">
      <xdr:nvSpPr>
        <xdr:cNvPr id="85" name="楕円 84"/>
        <xdr:cNvSpPr/>
      </xdr:nvSpPr>
      <xdr:spPr>
        <a:xfrm>
          <a:off x="2857500" y="661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20206</xdr:rowOff>
    </xdr:from>
    <xdr:ext cx="534377" cy="259045"/>
    <xdr:sp macro="" textlink="">
      <xdr:nvSpPr>
        <xdr:cNvPr id="86" name="テキスト ボックス 85"/>
        <xdr:cNvSpPr txBox="1"/>
      </xdr:nvSpPr>
      <xdr:spPr>
        <a:xfrm>
          <a:off x="2641111" y="670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92708</xdr:rowOff>
    </xdr:from>
    <xdr:to>
      <xdr:col>10</xdr:col>
      <xdr:colOff>165100</xdr:colOff>
      <xdr:row>39</xdr:row>
      <xdr:rowOff>22858</xdr:rowOff>
    </xdr:to>
    <xdr:sp macro="" textlink="">
      <xdr:nvSpPr>
        <xdr:cNvPr id="87" name="楕円 86"/>
        <xdr:cNvSpPr/>
      </xdr:nvSpPr>
      <xdr:spPr>
        <a:xfrm>
          <a:off x="1968500" y="66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13985</xdr:rowOff>
    </xdr:from>
    <xdr:ext cx="534377" cy="259045"/>
    <xdr:sp macro="" textlink="">
      <xdr:nvSpPr>
        <xdr:cNvPr id="88" name="テキスト ボックス 87"/>
        <xdr:cNvSpPr txBox="1"/>
      </xdr:nvSpPr>
      <xdr:spPr>
        <a:xfrm>
          <a:off x="1752111" y="67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86632</xdr:rowOff>
    </xdr:from>
    <xdr:to>
      <xdr:col>6</xdr:col>
      <xdr:colOff>38100</xdr:colOff>
      <xdr:row>39</xdr:row>
      <xdr:rowOff>16782</xdr:rowOff>
    </xdr:to>
    <xdr:sp macro="" textlink="">
      <xdr:nvSpPr>
        <xdr:cNvPr id="89" name="楕円 88"/>
        <xdr:cNvSpPr/>
      </xdr:nvSpPr>
      <xdr:spPr>
        <a:xfrm>
          <a:off x="1079500" y="660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7909</xdr:rowOff>
    </xdr:from>
    <xdr:ext cx="534377" cy="259045"/>
    <xdr:sp macro="" textlink="">
      <xdr:nvSpPr>
        <xdr:cNvPr id="90" name="テキスト ボックス 89"/>
        <xdr:cNvSpPr txBox="1"/>
      </xdr:nvSpPr>
      <xdr:spPr>
        <a:xfrm>
          <a:off x="863111" y="669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105800</xdr:rowOff>
    </xdr:from>
    <xdr:to>
      <xdr:col>24</xdr:col>
      <xdr:colOff>63500</xdr:colOff>
      <xdr:row>58</xdr:row>
      <xdr:rowOff>114036</xdr:rowOff>
    </xdr:to>
    <xdr:cxnSp macro="">
      <xdr:nvCxnSpPr>
        <xdr:cNvPr id="119" name="直線コネクタ 118"/>
        <xdr:cNvCxnSpPr/>
      </xdr:nvCxnSpPr>
      <xdr:spPr>
        <a:xfrm>
          <a:off x="3797300" y="10049900"/>
          <a:ext cx="838200" cy="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150191</xdr:rowOff>
    </xdr:from>
    <xdr:ext cx="599010" cy="259045"/>
    <xdr:sp macro="" textlink="">
      <xdr:nvSpPr>
        <xdr:cNvPr id="120" name="物件費平均値テキスト"/>
        <xdr:cNvSpPr txBox="1"/>
      </xdr:nvSpPr>
      <xdr:spPr>
        <a:xfrm>
          <a:off x="4686300" y="9751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105292</xdr:rowOff>
    </xdr:from>
    <xdr:to>
      <xdr:col>19</xdr:col>
      <xdr:colOff>177800</xdr:colOff>
      <xdr:row>58</xdr:row>
      <xdr:rowOff>105800</xdr:rowOff>
    </xdr:to>
    <xdr:cxnSp macro="">
      <xdr:nvCxnSpPr>
        <xdr:cNvPr id="122" name="直線コネクタ 121"/>
        <xdr:cNvCxnSpPr/>
      </xdr:nvCxnSpPr>
      <xdr:spPr>
        <a:xfrm>
          <a:off x="2908300" y="1004939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72914</xdr:rowOff>
    </xdr:from>
    <xdr:ext cx="599010" cy="259045"/>
    <xdr:sp macro="" textlink="">
      <xdr:nvSpPr>
        <xdr:cNvPr id="124" name="テキスト ボックス 123"/>
        <xdr:cNvSpPr txBox="1"/>
      </xdr:nvSpPr>
      <xdr:spPr>
        <a:xfrm>
          <a:off x="3497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95171</xdr:rowOff>
    </xdr:from>
    <xdr:to>
      <xdr:col>15</xdr:col>
      <xdr:colOff>50800</xdr:colOff>
      <xdr:row>58</xdr:row>
      <xdr:rowOff>105292</xdr:rowOff>
    </xdr:to>
    <xdr:cxnSp macro="">
      <xdr:nvCxnSpPr>
        <xdr:cNvPr id="125" name="直線コネクタ 124"/>
        <xdr:cNvCxnSpPr/>
      </xdr:nvCxnSpPr>
      <xdr:spPr>
        <a:xfrm>
          <a:off x="2019300" y="10039271"/>
          <a:ext cx="889000" cy="1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70274</xdr:rowOff>
    </xdr:from>
    <xdr:ext cx="599010" cy="259045"/>
    <xdr:sp macro="" textlink="">
      <xdr:nvSpPr>
        <xdr:cNvPr id="127" name="テキスト ボックス 126"/>
        <xdr:cNvSpPr txBox="1"/>
      </xdr:nvSpPr>
      <xdr:spPr>
        <a:xfrm>
          <a:off x="2608795" y="967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95171</xdr:rowOff>
    </xdr:from>
    <xdr:to>
      <xdr:col>10</xdr:col>
      <xdr:colOff>114300</xdr:colOff>
      <xdr:row>58</xdr:row>
      <xdr:rowOff>99117</xdr:rowOff>
    </xdr:to>
    <xdr:cxnSp macro="">
      <xdr:nvCxnSpPr>
        <xdr:cNvPr id="128" name="直線コネクタ 127"/>
        <xdr:cNvCxnSpPr/>
      </xdr:nvCxnSpPr>
      <xdr:spPr>
        <a:xfrm flipV="1">
          <a:off x="1130300" y="10039271"/>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75317</xdr:rowOff>
    </xdr:from>
    <xdr:ext cx="599010" cy="259045"/>
    <xdr:sp macro="" textlink="">
      <xdr:nvSpPr>
        <xdr:cNvPr id="130" name="テキスト ボックス 129"/>
        <xdr:cNvSpPr txBox="1"/>
      </xdr:nvSpPr>
      <xdr:spPr>
        <a:xfrm>
          <a:off x="1719795" y="96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59661</xdr:rowOff>
    </xdr:from>
    <xdr:ext cx="599010" cy="259045"/>
    <xdr:sp macro="" textlink="">
      <xdr:nvSpPr>
        <xdr:cNvPr id="132" name="テキスト ボックス 131"/>
        <xdr:cNvSpPr txBox="1"/>
      </xdr:nvSpPr>
      <xdr:spPr>
        <a:xfrm>
          <a:off x="830795" y="96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63236</xdr:rowOff>
    </xdr:from>
    <xdr:to>
      <xdr:col>24</xdr:col>
      <xdr:colOff>114300</xdr:colOff>
      <xdr:row>58</xdr:row>
      <xdr:rowOff>164836</xdr:rowOff>
    </xdr:to>
    <xdr:sp macro="" textlink="">
      <xdr:nvSpPr>
        <xdr:cNvPr id="138" name="楕円 137"/>
        <xdr:cNvSpPr/>
      </xdr:nvSpPr>
      <xdr:spPr>
        <a:xfrm>
          <a:off x="4584700" y="1000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149613</xdr:rowOff>
    </xdr:from>
    <xdr:ext cx="599010" cy="259045"/>
    <xdr:sp macro="" textlink="">
      <xdr:nvSpPr>
        <xdr:cNvPr id="139" name="物件費該当値テキスト"/>
        <xdr:cNvSpPr txBox="1"/>
      </xdr:nvSpPr>
      <xdr:spPr>
        <a:xfrm>
          <a:off x="4686300" y="992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55000</xdr:rowOff>
    </xdr:from>
    <xdr:to>
      <xdr:col>20</xdr:col>
      <xdr:colOff>38100</xdr:colOff>
      <xdr:row>58</xdr:row>
      <xdr:rowOff>156600</xdr:rowOff>
    </xdr:to>
    <xdr:sp macro="" textlink="">
      <xdr:nvSpPr>
        <xdr:cNvPr id="140" name="楕円 139"/>
        <xdr:cNvSpPr/>
      </xdr:nvSpPr>
      <xdr:spPr>
        <a:xfrm>
          <a:off x="3746500" y="99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147727</xdr:rowOff>
    </xdr:from>
    <xdr:ext cx="599010" cy="259045"/>
    <xdr:sp macro="" textlink="">
      <xdr:nvSpPr>
        <xdr:cNvPr id="141" name="テキスト ボックス 140"/>
        <xdr:cNvSpPr txBox="1"/>
      </xdr:nvSpPr>
      <xdr:spPr>
        <a:xfrm>
          <a:off x="3497795" y="1009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54492</xdr:rowOff>
    </xdr:from>
    <xdr:to>
      <xdr:col>15</xdr:col>
      <xdr:colOff>101600</xdr:colOff>
      <xdr:row>58</xdr:row>
      <xdr:rowOff>156092</xdr:rowOff>
    </xdr:to>
    <xdr:sp macro="" textlink="">
      <xdr:nvSpPr>
        <xdr:cNvPr id="142" name="楕円 141"/>
        <xdr:cNvSpPr/>
      </xdr:nvSpPr>
      <xdr:spPr>
        <a:xfrm>
          <a:off x="2857500" y="999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147219</xdr:rowOff>
    </xdr:from>
    <xdr:ext cx="599010" cy="259045"/>
    <xdr:sp macro="" textlink="">
      <xdr:nvSpPr>
        <xdr:cNvPr id="143" name="テキスト ボックス 142"/>
        <xdr:cNvSpPr txBox="1"/>
      </xdr:nvSpPr>
      <xdr:spPr>
        <a:xfrm>
          <a:off x="2608795" y="1009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44371</xdr:rowOff>
    </xdr:from>
    <xdr:to>
      <xdr:col>10</xdr:col>
      <xdr:colOff>165100</xdr:colOff>
      <xdr:row>58</xdr:row>
      <xdr:rowOff>145971</xdr:rowOff>
    </xdr:to>
    <xdr:sp macro="" textlink="">
      <xdr:nvSpPr>
        <xdr:cNvPr id="144" name="楕円 143"/>
        <xdr:cNvSpPr/>
      </xdr:nvSpPr>
      <xdr:spPr>
        <a:xfrm>
          <a:off x="1968500" y="99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137098</xdr:rowOff>
    </xdr:from>
    <xdr:ext cx="599010" cy="259045"/>
    <xdr:sp macro="" textlink="">
      <xdr:nvSpPr>
        <xdr:cNvPr id="145" name="テキスト ボックス 144"/>
        <xdr:cNvSpPr txBox="1"/>
      </xdr:nvSpPr>
      <xdr:spPr>
        <a:xfrm>
          <a:off x="1719795" y="1008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48317</xdr:rowOff>
    </xdr:from>
    <xdr:to>
      <xdr:col>6</xdr:col>
      <xdr:colOff>38100</xdr:colOff>
      <xdr:row>58</xdr:row>
      <xdr:rowOff>149917</xdr:rowOff>
    </xdr:to>
    <xdr:sp macro="" textlink="">
      <xdr:nvSpPr>
        <xdr:cNvPr id="146" name="楕円 145"/>
        <xdr:cNvSpPr/>
      </xdr:nvSpPr>
      <xdr:spPr>
        <a:xfrm>
          <a:off x="1079500" y="999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141044</xdr:rowOff>
    </xdr:from>
    <xdr:ext cx="599010" cy="259045"/>
    <xdr:sp macro="" textlink="">
      <xdr:nvSpPr>
        <xdr:cNvPr id="147" name="テキスト ボックス 146"/>
        <xdr:cNvSpPr txBox="1"/>
      </xdr:nvSpPr>
      <xdr:spPr>
        <a:xfrm>
          <a:off x="830795" y="1008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113100</xdr:rowOff>
    </xdr:from>
    <xdr:to>
      <xdr:col>24</xdr:col>
      <xdr:colOff>63500</xdr:colOff>
      <xdr:row>78</xdr:row>
      <xdr:rowOff>120360</xdr:rowOff>
    </xdr:to>
    <xdr:cxnSp macro="">
      <xdr:nvCxnSpPr>
        <xdr:cNvPr id="174" name="直線コネクタ 173"/>
        <xdr:cNvCxnSpPr/>
      </xdr:nvCxnSpPr>
      <xdr:spPr>
        <a:xfrm>
          <a:off x="3797300" y="13486200"/>
          <a:ext cx="8382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112593</xdr:rowOff>
    </xdr:from>
    <xdr:to>
      <xdr:col>19</xdr:col>
      <xdr:colOff>177800</xdr:colOff>
      <xdr:row>78</xdr:row>
      <xdr:rowOff>113100</xdr:rowOff>
    </xdr:to>
    <xdr:cxnSp macro="">
      <xdr:nvCxnSpPr>
        <xdr:cNvPr id="177" name="直線コネクタ 176"/>
        <xdr:cNvCxnSpPr/>
      </xdr:nvCxnSpPr>
      <xdr:spPr>
        <a:xfrm>
          <a:off x="2908300" y="13485693"/>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112593</xdr:rowOff>
    </xdr:from>
    <xdr:to>
      <xdr:col>15</xdr:col>
      <xdr:colOff>50800</xdr:colOff>
      <xdr:row>78</xdr:row>
      <xdr:rowOff>115587</xdr:rowOff>
    </xdr:to>
    <xdr:cxnSp macro="">
      <xdr:nvCxnSpPr>
        <xdr:cNvPr id="180" name="直線コネクタ 179"/>
        <xdr:cNvCxnSpPr/>
      </xdr:nvCxnSpPr>
      <xdr:spPr>
        <a:xfrm flipV="1">
          <a:off x="2019300" y="13485693"/>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100664</xdr:rowOff>
    </xdr:from>
    <xdr:to>
      <xdr:col>10</xdr:col>
      <xdr:colOff>114300</xdr:colOff>
      <xdr:row>78</xdr:row>
      <xdr:rowOff>115587</xdr:rowOff>
    </xdr:to>
    <xdr:cxnSp macro="">
      <xdr:nvCxnSpPr>
        <xdr:cNvPr id="183" name="直線コネクタ 182"/>
        <xdr:cNvCxnSpPr/>
      </xdr:nvCxnSpPr>
      <xdr:spPr>
        <a:xfrm>
          <a:off x="1130300" y="13473764"/>
          <a:ext cx="889000" cy="1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69560</xdr:rowOff>
    </xdr:from>
    <xdr:to>
      <xdr:col>24</xdr:col>
      <xdr:colOff>114300</xdr:colOff>
      <xdr:row>78</xdr:row>
      <xdr:rowOff>171160</xdr:rowOff>
    </xdr:to>
    <xdr:sp macro="" textlink="">
      <xdr:nvSpPr>
        <xdr:cNvPr id="193" name="楕円 192"/>
        <xdr:cNvSpPr/>
      </xdr:nvSpPr>
      <xdr:spPr>
        <a:xfrm>
          <a:off x="4584700" y="134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155937</xdr:rowOff>
    </xdr:from>
    <xdr:ext cx="469744" cy="259045"/>
    <xdr:sp macro="" textlink="">
      <xdr:nvSpPr>
        <xdr:cNvPr id="194" name="維持補修費該当値テキスト"/>
        <xdr:cNvSpPr txBox="1"/>
      </xdr:nvSpPr>
      <xdr:spPr>
        <a:xfrm>
          <a:off x="4686300" y="1335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62300</xdr:rowOff>
    </xdr:from>
    <xdr:to>
      <xdr:col>20</xdr:col>
      <xdr:colOff>38100</xdr:colOff>
      <xdr:row>78</xdr:row>
      <xdr:rowOff>163900</xdr:rowOff>
    </xdr:to>
    <xdr:sp macro="" textlink="">
      <xdr:nvSpPr>
        <xdr:cNvPr id="195" name="楕円 194"/>
        <xdr:cNvSpPr/>
      </xdr:nvSpPr>
      <xdr:spPr>
        <a:xfrm>
          <a:off x="3746500" y="134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155027</xdr:rowOff>
    </xdr:from>
    <xdr:ext cx="469744" cy="259045"/>
    <xdr:sp macro="" textlink="">
      <xdr:nvSpPr>
        <xdr:cNvPr id="196" name="テキスト ボックス 195"/>
        <xdr:cNvSpPr txBox="1"/>
      </xdr:nvSpPr>
      <xdr:spPr>
        <a:xfrm>
          <a:off x="3562428" y="1352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61793</xdr:rowOff>
    </xdr:from>
    <xdr:to>
      <xdr:col>15</xdr:col>
      <xdr:colOff>101600</xdr:colOff>
      <xdr:row>78</xdr:row>
      <xdr:rowOff>163393</xdr:rowOff>
    </xdr:to>
    <xdr:sp macro="" textlink="">
      <xdr:nvSpPr>
        <xdr:cNvPr id="197" name="楕円 196"/>
        <xdr:cNvSpPr/>
      </xdr:nvSpPr>
      <xdr:spPr>
        <a:xfrm>
          <a:off x="2857500" y="134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154520</xdr:rowOff>
    </xdr:from>
    <xdr:ext cx="469744" cy="259045"/>
    <xdr:sp macro="" textlink="">
      <xdr:nvSpPr>
        <xdr:cNvPr id="198" name="テキスト ボックス 197"/>
        <xdr:cNvSpPr txBox="1"/>
      </xdr:nvSpPr>
      <xdr:spPr>
        <a:xfrm>
          <a:off x="2673428" y="1352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64787</xdr:rowOff>
    </xdr:from>
    <xdr:to>
      <xdr:col>10</xdr:col>
      <xdr:colOff>165100</xdr:colOff>
      <xdr:row>78</xdr:row>
      <xdr:rowOff>166387</xdr:rowOff>
    </xdr:to>
    <xdr:sp macro="" textlink="">
      <xdr:nvSpPr>
        <xdr:cNvPr id="199" name="楕円 198"/>
        <xdr:cNvSpPr/>
      </xdr:nvSpPr>
      <xdr:spPr>
        <a:xfrm>
          <a:off x="1968500" y="134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157514</xdr:rowOff>
    </xdr:from>
    <xdr:ext cx="469744" cy="259045"/>
    <xdr:sp macro="" textlink="">
      <xdr:nvSpPr>
        <xdr:cNvPr id="200" name="テキスト ボックス 199"/>
        <xdr:cNvSpPr txBox="1"/>
      </xdr:nvSpPr>
      <xdr:spPr>
        <a:xfrm>
          <a:off x="1784428" y="1353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49864</xdr:rowOff>
    </xdr:from>
    <xdr:to>
      <xdr:col>6</xdr:col>
      <xdr:colOff>38100</xdr:colOff>
      <xdr:row>78</xdr:row>
      <xdr:rowOff>151464</xdr:rowOff>
    </xdr:to>
    <xdr:sp macro="" textlink="">
      <xdr:nvSpPr>
        <xdr:cNvPr id="201" name="楕円 200"/>
        <xdr:cNvSpPr/>
      </xdr:nvSpPr>
      <xdr:spPr>
        <a:xfrm>
          <a:off x="1079500" y="1342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142591</xdr:rowOff>
    </xdr:from>
    <xdr:ext cx="469744" cy="259045"/>
    <xdr:sp macro="" textlink="">
      <xdr:nvSpPr>
        <xdr:cNvPr id="202" name="テキスト ボックス 201"/>
        <xdr:cNvSpPr txBox="1"/>
      </xdr:nvSpPr>
      <xdr:spPr>
        <a:xfrm>
          <a:off x="895428" y="1351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56316</xdr:rowOff>
    </xdr:from>
    <xdr:to>
      <xdr:col>24</xdr:col>
      <xdr:colOff>63500</xdr:colOff>
      <xdr:row>94</xdr:row>
      <xdr:rowOff>156606</xdr:rowOff>
    </xdr:to>
    <xdr:cxnSp macro="">
      <xdr:nvCxnSpPr>
        <xdr:cNvPr id="233" name="直線コネクタ 232"/>
        <xdr:cNvCxnSpPr/>
      </xdr:nvCxnSpPr>
      <xdr:spPr>
        <a:xfrm flipV="1">
          <a:off x="3797300" y="16172616"/>
          <a:ext cx="838200" cy="10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97948</xdr:rowOff>
    </xdr:from>
    <xdr:ext cx="534377" cy="259045"/>
    <xdr:sp macro="" textlink="">
      <xdr:nvSpPr>
        <xdr:cNvPr id="234" name="扶助費平均値テキスト"/>
        <xdr:cNvSpPr txBox="1"/>
      </xdr:nvSpPr>
      <xdr:spPr>
        <a:xfrm>
          <a:off x="4686300" y="1621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85554</xdr:rowOff>
    </xdr:from>
    <xdr:to>
      <xdr:col>19</xdr:col>
      <xdr:colOff>177800</xdr:colOff>
      <xdr:row>94</xdr:row>
      <xdr:rowOff>156606</xdr:rowOff>
    </xdr:to>
    <xdr:cxnSp macro="">
      <xdr:nvCxnSpPr>
        <xdr:cNvPr id="236" name="直線コネクタ 235"/>
        <xdr:cNvCxnSpPr/>
      </xdr:nvCxnSpPr>
      <xdr:spPr>
        <a:xfrm>
          <a:off x="2908300" y="16201854"/>
          <a:ext cx="889000" cy="7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58281</xdr:rowOff>
    </xdr:from>
    <xdr:ext cx="534377" cy="259045"/>
    <xdr:sp macro="" textlink="">
      <xdr:nvSpPr>
        <xdr:cNvPr id="238" name="テキスト ボックス 237"/>
        <xdr:cNvSpPr txBox="1"/>
      </xdr:nvSpPr>
      <xdr:spPr>
        <a:xfrm>
          <a:off x="3530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59310</xdr:rowOff>
    </xdr:from>
    <xdr:to>
      <xdr:col>15</xdr:col>
      <xdr:colOff>50800</xdr:colOff>
      <xdr:row>94</xdr:row>
      <xdr:rowOff>85554</xdr:rowOff>
    </xdr:to>
    <xdr:cxnSp macro="">
      <xdr:nvCxnSpPr>
        <xdr:cNvPr id="239" name="直線コネクタ 238"/>
        <xdr:cNvCxnSpPr/>
      </xdr:nvCxnSpPr>
      <xdr:spPr>
        <a:xfrm>
          <a:off x="2019300" y="16175610"/>
          <a:ext cx="889000" cy="2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69787</xdr:rowOff>
    </xdr:from>
    <xdr:ext cx="534377" cy="259045"/>
    <xdr:sp macro="" textlink="">
      <xdr:nvSpPr>
        <xdr:cNvPr id="241" name="テキスト ボックス 240"/>
        <xdr:cNvSpPr txBox="1"/>
      </xdr:nvSpPr>
      <xdr:spPr>
        <a:xfrm>
          <a:off x="2641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59310</xdr:rowOff>
    </xdr:from>
    <xdr:to>
      <xdr:col>10</xdr:col>
      <xdr:colOff>114300</xdr:colOff>
      <xdr:row>96</xdr:row>
      <xdr:rowOff>90551</xdr:rowOff>
    </xdr:to>
    <xdr:cxnSp macro="">
      <xdr:nvCxnSpPr>
        <xdr:cNvPr id="242" name="直線コネクタ 241"/>
        <xdr:cNvCxnSpPr/>
      </xdr:nvCxnSpPr>
      <xdr:spPr>
        <a:xfrm flipV="1">
          <a:off x="1130300" y="16175610"/>
          <a:ext cx="889000" cy="37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56768</xdr:rowOff>
    </xdr:from>
    <xdr:ext cx="534377" cy="259045"/>
    <xdr:sp macro="" textlink="">
      <xdr:nvSpPr>
        <xdr:cNvPr id="244" name="テキスト ボックス 243"/>
        <xdr:cNvSpPr txBox="1"/>
      </xdr:nvSpPr>
      <xdr:spPr>
        <a:xfrm>
          <a:off x="1752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5516</xdr:rowOff>
    </xdr:from>
    <xdr:to>
      <xdr:col>24</xdr:col>
      <xdr:colOff>114300</xdr:colOff>
      <xdr:row>94</xdr:row>
      <xdr:rowOff>107116</xdr:rowOff>
    </xdr:to>
    <xdr:sp macro="" textlink="">
      <xdr:nvSpPr>
        <xdr:cNvPr id="252" name="楕円 251"/>
        <xdr:cNvSpPr/>
      </xdr:nvSpPr>
      <xdr:spPr>
        <a:xfrm>
          <a:off x="4584700" y="1612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28393</xdr:rowOff>
    </xdr:from>
    <xdr:ext cx="534377" cy="259045"/>
    <xdr:sp macro="" textlink="">
      <xdr:nvSpPr>
        <xdr:cNvPr id="253" name="扶助費該当値テキスト"/>
        <xdr:cNvSpPr txBox="1"/>
      </xdr:nvSpPr>
      <xdr:spPr>
        <a:xfrm>
          <a:off x="4686300" y="1597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105806</xdr:rowOff>
    </xdr:from>
    <xdr:to>
      <xdr:col>20</xdr:col>
      <xdr:colOff>38100</xdr:colOff>
      <xdr:row>95</xdr:row>
      <xdr:rowOff>35956</xdr:rowOff>
    </xdr:to>
    <xdr:sp macro="" textlink="">
      <xdr:nvSpPr>
        <xdr:cNvPr id="254" name="楕円 253"/>
        <xdr:cNvSpPr/>
      </xdr:nvSpPr>
      <xdr:spPr>
        <a:xfrm>
          <a:off x="3746500" y="162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52483</xdr:rowOff>
    </xdr:from>
    <xdr:ext cx="534377" cy="259045"/>
    <xdr:sp macro="" textlink="">
      <xdr:nvSpPr>
        <xdr:cNvPr id="255" name="テキスト ボックス 254"/>
        <xdr:cNvSpPr txBox="1"/>
      </xdr:nvSpPr>
      <xdr:spPr>
        <a:xfrm>
          <a:off x="3530111" y="1599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34754</xdr:rowOff>
    </xdr:from>
    <xdr:to>
      <xdr:col>15</xdr:col>
      <xdr:colOff>101600</xdr:colOff>
      <xdr:row>94</xdr:row>
      <xdr:rowOff>136354</xdr:rowOff>
    </xdr:to>
    <xdr:sp macro="" textlink="">
      <xdr:nvSpPr>
        <xdr:cNvPr id="256" name="楕円 255"/>
        <xdr:cNvSpPr/>
      </xdr:nvSpPr>
      <xdr:spPr>
        <a:xfrm>
          <a:off x="2857500" y="161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152881</xdr:rowOff>
    </xdr:from>
    <xdr:ext cx="534377" cy="259045"/>
    <xdr:sp macro="" textlink="">
      <xdr:nvSpPr>
        <xdr:cNvPr id="257" name="テキスト ボックス 256"/>
        <xdr:cNvSpPr txBox="1"/>
      </xdr:nvSpPr>
      <xdr:spPr>
        <a:xfrm>
          <a:off x="2641111" y="1592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8510</xdr:rowOff>
    </xdr:from>
    <xdr:to>
      <xdr:col>10</xdr:col>
      <xdr:colOff>165100</xdr:colOff>
      <xdr:row>94</xdr:row>
      <xdr:rowOff>110110</xdr:rowOff>
    </xdr:to>
    <xdr:sp macro="" textlink="">
      <xdr:nvSpPr>
        <xdr:cNvPr id="258" name="楕円 257"/>
        <xdr:cNvSpPr/>
      </xdr:nvSpPr>
      <xdr:spPr>
        <a:xfrm>
          <a:off x="1968500" y="1612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126637</xdr:rowOff>
    </xdr:from>
    <xdr:ext cx="534377" cy="259045"/>
    <xdr:sp macro="" textlink="">
      <xdr:nvSpPr>
        <xdr:cNvPr id="259" name="テキスト ボックス 258"/>
        <xdr:cNvSpPr txBox="1"/>
      </xdr:nvSpPr>
      <xdr:spPr>
        <a:xfrm>
          <a:off x="1752111" y="159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39751</xdr:rowOff>
    </xdr:from>
    <xdr:to>
      <xdr:col>6</xdr:col>
      <xdr:colOff>38100</xdr:colOff>
      <xdr:row>96</xdr:row>
      <xdr:rowOff>141351</xdr:rowOff>
    </xdr:to>
    <xdr:sp macro="" textlink="">
      <xdr:nvSpPr>
        <xdr:cNvPr id="260" name="楕円 259"/>
        <xdr:cNvSpPr/>
      </xdr:nvSpPr>
      <xdr:spPr>
        <a:xfrm>
          <a:off x="1079500" y="164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132478</xdr:rowOff>
    </xdr:from>
    <xdr:ext cx="534377" cy="259045"/>
    <xdr:sp macro="" textlink="">
      <xdr:nvSpPr>
        <xdr:cNvPr id="261" name="テキスト ボックス 260"/>
        <xdr:cNvSpPr txBox="1"/>
      </xdr:nvSpPr>
      <xdr:spPr>
        <a:xfrm>
          <a:off x="863111" y="165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72263</xdr:rowOff>
    </xdr:from>
    <xdr:to>
      <xdr:col>55</xdr:col>
      <xdr:colOff>0</xdr:colOff>
      <xdr:row>38</xdr:row>
      <xdr:rowOff>99674</xdr:rowOff>
    </xdr:to>
    <xdr:cxnSp macro="">
      <xdr:nvCxnSpPr>
        <xdr:cNvPr id="290" name="直線コネクタ 289"/>
        <xdr:cNvCxnSpPr/>
      </xdr:nvCxnSpPr>
      <xdr:spPr>
        <a:xfrm>
          <a:off x="9639300" y="6587363"/>
          <a:ext cx="838200" cy="2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72263</xdr:rowOff>
    </xdr:from>
    <xdr:to>
      <xdr:col>50</xdr:col>
      <xdr:colOff>114300</xdr:colOff>
      <xdr:row>38</xdr:row>
      <xdr:rowOff>80652</xdr:rowOff>
    </xdr:to>
    <xdr:cxnSp macro="">
      <xdr:nvCxnSpPr>
        <xdr:cNvPr id="293" name="直線コネクタ 292"/>
        <xdr:cNvCxnSpPr/>
      </xdr:nvCxnSpPr>
      <xdr:spPr>
        <a:xfrm flipV="1">
          <a:off x="8750300" y="6587363"/>
          <a:ext cx="889000" cy="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80652</xdr:rowOff>
    </xdr:from>
    <xdr:to>
      <xdr:col>45</xdr:col>
      <xdr:colOff>177800</xdr:colOff>
      <xdr:row>38</xdr:row>
      <xdr:rowOff>105879</xdr:rowOff>
    </xdr:to>
    <xdr:cxnSp macro="">
      <xdr:nvCxnSpPr>
        <xdr:cNvPr id="296" name="直線コネクタ 295"/>
        <xdr:cNvCxnSpPr/>
      </xdr:nvCxnSpPr>
      <xdr:spPr>
        <a:xfrm flipV="1">
          <a:off x="7861300" y="6595752"/>
          <a:ext cx="889000" cy="2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110518</xdr:rowOff>
    </xdr:from>
    <xdr:ext cx="599010" cy="259045"/>
    <xdr:sp macro="" textlink="">
      <xdr:nvSpPr>
        <xdr:cNvPr id="298" name="テキスト ボックス 297"/>
        <xdr:cNvSpPr txBox="1"/>
      </xdr:nvSpPr>
      <xdr:spPr>
        <a:xfrm>
          <a:off x="8450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99552</xdr:rowOff>
    </xdr:from>
    <xdr:to>
      <xdr:col>41</xdr:col>
      <xdr:colOff>50800</xdr:colOff>
      <xdr:row>38</xdr:row>
      <xdr:rowOff>105879</xdr:rowOff>
    </xdr:to>
    <xdr:cxnSp macro="">
      <xdr:nvCxnSpPr>
        <xdr:cNvPr id="299" name="直線コネクタ 298"/>
        <xdr:cNvCxnSpPr/>
      </xdr:nvCxnSpPr>
      <xdr:spPr>
        <a:xfrm>
          <a:off x="6972300" y="6614652"/>
          <a:ext cx="889000" cy="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114021</xdr:rowOff>
    </xdr:from>
    <xdr:ext cx="599010" cy="259045"/>
    <xdr:sp macro="" textlink="">
      <xdr:nvSpPr>
        <xdr:cNvPr id="301" name="テキスト ボックス 300"/>
        <xdr:cNvSpPr txBox="1"/>
      </xdr:nvSpPr>
      <xdr:spPr>
        <a:xfrm>
          <a:off x="7561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128126</xdr:rowOff>
    </xdr:from>
    <xdr:ext cx="599010" cy="259045"/>
    <xdr:sp macro="" textlink="">
      <xdr:nvSpPr>
        <xdr:cNvPr id="303" name="テキスト ボックス 302"/>
        <xdr:cNvSpPr txBox="1"/>
      </xdr:nvSpPr>
      <xdr:spPr>
        <a:xfrm>
          <a:off x="6672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48874</xdr:rowOff>
    </xdr:from>
    <xdr:to>
      <xdr:col>55</xdr:col>
      <xdr:colOff>50800</xdr:colOff>
      <xdr:row>38</xdr:row>
      <xdr:rowOff>150474</xdr:rowOff>
    </xdr:to>
    <xdr:sp macro="" textlink="">
      <xdr:nvSpPr>
        <xdr:cNvPr id="309" name="楕円 308"/>
        <xdr:cNvSpPr/>
      </xdr:nvSpPr>
      <xdr:spPr>
        <a:xfrm>
          <a:off x="10426700" y="656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135251</xdr:rowOff>
    </xdr:from>
    <xdr:ext cx="534377" cy="259045"/>
    <xdr:sp macro="" textlink="">
      <xdr:nvSpPr>
        <xdr:cNvPr id="310" name="補助費等該当値テキスト"/>
        <xdr:cNvSpPr txBox="1"/>
      </xdr:nvSpPr>
      <xdr:spPr>
        <a:xfrm>
          <a:off x="10528300" y="647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21463</xdr:rowOff>
    </xdr:from>
    <xdr:to>
      <xdr:col>50</xdr:col>
      <xdr:colOff>165100</xdr:colOff>
      <xdr:row>38</xdr:row>
      <xdr:rowOff>123063</xdr:rowOff>
    </xdr:to>
    <xdr:sp macro="" textlink="">
      <xdr:nvSpPr>
        <xdr:cNvPr id="311" name="楕円 310"/>
        <xdr:cNvSpPr/>
      </xdr:nvSpPr>
      <xdr:spPr>
        <a:xfrm>
          <a:off x="9588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114190</xdr:rowOff>
    </xdr:from>
    <xdr:ext cx="534377" cy="259045"/>
    <xdr:sp macro="" textlink="">
      <xdr:nvSpPr>
        <xdr:cNvPr id="312" name="テキスト ボックス 311"/>
        <xdr:cNvSpPr txBox="1"/>
      </xdr:nvSpPr>
      <xdr:spPr>
        <a:xfrm>
          <a:off x="9372111" y="66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29852</xdr:rowOff>
    </xdr:from>
    <xdr:to>
      <xdr:col>46</xdr:col>
      <xdr:colOff>38100</xdr:colOff>
      <xdr:row>38</xdr:row>
      <xdr:rowOff>131452</xdr:rowOff>
    </xdr:to>
    <xdr:sp macro="" textlink="">
      <xdr:nvSpPr>
        <xdr:cNvPr id="313" name="楕円 312"/>
        <xdr:cNvSpPr/>
      </xdr:nvSpPr>
      <xdr:spPr>
        <a:xfrm>
          <a:off x="8699500" y="654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122579</xdr:rowOff>
    </xdr:from>
    <xdr:ext cx="534377" cy="259045"/>
    <xdr:sp macro="" textlink="">
      <xdr:nvSpPr>
        <xdr:cNvPr id="314" name="テキスト ボックス 313"/>
        <xdr:cNvSpPr txBox="1"/>
      </xdr:nvSpPr>
      <xdr:spPr>
        <a:xfrm>
          <a:off x="8483111" y="663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55079</xdr:rowOff>
    </xdr:from>
    <xdr:to>
      <xdr:col>41</xdr:col>
      <xdr:colOff>101600</xdr:colOff>
      <xdr:row>38</xdr:row>
      <xdr:rowOff>156679</xdr:rowOff>
    </xdr:to>
    <xdr:sp macro="" textlink="">
      <xdr:nvSpPr>
        <xdr:cNvPr id="315" name="楕円 314"/>
        <xdr:cNvSpPr/>
      </xdr:nvSpPr>
      <xdr:spPr>
        <a:xfrm>
          <a:off x="7810500" y="65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147806</xdr:rowOff>
    </xdr:from>
    <xdr:ext cx="534377" cy="259045"/>
    <xdr:sp macro="" textlink="">
      <xdr:nvSpPr>
        <xdr:cNvPr id="316" name="テキスト ボックス 315"/>
        <xdr:cNvSpPr txBox="1"/>
      </xdr:nvSpPr>
      <xdr:spPr>
        <a:xfrm>
          <a:off x="7594111" y="666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48752</xdr:rowOff>
    </xdr:from>
    <xdr:to>
      <xdr:col>36</xdr:col>
      <xdr:colOff>165100</xdr:colOff>
      <xdr:row>38</xdr:row>
      <xdr:rowOff>150352</xdr:rowOff>
    </xdr:to>
    <xdr:sp macro="" textlink="">
      <xdr:nvSpPr>
        <xdr:cNvPr id="317" name="楕円 316"/>
        <xdr:cNvSpPr/>
      </xdr:nvSpPr>
      <xdr:spPr>
        <a:xfrm>
          <a:off x="6921500" y="6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141479</xdr:rowOff>
    </xdr:from>
    <xdr:ext cx="534377" cy="259045"/>
    <xdr:sp macro="" textlink="">
      <xdr:nvSpPr>
        <xdr:cNvPr id="318" name="テキスト ボックス 317"/>
        <xdr:cNvSpPr txBox="1"/>
      </xdr:nvSpPr>
      <xdr:spPr>
        <a:xfrm>
          <a:off x="6705111" y="665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66623</xdr:rowOff>
    </xdr:from>
    <xdr:to>
      <xdr:col>55</xdr:col>
      <xdr:colOff>0</xdr:colOff>
      <xdr:row>58</xdr:row>
      <xdr:rowOff>107426</xdr:rowOff>
    </xdr:to>
    <xdr:cxnSp macro="">
      <xdr:nvCxnSpPr>
        <xdr:cNvPr id="345" name="直線コネクタ 344"/>
        <xdr:cNvCxnSpPr/>
      </xdr:nvCxnSpPr>
      <xdr:spPr>
        <a:xfrm flipV="1">
          <a:off x="9639300" y="10010723"/>
          <a:ext cx="838200" cy="4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68283</xdr:rowOff>
    </xdr:from>
    <xdr:to>
      <xdr:col>50</xdr:col>
      <xdr:colOff>114300</xdr:colOff>
      <xdr:row>58</xdr:row>
      <xdr:rowOff>107426</xdr:rowOff>
    </xdr:to>
    <xdr:cxnSp macro="">
      <xdr:nvCxnSpPr>
        <xdr:cNvPr id="348" name="直線コネクタ 347"/>
        <xdr:cNvCxnSpPr/>
      </xdr:nvCxnSpPr>
      <xdr:spPr>
        <a:xfrm>
          <a:off x="8750300" y="10012383"/>
          <a:ext cx="889000" cy="3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68283</xdr:rowOff>
    </xdr:from>
    <xdr:to>
      <xdr:col>45</xdr:col>
      <xdr:colOff>177800</xdr:colOff>
      <xdr:row>58</xdr:row>
      <xdr:rowOff>76795</xdr:rowOff>
    </xdr:to>
    <xdr:cxnSp macro="">
      <xdr:nvCxnSpPr>
        <xdr:cNvPr id="351" name="直線コネクタ 350"/>
        <xdr:cNvCxnSpPr/>
      </xdr:nvCxnSpPr>
      <xdr:spPr>
        <a:xfrm flipV="1">
          <a:off x="7861300" y="10012383"/>
          <a:ext cx="889000" cy="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76795</xdr:rowOff>
    </xdr:from>
    <xdr:to>
      <xdr:col>41</xdr:col>
      <xdr:colOff>50800</xdr:colOff>
      <xdr:row>58</xdr:row>
      <xdr:rowOff>113829</xdr:rowOff>
    </xdr:to>
    <xdr:cxnSp macro="">
      <xdr:nvCxnSpPr>
        <xdr:cNvPr id="354" name="直線コネクタ 353"/>
        <xdr:cNvCxnSpPr/>
      </xdr:nvCxnSpPr>
      <xdr:spPr>
        <a:xfrm flipV="1">
          <a:off x="6972300" y="10020895"/>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75392</xdr:rowOff>
    </xdr:from>
    <xdr:ext cx="599010" cy="259045"/>
    <xdr:sp macro="" textlink="">
      <xdr:nvSpPr>
        <xdr:cNvPr id="358" name="テキスト ボックス 357"/>
        <xdr:cNvSpPr txBox="1"/>
      </xdr:nvSpPr>
      <xdr:spPr>
        <a:xfrm>
          <a:off x="6672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15823</xdr:rowOff>
    </xdr:from>
    <xdr:to>
      <xdr:col>55</xdr:col>
      <xdr:colOff>50800</xdr:colOff>
      <xdr:row>58</xdr:row>
      <xdr:rowOff>117423</xdr:rowOff>
    </xdr:to>
    <xdr:sp macro="" textlink="">
      <xdr:nvSpPr>
        <xdr:cNvPr id="364" name="楕円 363"/>
        <xdr:cNvSpPr/>
      </xdr:nvSpPr>
      <xdr:spPr>
        <a:xfrm>
          <a:off x="10426700" y="995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102200</xdr:rowOff>
    </xdr:from>
    <xdr:ext cx="599010" cy="259045"/>
    <xdr:sp macro="" textlink="">
      <xdr:nvSpPr>
        <xdr:cNvPr id="365" name="普通建設事業費該当値テキスト"/>
        <xdr:cNvSpPr txBox="1"/>
      </xdr:nvSpPr>
      <xdr:spPr>
        <a:xfrm>
          <a:off x="10528300" y="987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56626</xdr:rowOff>
    </xdr:from>
    <xdr:to>
      <xdr:col>50</xdr:col>
      <xdr:colOff>165100</xdr:colOff>
      <xdr:row>58</xdr:row>
      <xdr:rowOff>158226</xdr:rowOff>
    </xdr:to>
    <xdr:sp macro="" textlink="">
      <xdr:nvSpPr>
        <xdr:cNvPr id="366" name="楕円 365"/>
        <xdr:cNvSpPr/>
      </xdr:nvSpPr>
      <xdr:spPr>
        <a:xfrm>
          <a:off x="9588500" y="1000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149353</xdr:rowOff>
    </xdr:from>
    <xdr:ext cx="534377" cy="259045"/>
    <xdr:sp macro="" textlink="">
      <xdr:nvSpPr>
        <xdr:cNvPr id="367" name="テキスト ボックス 366"/>
        <xdr:cNvSpPr txBox="1"/>
      </xdr:nvSpPr>
      <xdr:spPr>
        <a:xfrm>
          <a:off x="9372111" y="1009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17483</xdr:rowOff>
    </xdr:from>
    <xdr:to>
      <xdr:col>46</xdr:col>
      <xdr:colOff>38100</xdr:colOff>
      <xdr:row>58</xdr:row>
      <xdr:rowOff>119083</xdr:rowOff>
    </xdr:to>
    <xdr:sp macro="" textlink="">
      <xdr:nvSpPr>
        <xdr:cNvPr id="368" name="楕円 367"/>
        <xdr:cNvSpPr/>
      </xdr:nvSpPr>
      <xdr:spPr>
        <a:xfrm>
          <a:off x="8699500" y="99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110210</xdr:rowOff>
    </xdr:from>
    <xdr:ext cx="599010" cy="259045"/>
    <xdr:sp macro="" textlink="">
      <xdr:nvSpPr>
        <xdr:cNvPr id="369" name="テキスト ボックス 368"/>
        <xdr:cNvSpPr txBox="1"/>
      </xdr:nvSpPr>
      <xdr:spPr>
        <a:xfrm>
          <a:off x="8450795" y="1005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25995</xdr:rowOff>
    </xdr:from>
    <xdr:to>
      <xdr:col>41</xdr:col>
      <xdr:colOff>101600</xdr:colOff>
      <xdr:row>58</xdr:row>
      <xdr:rowOff>127595</xdr:rowOff>
    </xdr:to>
    <xdr:sp macro="" textlink="">
      <xdr:nvSpPr>
        <xdr:cNvPr id="370" name="楕円 369"/>
        <xdr:cNvSpPr/>
      </xdr:nvSpPr>
      <xdr:spPr>
        <a:xfrm>
          <a:off x="7810500" y="99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118722</xdr:rowOff>
    </xdr:from>
    <xdr:ext cx="599010" cy="259045"/>
    <xdr:sp macro="" textlink="">
      <xdr:nvSpPr>
        <xdr:cNvPr id="371" name="テキスト ボックス 370"/>
        <xdr:cNvSpPr txBox="1"/>
      </xdr:nvSpPr>
      <xdr:spPr>
        <a:xfrm>
          <a:off x="7561795" y="1006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63029</xdr:rowOff>
    </xdr:from>
    <xdr:to>
      <xdr:col>36</xdr:col>
      <xdr:colOff>165100</xdr:colOff>
      <xdr:row>58</xdr:row>
      <xdr:rowOff>164629</xdr:rowOff>
    </xdr:to>
    <xdr:sp macro="" textlink="">
      <xdr:nvSpPr>
        <xdr:cNvPr id="372" name="楕円 371"/>
        <xdr:cNvSpPr/>
      </xdr:nvSpPr>
      <xdr:spPr>
        <a:xfrm>
          <a:off x="6921500" y="100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155756</xdr:rowOff>
    </xdr:from>
    <xdr:ext cx="534377" cy="259045"/>
    <xdr:sp macro="" textlink="">
      <xdr:nvSpPr>
        <xdr:cNvPr id="373" name="テキスト ボックス 372"/>
        <xdr:cNvSpPr txBox="1"/>
      </xdr:nvSpPr>
      <xdr:spPr>
        <a:xfrm>
          <a:off x="6705111" y="1009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71399</xdr:rowOff>
    </xdr:from>
    <xdr:to>
      <xdr:col>55</xdr:col>
      <xdr:colOff>0</xdr:colOff>
      <xdr:row>79</xdr:row>
      <xdr:rowOff>18599</xdr:rowOff>
    </xdr:to>
    <xdr:cxnSp macro="">
      <xdr:nvCxnSpPr>
        <xdr:cNvPr id="402" name="直線コネクタ 401"/>
        <xdr:cNvCxnSpPr/>
      </xdr:nvCxnSpPr>
      <xdr:spPr>
        <a:xfrm flipV="1">
          <a:off x="9639300" y="13444499"/>
          <a:ext cx="838200" cy="1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18599</xdr:rowOff>
    </xdr:from>
    <xdr:to>
      <xdr:col>50</xdr:col>
      <xdr:colOff>114300</xdr:colOff>
      <xdr:row>79</xdr:row>
      <xdr:rowOff>20931</xdr:rowOff>
    </xdr:to>
    <xdr:cxnSp macro="">
      <xdr:nvCxnSpPr>
        <xdr:cNvPr id="405" name="直線コネクタ 404"/>
        <xdr:cNvCxnSpPr/>
      </xdr:nvCxnSpPr>
      <xdr:spPr>
        <a:xfrm flipV="1">
          <a:off x="8750300" y="13563149"/>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8592</xdr:rowOff>
    </xdr:from>
    <xdr:to>
      <xdr:col>45</xdr:col>
      <xdr:colOff>177800</xdr:colOff>
      <xdr:row>79</xdr:row>
      <xdr:rowOff>20931</xdr:rowOff>
    </xdr:to>
    <xdr:cxnSp macro="">
      <xdr:nvCxnSpPr>
        <xdr:cNvPr id="408" name="直線コネクタ 407"/>
        <xdr:cNvCxnSpPr/>
      </xdr:nvCxnSpPr>
      <xdr:spPr>
        <a:xfrm>
          <a:off x="7861300" y="13553142"/>
          <a:ext cx="889000" cy="1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8592</xdr:rowOff>
    </xdr:from>
    <xdr:to>
      <xdr:col>41</xdr:col>
      <xdr:colOff>50800</xdr:colOff>
      <xdr:row>79</xdr:row>
      <xdr:rowOff>22763</xdr:rowOff>
    </xdr:to>
    <xdr:cxnSp macro="">
      <xdr:nvCxnSpPr>
        <xdr:cNvPr id="411" name="直線コネクタ 410"/>
        <xdr:cNvCxnSpPr/>
      </xdr:nvCxnSpPr>
      <xdr:spPr>
        <a:xfrm flipV="1">
          <a:off x="6972300" y="13553142"/>
          <a:ext cx="889000" cy="1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20599</xdr:rowOff>
    </xdr:from>
    <xdr:to>
      <xdr:col>55</xdr:col>
      <xdr:colOff>50800</xdr:colOff>
      <xdr:row>78</xdr:row>
      <xdr:rowOff>122199</xdr:rowOff>
    </xdr:to>
    <xdr:sp macro="" textlink="">
      <xdr:nvSpPr>
        <xdr:cNvPr id="421" name="楕円 420"/>
        <xdr:cNvSpPr/>
      </xdr:nvSpPr>
      <xdr:spPr>
        <a:xfrm>
          <a:off x="10426700" y="1339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170476</xdr:rowOff>
    </xdr:from>
    <xdr:ext cx="599010" cy="259045"/>
    <xdr:sp macro="" textlink="">
      <xdr:nvSpPr>
        <xdr:cNvPr id="422" name="普通建設事業費 （ うち新規整備　）該当値テキスト"/>
        <xdr:cNvSpPr txBox="1"/>
      </xdr:nvSpPr>
      <xdr:spPr>
        <a:xfrm>
          <a:off x="10528300" y="133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139249</xdr:rowOff>
    </xdr:from>
    <xdr:to>
      <xdr:col>50</xdr:col>
      <xdr:colOff>165100</xdr:colOff>
      <xdr:row>79</xdr:row>
      <xdr:rowOff>69399</xdr:rowOff>
    </xdr:to>
    <xdr:sp macro="" textlink="">
      <xdr:nvSpPr>
        <xdr:cNvPr id="423" name="楕円 422"/>
        <xdr:cNvSpPr/>
      </xdr:nvSpPr>
      <xdr:spPr>
        <a:xfrm>
          <a:off x="9588500" y="135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60526</xdr:rowOff>
    </xdr:from>
    <xdr:ext cx="534377" cy="259045"/>
    <xdr:sp macro="" textlink="">
      <xdr:nvSpPr>
        <xdr:cNvPr id="424" name="テキスト ボックス 423"/>
        <xdr:cNvSpPr txBox="1"/>
      </xdr:nvSpPr>
      <xdr:spPr>
        <a:xfrm>
          <a:off x="9372111" y="1360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141581</xdr:rowOff>
    </xdr:from>
    <xdr:to>
      <xdr:col>46</xdr:col>
      <xdr:colOff>38100</xdr:colOff>
      <xdr:row>79</xdr:row>
      <xdr:rowOff>71731</xdr:rowOff>
    </xdr:to>
    <xdr:sp macro="" textlink="">
      <xdr:nvSpPr>
        <xdr:cNvPr id="425" name="楕円 424"/>
        <xdr:cNvSpPr/>
      </xdr:nvSpPr>
      <xdr:spPr>
        <a:xfrm>
          <a:off x="8699500" y="1351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62858</xdr:rowOff>
    </xdr:from>
    <xdr:ext cx="534377" cy="259045"/>
    <xdr:sp macro="" textlink="">
      <xdr:nvSpPr>
        <xdr:cNvPr id="426" name="テキスト ボックス 425"/>
        <xdr:cNvSpPr txBox="1"/>
      </xdr:nvSpPr>
      <xdr:spPr>
        <a:xfrm>
          <a:off x="8483111" y="1360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129242</xdr:rowOff>
    </xdr:from>
    <xdr:to>
      <xdr:col>41</xdr:col>
      <xdr:colOff>101600</xdr:colOff>
      <xdr:row>79</xdr:row>
      <xdr:rowOff>59392</xdr:rowOff>
    </xdr:to>
    <xdr:sp macro="" textlink="">
      <xdr:nvSpPr>
        <xdr:cNvPr id="427" name="楕円 426"/>
        <xdr:cNvSpPr/>
      </xdr:nvSpPr>
      <xdr:spPr>
        <a:xfrm>
          <a:off x="7810500" y="135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50519</xdr:rowOff>
    </xdr:from>
    <xdr:ext cx="534377" cy="259045"/>
    <xdr:sp macro="" textlink="">
      <xdr:nvSpPr>
        <xdr:cNvPr id="428" name="テキスト ボックス 427"/>
        <xdr:cNvSpPr txBox="1"/>
      </xdr:nvSpPr>
      <xdr:spPr>
        <a:xfrm>
          <a:off x="7594111" y="1359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143413</xdr:rowOff>
    </xdr:from>
    <xdr:to>
      <xdr:col>36</xdr:col>
      <xdr:colOff>165100</xdr:colOff>
      <xdr:row>79</xdr:row>
      <xdr:rowOff>73563</xdr:rowOff>
    </xdr:to>
    <xdr:sp macro="" textlink="">
      <xdr:nvSpPr>
        <xdr:cNvPr id="429" name="楕円 428"/>
        <xdr:cNvSpPr/>
      </xdr:nvSpPr>
      <xdr:spPr>
        <a:xfrm>
          <a:off x="6921500" y="1351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64690</xdr:rowOff>
    </xdr:from>
    <xdr:ext cx="534377" cy="259045"/>
    <xdr:sp macro="" textlink="">
      <xdr:nvSpPr>
        <xdr:cNvPr id="430" name="テキスト ボックス 429"/>
        <xdr:cNvSpPr txBox="1"/>
      </xdr:nvSpPr>
      <xdr:spPr>
        <a:xfrm>
          <a:off x="6705111" y="1360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119850</xdr:rowOff>
    </xdr:from>
    <xdr:to>
      <xdr:col>55</xdr:col>
      <xdr:colOff>0</xdr:colOff>
      <xdr:row>98</xdr:row>
      <xdr:rowOff>120137</xdr:rowOff>
    </xdr:to>
    <xdr:cxnSp macro="">
      <xdr:nvCxnSpPr>
        <xdr:cNvPr id="457" name="直線コネクタ 456"/>
        <xdr:cNvCxnSpPr/>
      </xdr:nvCxnSpPr>
      <xdr:spPr>
        <a:xfrm flipV="1">
          <a:off x="9639300" y="16921950"/>
          <a:ext cx="8382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120137</xdr:rowOff>
    </xdr:from>
    <xdr:to>
      <xdr:col>50</xdr:col>
      <xdr:colOff>114300</xdr:colOff>
      <xdr:row>98</xdr:row>
      <xdr:rowOff>120222</xdr:rowOff>
    </xdr:to>
    <xdr:cxnSp macro="">
      <xdr:nvCxnSpPr>
        <xdr:cNvPr id="460" name="直線コネクタ 459"/>
        <xdr:cNvCxnSpPr/>
      </xdr:nvCxnSpPr>
      <xdr:spPr>
        <a:xfrm flipV="1">
          <a:off x="8750300" y="16922237"/>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2" name="テキスト ボックス 461"/>
        <xdr:cNvSpPr txBox="1"/>
      </xdr:nvSpPr>
      <xdr:spPr>
        <a:xfrm>
          <a:off x="9339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116602</xdr:rowOff>
    </xdr:from>
    <xdr:to>
      <xdr:col>45</xdr:col>
      <xdr:colOff>177800</xdr:colOff>
      <xdr:row>98</xdr:row>
      <xdr:rowOff>120222</xdr:rowOff>
    </xdr:to>
    <xdr:cxnSp macro="">
      <xdr:nvCxnSpPr>
        <xdr:cNvPr id="463" name="直線コネクタ 462"/>
        <xdr:cNvCxnSpPr/>
      </xdr:nvCxnSpPr>
      <xdr:spPr>
        <a:xfrm>
          <a:off x="7861300" y="16918702"/>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116602</xdr:rowOff>
    </xdr:from>
    <xdr:to>
      <xdr:col>41</xdr:col>
      <xdr:colOff>50800</xdr:colOff>
      <xdr:row>98</xdr:row>
      <xdr:rowOff>122039</xdr:rowOff>
    </xdr:to>
    <xdr:cxnSp macro="">
      <xdr:nvCxnSpPr>
        <xdr:cNvPr id="466" name="直線コネクタ 465"/>
        <xdr:cNvCxnSpPr/>
      </xdr:nvCxnSpPr>
      <xdr:spPr>
        <a:xfrm flipV="1">
          <a:off x="6972300" y="16918702"/>
          <a:ext cx="8890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69050</xdr:rowOff>
    </xdr:from>
    <xdr:to>
      <xdr:col>55</xdr:col>
      <xdr:colOff>50800</xdr:colOff>
      <xdr:row>98</xdr:row>
      <xdr:rowOff>170650</xdr:rowOff>
    </xdr:to>
    <xdr:sp macro="" textlink="">
      <xdr:nvSpPr>
        <xdr:cNvPr id="476" name="楕円 475"/>
        <xdr:cNvSpPr/>
      </xdr:nvSpPr>
      <xdr:spPr>
        <a:xfrm>
          <a:off x="10426700" y="168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161015</xdr:rowOff>
    </xdr:from>
    <xdr:ext cx="534377" cy="259045"/>
    <xdr:sp macro="" textlink="">
      <xdr:nvSpPr>
        <xdr:cNvPr id="477" name="普通建設事業費 （ うち更新整備　）該当値テキスト"/>
        <xdr:cNvSpPr txBox="1"/>
      </xdr:nvSpPr>
      <xdr:spPr>
        <a:xfrm>
          <a:off x="10528300" y="167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69337</xdr:rowOff>
    </xdr:from>
    <xdr:to>
      <xdr:col>50</xdr:col>
      <xdr:colOff>165100</xdr:colOff>
      <xdr:row>98</xdr:row>
      <xdr:rowOff>170937</xdr:rowOff>
    </xdr:to>
    <xdr:sp macro="" textlink="">
      <xdr:nvSpPr>
        <xdr:cNvPr id="478" name="楕円 477"/>
        <xdr:cNvSpPr/>
      </xdr:nvSpPr>
      <xdr:spPr>
        <a:xfrm>
          <a:off x="9588500" y="168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162064</xdr:rowOff>
    </xdr:from>
    <xdr:ext cx="534377" cy="259045"/>
    <xdr:sp macro="" textlink="">
      <xdr:nvSpPr>
        <xdr:cNvPr id="479" name="テキスト ボックス 478"/>
        <xdr:cNvSpPr txBox="1"/>
      </xdr:nvSpPr>
      <xdr:spPr>
        <a:xfrm>
          <a:off x="9372111" y="169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69422</xdr:rowOff>
    </xdr:from>
    <xdr:to>
      <xdr:col>46</xdr:col>
      <xdr:colOff>38100</xdr:colOff>
      <xdr:row>98</xdr:row>
      <xdr:rowOff>171022</xdr:rowOff>
    </xdr:to>
    <xdr:sp macro="" textlink="">
      <xdr:nvSpPr>
        <xdr:cNvPr id="480" name="楕円 479"/>
        <xdr:cNvSpPr/>
      </xdr:nvSpPr>
      <xdr:spPr>
        <a:xfrm>
          <a:off x="8699500" y="1687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162149</xdr:rowOff>
    </xdr:from>
    <xdr:ext cx="534377" cy="259045"/>
    <xdr:sp macro="" textlink="">
      <xdr:nvSpPr>
        <xdr:cNvPr id="481" name="テキスト ボックス 480"/>
        <xdr:cNvSpPr txBox="1"/>
      </xdr:nvSpPr>
      <xdr:spPr>
        <a:xfrm>
          <a:off x="8483111" y="1696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65802</xdr:rowOff>
    </xdr:from>
    <xdr:to>
      <xdr:col>41</xdr:col>
      <xdr:colOff>101600</xdr:colOff>
      <xdr:row>98</xdr:row>
      <xdr:rowOff>167402</xdr:rowOff>
    </xdr:to>
    <xdr:sp macro="" textlink="">
      <xdr:nvSpPr>
        <xdr:cNvPr id="482" name="楕円 481"/>
        <xdr:cNvSpPr/>
      </xdr:nvSpPr>
      <xdr:spPr>
        <a:xfrm>
          <a:off x="7810500" y="168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158529</xdr:rowOff>
    </xdr:from>
    <xdr:ext cx="534377" cy="259045"/>
    <xdr:sp macro="" textlink="">
      <xdr:nvSpPr>
        <xdr:cNvPr id="483" name="テキスト ボックス 482"/>
        <xdr:cNvSpPr txBox="1"/>
      </xdr:nvSpPr>
      <xdr:spPr>
        <a:xfrm>
          <a:off x="7594111" y="1696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71239</xdr:rowOff>
    </xdr:from>
    <xdr:to>
      <xdr:col>36</xdr:col>
      <xdr:colOff>165100</xdr:colOff>
      <xdr:row>99</xdr:row>
      <xdr:rowOff>1389</xdr:rowOff>
    </xdr:to>
    <xdr:sp macro="" textlink="">
      <xdr:nvSpPr>
        <xdr:cNvPr id="484" name="楕円 483"/>
        <xdr:cNvSpPr/>
      </xdr:nvSpPr>
      <xdr:spPr>
        <a:xfrm>
          <a:off x="6921500" y="1687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163966</xdr:rowOff>
    </xdr:from>
    <xdr:ext cx="534377" cy="259045"/>
    <xdr:sp macro="" textlink="">
      <xdr:nvSpPr>
        <xdr:cNvPr id="485" name="テキスト ボックス 484"/>
        <xdr:cNvSpPr txBox="1"/>
      </xdr:nvSpPr>
      <xdr:spPr>
        <a:xfrm>
          <a:off x="6705111" y="1696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2" name="直線コネクタ 511"/>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249299" cy="259045"/>
    <xdr:sp macro="" textlink="">
      <xdr:nvSpPr>
        <xdr:cNvPr id="532" name="災害復旧事業費該当値テキスト"/>
        <xdr:cNvSpPr txBox="1"/>
      </xdr:nvSpPr>
      <xdr:spPr>
        <a:xfrm>
          <a:off x="16370300" y="6541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119842</xdr:rowOff>
    </xdr:from>
    <xdr:to>
      <xdr:col>85</xdr:col>
      <xdr:colOff>127000</xdr:colOff>
      <xdr:row>78</xdr:row>
      <xdr:rowOff>121393</xdr:rowOff>
    </xdr:to>
    <xdr:cxnSp macro="">
      <xdr:nvCxnSpPr>
        <xdr:cNvPr id="618" name="直線コネクタ 617"/>
        <xdr:cNvCxnSpPr/>
      </xdr:nvCxnSpPr>
      <xdr:spPr>
        <a:xfrm flipV="1">
          <a:off x="15481300" y="13492942"/>
          <a:ext cx="8382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121393</xdr:rowOff>
    </xdr:from>
    <xdr:to>
      <xdr:col>81</xdr:col>
      <xdr:colOff>50800</xdr:colOff>
      <xdr:row>78</xdr:row>
      <xdr:rowOff>124808</xdr:rowOff>
    </xdr:to>
    <xdr:cxnSp macro="">
      <xdr:nvCxnSpPr>
        <xdr:cNvPr id="621" name="直線コネクタ 620"/>
        <xdr:cNvCxnSpPr/>
      </xdr:nvCxnSpPr>
      <xdr:spPr>
        <a:xfrm flipV="1">
          <a:off x="14592300" y="13494493"/>
          <a:ext cx="8890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124808</xdr:rowOff>
    </xdr:from>
    <xdr:to>
      <xdr:col>76</xdr:col>
      <xdr:colOff>114300</xdr:colOff>
      <xdr:row>78</xdr:row>
      <xdr:rowOff>128667</xdr:rowOff>
    </xdr:to>
    <xdr:cxnSp macro="">
      <xdr:nvCxnSpPr>
        <xdr:cNvPr id="624" name="直線コネクタ 623"/>
        <xdr:cNvCxnSpPr/>
      </xdr:nvCxnSpPr>
      <xdr:spPr>
        <a:xfrm flipV="1">
          <a:off x="13703300" y="13497908"/>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127304</xdr:rowOff>
    </xdr:from>
    <xdr:to>
      <xdr:col>71</xdr:col>
      <xdr:colOff>177800</xdr:colOff>
      <xdr:row>78</xdr:row>
      <xdr:rowOff>128667</xdr:rowOff>
    </xdr:to>
    <xdr:cxnSp macro="">
      <xdr:nvCxnSpPr>
        <xdr:cNvPr id="627" name="直線コネクタ 626"/>
        <xdr:cNvCxnSpPr/>
      </xdr:nvCxnSpPr>
      <xdr:spPr>
        <a:xfrm>
          <a:off x="12814300" y="13500404"/>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29" name="テキスト ボックス 628"/>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53984</xdr:rowOff>
    </xdr:from>
    <xdr:ext cx="599010" cy="259045"/>
    <xdr:sp macro="" textlink="">
      <xdr:nvSpPr>
        <xdr:cNvPr id="631" name="テキスト ボックス 630"/>
        <xdr:cNvSpPr txBox="1"/>
      </xdr:nvSpPr>
      <xdr:spPr>
        <a:xfrm>
          <a:off x="12514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69042</xdr:rowOff>
    </xdr:from>
    <xdr:to>
      <xdr:col>85</xdr:col>
      <xdr:colOff>177800</xdr:colOff>
      <xdr:row>78</xdr:row>
      <xdr:rowOff>170642</xdr:rowOff>
    </xdr:to>
    <xdr:sp macro="" textlink="">
      <xdr:nvSpPr>
        <xdr:cNvPr id="637" name="楕円 636"/>
        <xdr:cNvSpPr/>
      </xdr:nvSpPr>
      <xdr:spPr>
        <a:xfrm>
          <a:off x="16268700" y="134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155419</xdr:rowOff>
    </xdr:from>
    <xdr:ext cx="534377" cy="259045"/>
    <xdr:sp macro="" textlink="">
      <xdr:nvSpPr>
        <xdr:cNvPr id="638" name="公債費該当値テキスト"/>
        <xdr:cNvSpPr txBox="1"/>
      </xdr:nvSpPr>
      <xdr:spPr>
        <a:xfrm>
          <a:off x="16370300" y="133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70593</xdr:rowOff>
    </xdr:from>
    <xdr:to>
      <xdr:col>81</xdr:col>
      <xdr:colOff>101600</xdr:colOff>
      <xdr:row>79</xdr:row>
      <xdr:rowOff>743</xdr:rowOff>
    </xdr:to>
    <xdr:sp macro="" textlink="">
      <xdr:nvSpPr>
        <xdr:cNvPr id="639" name="楕円 638"/>
        <xdr:cNvSpPr/>
      </xdr:nvSpPr>
      <xdr:spPr>
        <a:xfrm>
          <a:off x="15430500" y="1344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163320</xdr:rowOff>
    </xdr:from>
    <xdr:ext cx="534377" cy="259045"/>
    <xdr:sp macro="" textlink="">
      <xdr:nvSpPr>
        <xdr:cNvPr id="640" name="テキスト ボックス 639"/>
        <xdr:cNvSpPr txBox="1"/>
      </xdr:nvSpPr>
      <xdr:spPr>
        <a:xfrm>
          <a:off x="15214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74008</xdr:rowOff>
    </xdr:from>
    <xdr:to>
      <xdr:col>76</xdr:col>
      <xdr:colOff>165100</xdr:colOff>
      <xdr:row>79</xdr:row>
      <xdr:rowOff>4158</xdr:rowOff>
    </xdr:to>
    <xdr:sp macro="" textlink="">
      <xdr:nvSpPr>
        <xdr:cNvPr id="641" name="楕円 640"/>
        <xdr:cNvSpPr/>
      </xdr:nvSpPr>
      <xdr:spPr>
        <a:xfrm>
          <a:off x="14541500" y="134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166735</xdr:rowOff>
    </xdr:from>
    <xdr:ext cx="534377" cy="259045"/>
    <xdr:sp macro="" textlink="">
      <xdr:nvSpPr>
        <xdr:cNvPr id="642" name="テキスト ボックス 641"/>
        <xdr:cNvSpPr txBox="1"/>
      </xdr:nvSpPr>
      <xdr:spPr>
        <a:xfrm>
          <a:off x="14325111" y="1353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77867</xdr:rowOff>
    </xdr:from>
    <xdr:to>
      <xdr:col>72</xdr:col>
      <xdr:colOff>38100</xdr:colOff>
      <xdr:row>79</xdr:row>
      <xdr:rowOff>8017</xdr:rowOff>
    </xdr:to>
    <xdr:sp macro="" textlink="">
      <xdr:nvSpPr>
        <xdr:cNvPr id="643" name="楕円 642"/>
        <xdr:cNvSpPr/>
      </xdr:nvSpPr>
      <xdr:spPr>
        <a:xfrm>
          <a:off x="13652500" y="1345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170594</xdr:rowOff>
    </xdr:from>
    <xdr:ext cx="534377" cy="259045"/>
    <xdr:sp macro="" textlink="">
      <xdr:nvSpPr>
        <xdr:cNvPr id="644" name="テキスト ボックス 643"/>
        <xdr:cNvSpPr txBox="1"/>
      </xdr:nvSpPr>
      <xdr:spPr>
        <a:xfrm>
          <a:off x="13436111" y="1354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76504</xdr:rowOff>
    </xdr:from>
    <xdr:to>
      <xdr:col>67</xdr:col>
      <xdr:colOff>101600</xdr:colOff>
      <xdr:row>79</xdr:row>
      <xdr:rowOff>6654</xdr:rowOff>
    </xdr:to>
    <xdr:sp macro="" textlink="">
      <xdr:nvSpPr>
        <xdr:cNvPr id="645" name="楕円 644"/>
        <xdr:cNvSpPr/>
      </xdr:nvSpPr>
      <xdr:spPr>
        <a:xfrm>
          <a:off x="12763500" y="134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169231</xdr:rowOff>
    </xdr:from>
    <xdr:ext cx="534377" cy="259045"/>
    <xdr:sp macro="" textlink="">
      <xdr:nvSpPr>
        <xdr:cNvPr id="646" name="テキスト ボックス 645"/>
        <xdr:cNvSpPr txBox="1"/>
      </xdr:nvSpPr>
      <xdr:spPr>
        <a:xfrm>
          <a:off x="12547111" y="1354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138764</xdr:rowOff>
    </xdr:from>
    <xdr:to>
      <xdr:col>85</xdr:col>
      <xdr:colOff>127000</xdr:colOff>
      <xdr:row>98</xdr:row>
      <xdr:rowOff>139698</xdr:rowOff>
    </xdr:to>
    <xdr:cxnSp macro="">
      <xdr:nvCxnSpPr>
        <xdr:cNvPr id="673" name="直線コネクタ 672"/>
        <xdr:cNvCxnSpPr/>
      </xdr:nvCxnSpPr>
      <xdr:spPr>
        <a:xfrm>
          <a:off x="15481300" y="16940864"/>
          <a:ext cx="8382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138764</xdr:rowOff>
    </xdr:from>
    <xdr:to>
      <xdr:col>81</xdr:col>
      <xdr:colOff>50800</xdr:colOff>
      <xdr:row>98</xdr:row>
      <xdr:rowOff>139698</xdr:rowOff>
    </xdr:to>
    <xdr:cxnSp macro="">
      <xdr:nvCxnSpPr>
        <xdr:cNvPr id="676" name="直線コネクタ 675"/>
        <xdr:cNvCxnSpPr/>
      </xdr:nvCxnSpPr>
      <xdr:spPr>
        <a:xfrm flipV="1">
          <a:off x="14592300" y="16940864"/>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139698</xdr:rowOff>
    </xdr:from>
    <xdr:to>
      <xdr:col>76</xdr:col>
      <xdr:colOff>114300</xdr:colOff>
      <xdr:row>98</xdr:row>
      <xdr:rowOff>139698</xdr:rowOff>
    </xdr:to>
    <xdr:cxnSp macro="">
      <xdr:nvCxnSpPr>
        <xdr:cNvPr id="679" name="直線コネクタ 678"/>
        <xdr:cNvCxnSpPr/>
      </xdr:nvCxnSpPr>
      <xdr:spPr>
        <a:xfrm>
          <a:off x="13703300" y="16941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139698</xdr:rowOff>
    </xdr:from>
    <xdr:to>
      <xdr:col>71</xdr:col>
      <xdr:colOff>177800</xdr:colOff>
      <xdr:row>98</xdr:row>
      <xdr:rowOff>139698</xdr:rowOff>
    </xdr:to>
    <xdr:cxnSp macro="">
      <xdr:nvCxnSpPr>
        <xdr:cNvPr id="682" name="直線コネクタ 681"/>
        <xdr:cNvCxnSpPr/>
      </xdr:nvCxnSpPr>
      <xdr:spPr>
        <a:xfrm>
          <a:off x="12814300" y="16941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88898</xdr:rowOff>
    </xdr:from>
    <xdr:to>
      <xdr:col>85</xdr:col>
      <xdr:colOff>177800</xdr:colOff>
      <xdr:row>99</xdr:row>
      <xdr:rowOff>19048</xdr:rowOff>
    </xdr:to>
    <xdr:sp macro="" textlink="">
      <xdr:nvSpPr>
        <xdr:cNvPr id="692" name="楕円 691"/>
        <xdr:cNvSpPr/>
      </xdr:nvSpPr>
      <xdr:spPr>
        <a:xfrm>
          <a:off x="16268700" y="1689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3825</xdr:rowOff>
    </xdr:from>
    <xdr:ext cx="249299" cy="259045"/>
    <xdr:sp macro="" textlink="">
      <xdr:nvSpPr>
        <xdr:cNvPr id="693" name="積立金該当値テキスト"/>
        <xdr:cNvSpPr txBox="1"/>
      </xdr:nvSpPr>
      <xdr:spPr>
        <a:xfrm>
          <a:off x="16370300" y="168059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87964</xdr:rowOff>
    </xdr:from>
    <xdr:to>
      <xdr:col>81</xdr:col>
      <xdr:colOff>101600</xdr:colOff>
      <xdr:row>99</xdr:row>
      <xdr:rowOff>18114</xdr:rowOff>
    </xdr:to>
    <xdr:sp macro="" textlink="">
      <xdr:nvSpPr>
        <xdr:cNvPr id="694" name="楕円 693"/>
        <xdr:cNvSpPr/>
      </xdr:nvSpPr>
      <xdr:spPr>
        <a:xfrm>
          <a:off x="15430500" y="168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9241</xdr:rowOff>
    </xdr:from>
    <xdr:ext cx="469744" cy="259045"/>
    <xdr:sp macro="" textlink="">
      <xdr:nvSpPr>
        <xdr:cNvPr id="695" name="テキスト ボックス 694"/>
        <xdr:cNvSpPr txBox="1"/>
      </xdr:nvSpPr>
      <xdr:spPr>
        <a:xfrm>
          <a:off x="15246428" y="1698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88898</xdr:rowOff>
    </xdr:from>
    <xdr:to>
      <xdr:col>76</xdr:col>
      <xdr:colOff>165100</xdr:colOff>
      <xdr:row>99</xdr:row>
      <xdr:rowOff>19048</xdr:rowOff>
    </xdr:to>
    <xdr:sp macro="" textlink="">
      <xdr:nvSpPr>
        <xdr:cNvPr id="696" name="楕円 695"/>
        <xdr:cNvSpPr/>
      </xdr:nvSpPr>
      <xdr:spPr>
        <a:xfrm>
          <a:off x="14541500" y="1689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99</xdr:row>
      <xdr:rowOff>10175</xdr:rowOff>
    </xdr:from>
    <xdr:ext cx="249299" cy="259045"/>
    <xdr:sp macro="" textlink="">
      <xdr:nvSpPr>
        <xdr:cNvPr id="697" name="テキスト ボックス 696"/>
        <xdr:cNvSpPr txBox="1"/>
      </xdr:nvSpPr>
      <xdr:spPr>
        <a:xfrm>
          <a:off x="14467650" y="16983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88898</xdr:rowOff>
    </xdr:from>
    <xdr:to>
      <xdr:col>72</xdr:col>
      <xdr:colOff>38100</xdr:colOff>
      <xdr:row>99</xdr:row>
      <xdr:rowOff>19048</xdr:rowOff>
    </xdr:to>
    <xdr:sp macro="" textlink="">
      <xdr:nvSpPr>
        <xdr:cNvPr id="698" name="楕円 697"/>
        <xdr:cNvSpPr/>
      </xdr:nvSpPr>
      <xdr:spPr>
        <a:xfrm>
          <a:off x="13652500" y="1689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99</xdr:row>
      <xdr:rowOff>10175</xdr:rowOff>
    </xdr:from>
    <xdr:ext cx="249299" cy="259045"/>
    <xdr:sp macro="" textlink="">
      <xdr:nvSpPr>
        <xdr:cNvPr id="699" name="テキスト ボックス 698"/>
        <xdr:cNvSpPr txBox="1"/>
      </xdr:nvSpPr>
      <xdr:spPr>
        <a:xfrm>
          <a:off x="13578650" y="16983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88898</xdr:rowOff>
    </xdr:from>
    <xdr:to>
      <xdr:col>67</xdr:col>
      <xdr:colOff>101600</xdr:colOff>
      <xdr:row>99</xdr:row>
      <xdr:rowOff>19048</xdr:rowOff>
    </xdr:to>
    <xdr:sp macro="" textlink="">
      <xdr:nvSpPr>
        <xdr:cNvPr id="700" name="楕円 699"/>
        <xdr:cNvSpPr/>
      </xdr:nvSpPr>
      <xdr:spPr>
        <a:xfrm>
          <a:off x="12763500" y="1689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99</xdr:row>
      <xdr:rowOff>10175</xdr:rowOff>
    </xdr:from>
    <xdr:ext cx="249299" cy="259045"/>
    <xdr:sp macro="" textlink="">
      <xdr:nvSpPr>
        <xdr:cNvPr id="701" name="テキスト ボックス 700"/>
        <xdr:cNvSpPr txBox="1"/>
      </xdr:nvSpPr>
      <xdr:spPr>
        <a:xfrm>
          <a:off x="12689650" y="16983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17437</xdr:rowOff>
    </xdr:from>
    <xdr:to>
      <xdr:col>116</xdr:col>
      <xdr:colOff>63500</xdr:colOff>
      <xdr:row>37</xdr:row>
      <xdr:rowOff>71977</xdr:rowOff>
    </xdr:to>
    <xdr:cxnSp macro="">
      <xdr:nvCxnSpPr>
        <xdr:cNvPr id="730" name="直線コネクタ 729"/>
        <xdr:cNvCxnSpPr/>
      </xdr:nvCxnSpPr>
      <xdr:spPr>
        <a:xfrm flipV="1">
          <a:off x="21323300" y="6361087"/>
          <a:ext cx="838200" cy="5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107961</xdr:rowOff>
    </xdr:from>
    <xdr:ext cx="469744" cy="259045"/>
    <xdr:sp macro="" textlink="">
      <xdr:nvSpPr>
        <xdr:cNvPr id="731" name="投資及び出資金平均値テキスト"/>
        <xdr:cNvSpPr txBox="1"/>
      </xdr:nvSpPr>
      <xdr:spPr>
        <a:xfrm>
          <a:off x="22212300" y="6623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71977</xdr:rowOff>
    </xdr:from>
    <xdr:to>
      <xdr:col>111</xdr:col>
      <xdr:colOff>177800</xdr:colOff>
      <xdr:row>37</xdr:row>
      <xdr:rowOff>114726</xdr:rowOff>
    </xdr:to>
    <xdr:cxnSp macro="">
      <xdr:nvCxnSpPr>
        <xdr:cNvPr id="733" name="直線コネクタ 732"/>
        <xdr:cNvCxnSpPr/>
      </xdr:nvCxnSpPr>
      <xdr:spPr>
        <a:xfrm flipV="1">
          <a:off x="20434300" y="6415627"/>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42562</xdr:rowOff>
    </xdr:from>
    <xdr:ext cx="469744" cy="259045"/>
    <xdr:sp macro="" textlink="">
      <xdr:nvSpPr>
        <xdr:cNvPr id="735" name="テキスト ボックス 734"/>
        <xdr:cNvSpPr txBox="1"/>
      </xdr:nvSpPr>
      <xdr:spPr>
        <a:xfrm>
          <a:off x="21088428" y="672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114726</xdr:rowOff>
    </xdr:from>
    <xdr:to>
      <xdr:col>107</xdr:col>
      <xdr:colOff>50800</xdr:colOff>
      <xdr:row>39</xdr:row>
      <xdr:rowOff>44450</xdr:rowOff>
    </xdr:to>
    <xdr:cxnSp macro="">
      <xdr:nvCxnSpPr>
        <xdr:cNvPr id="736" name="直線コネクタ 735"/>
        <xdr:cNvCxnSpPr/>
      </xdr:nvCxnSpPr>
      <xdr:spPr>
        <a:xfrm flipV="1">
          <a:off x="19545300" y="6458376"/>
          <a:ext cx="889000" cy="27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74109</xdr:rowOff>
    </xdr:from>
    <xdr:ext cx="378565" cy="259045"/>
    <xdr:sp macro="" textlink="">
      <xdr:nvSpPr>
        <xdr:cNvPr id="738" name="テキスト ボックス 737"/>
        <xdr:cNvSpPr txBox="1"/>
      </xdr:nvSpPr>
      <xdr:spPr>
        <a:xfrm>
          <a:off x="20245017" y="676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138087</xdr:rowOff>
    </xdr:from>
    <xdr:to>
      <xdr:col>116</xdr:col>
      <xdr:colOff>114300</xdr:colOff>
      <xdr:row>37</xdr:row>
      <xdr:rowOff>68237</xdr:rowOff>
    </xdr:to>
    <xdr:sp macro="" textlink="">
      <xdr:nvSpPr>
        <xdr:cNvPr id="749" name="楕円 748"/>
        <xdr:cNvSpPr/>
      </xdr:nvSpPr>
      <xdr:spPr>
        <a:xfrm>
          <a:off x="22110700" y="631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160964</xdr:rowOff>
    </xdr:from>
    <xdr:ext cx="534377" cy="259045"/>
    <xdr:sp macro="" textlink="">
      <xdr:nvSpPr>
        <xdr:cNvPr id="750" name="投資及び出資金該当値テキスト"/>
        <xdr:cNvSpPr txBox="1"/>
      </xdr:nvSpPr>
      <xdr:spPr>
        <a:xfrm>
          <a:off x="22212300" y="61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21177</xdr:rowOff>
    </xdr:from>
    <xdr:to>
      <xdr:col>112</xdr:col>
      <xdr:colOff>38100</xdr:colOff>
      <xdr:row>37</xdr:row>
      <xdr:rowOff>122777</xdr:rowOff>
    </xdr:to>
    <xdr:sp macro="" textlink="">
      <xdr:nvSpPr>
        <xdr:cNvPr id="751" name="楕円 750"/>
        <xdr:cNvSpPr/>
      </xdr:nvSpPr>
      <xdr:spPr>
        <a:xfrm>
          <a:off x="21272500" y="63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139304</xdr:rowOff>
    </xdr:from>
    <xdr:ext cx="534377" cy="259045"/>
    <xdr:sp macro="" textlink="">
      <xdr:nvSpPr>
        <xdr:cNvPr id="752" name="テキスト ボックス 751"/>
        <xdr:cNvSpPr txBox="1"/>
      </xdr:nvSpPr>
      <xdr:spPr>
        <a:xfrm>
          <a:off x="21056111" y="614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63926</xdr:rowOff>
    </xdr:from>
    <xdr:to>
      <xdr:col>107</xdr:col>
      <xdr:colOff>101600</xdr:colOff>
      <xdr:row>37</xdr:row>
      <xdr:rowOff>165526</xdr:rowOff>
    </xdr:to>
    <xdr:sp macro="" textlink="">
      <xdr:nvSpPr>
        <xdr:cNvPr id="753" name="楕円 752"/>
        <xdr:cNvSpPr/>
      </xdr:nvSpPr>
      <xdr:spPr>
        <a:xfrm>
          <a:off x="20383500" y="640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10603</xdr:rowOff>
    </xdr:from>
    <xdr:ext cx="534377" cy="259045"/>
    <xdr:sp macro="" textlink="">
      <xdr:nvSpPr>
        <xdr:cNvPr id="754" name="テキスト ボックス 753"/>
        <xdr:cNvSpPr txBox="1"/>
      </xdr:nvSpPr>
      <xdr:spPr>
        <a:xfrm>
          <a:off x="20167111" y="61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138602</xdr:rowOff>
    </xdr:from>
    <xdr:to>
      <xdr:col>116</xdr:col>
      <xdr:colOff>63500</xdr:colOff>
      <xdr:row>58</xdr:row>
      <xdr:rowOff>138626</xdr:rowOff>
    </xdr:to>
    <xdr:cxnSp macro="">
      <xdr:nvCxnSpPr>
        <xdr:cNvPr id="785" name="直線コネクタ 784"/>
        <xdr:cNvCxnSpPr/>
      </xdr:nvCxnSpPr>
      <xdr:spPr>
        <a:xfrm>
          <a:off x="21323300" y="10082702"/>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138580</xdr:rowOff>
    </xdr:from>
    <xdr:to>
      <xdr:col>111</xdr:col>
      <xdr:colOff>177800</xdr:colOff>
      <xdr:row>58</xdr:row>
      <xdr:rowOff>138602</xdr:rowOff>
    </xdr:to>
    <xdr:cxnSp macro="">
      <xdr:nvCxnSpPr>
        <xdr:cNvPr id="788" name="直線コネクタ 787"/>
        <xdr:cNvCxnSpPr/>
      </xdr:nvCxnSpPr>
      <xdr:spPr>
        <a:xfrm>
          <a:off x="20434300" y="10082680"/>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138557</xdr:rowOff>
    </xdr:from>
    <xdr:to>
      <xdr:col>107</xdr:col>
      <xdr:colOff>50800</xdr:colOff>
      <xdr:row>58</xdr:row>
      <xdr:rowOff>138580</xdr:rowOff>
    </xdr:to>
    <xdr:cxnSp macro="">
      <xdr:nvCxnSpPr>
        <xdr:cNvPr id="791" name="直線コネクタ 790"/>
        <xdr:cNvCxnSpPr/>
      </xdr:nvCxnSpPr>
      <xdr:spPr>
        <a:xfrm>
          <a:off x="19545300" y="10082657"/>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138557</xdr:rowOff>
    </xdr:from>
    <xdr:to>
      <xdr:col>102</xdr:col>
      <xdr:colOff>114300</xdr:colOff>
      <xdr:row>58</xdr:row>
      <xdr:rowOff>138557</xdr:rowOff>
    </xdr:to>
    <xdr:cxnSp macro="">
      <xdr:nvCxnSpPr>
        <xdr:cNvPr id="794" name="直線コネクタ 793"/>
        <xdr:cNvCxnSpPr/>
      </xdr:nvCxnSpPr>
      <xdr:spPr>
        <a:xfrm>
          <a:off x="18656300" y="10082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87826</xdr:rowOff>
    </xdr:from>
    <xdr:to>
      <xdr:col>116</xdr:col>
      <xdr:colOff>114300</xdr:colOff>
      <xdr:row>59</xdr:row>
      <xdr:rowOff>17976</xdr:rowOff>
    </xdr:to>
    <xdr:sp macro="" textlink="">
      <xdr:nvSpPr>
        <xdr:cNvPr id="804" name="楕円 803"/>
        <xdr:cNvSpPr/>
      </xdr:nvSpPr>
      <xdr:spPr>
        <a:xfrm>
          <a:off x="22110700" y="100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2753</xdr:rowOff>
    </xdr:from>
    <xdr:ext cx="313932" cy="259045"/>
    <xdr:sp macro="" textlink="">
      <xdr:nvSpPr>
        <xdr:cNvPr id="805" name="貸付金該当値テキスト"/>
        <xdr:cNvSpPr txBox="1"/>
      </xdr:nvSpPr>
      <xdr:spPr>
        <a:xfrm>
          <a:off x="22212300" y="9946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87802</xdr:rowOff>
    </xdr:from>
    <xdr:to>
      <xdr:col>112</xdr:col>
      <xdr:colOff>38100</xdr:colOff>
      <xdr:row>59</xdr:row>
      <xdr:rowOff>17952</xdr:rowOff>
    </xdr:to>
    <xdr:sp macro="" textlink="">
      <xdr:nvSpPr>
        <xdr:cNvPr id="806" name="楕円 805"/>
        <xdr:cNvSpPr/>
      </xdr:nvSpPr>
      <xdr:spPr>
        <a:xfrm>
          <a:off x="21272500" y="100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9079</xdr:rowOff>
    </xdr:from>
    <xdr:ext cx="313932" cy="259045"/>
    <xdr:sp macro="" textlink="">
      <xdr:nvSpPr>
        <xdr:cNvPr id="807" name="テキスト ボックス 806"/>
        <xdr:cNvSpPr txBox="1"/>
      </xdr:nvSpPr>
      <xdr:spPr>
        <a:xfrm>
          <a:off x="21166333" y="10124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87780</xdr:rowOff>
    </xdr:from>
    <xdr:to>
      <xdr:col>107</xdr:col>
      <xdr:colOff>101600</xdr:colOff>
      <xdr:row>59</xdr:row>
      <xdr:rowOff>17930</xdr:rowOff>
    </xdr:to>
    <xdr:sp macro="" textlink="">
      <xdr:nvSpPr>
        <xdr:cNvPr id="808" name="楕円 807"/>
        <xdr:cNvSpPr/>
      </xdr:nvSpPr>
      <xdr:spPr>
        <a:xfrm>
          <a:off x="20383500" y="1003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9057</xdr:rowOff>
    </xdr:from>
    <xdr:ext cx="313932" cy="259045"/>
    <xdr:sp macro="" textlink="">
      <xdr:nvSpPr>
        <xdr:cNvPr id="809" name="テキスト ボックス 808"/>
        <xdr:cNvSpPr txBox="1"/>
      </xdr:nvSpPr>
      <xdr:spPr>
        <a:xfrm>
          <a:off x="20277333" y="10124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87757</xdr:rowOff>
    </xdr:from>
    <xdr:to>
      <xdr:col>102</xdr:col>
      <xdr:colOff>165100</xdr:colOff>
      <xdr:row>59</xdr:row>
      <xdr:rowOff>17907</xdr:rowOff>
    </xdr:to>
    <xdr:sp macro="" textlink="">
      <xdr:nvSpPr>
        <xdr:cNvPr id="810" name="楕円 809"/>
        <xdr:cNvSpPr/>
      </xdr:nvSpPr>
      <xdr:spPr>
        <a:xfrm>
          <a:off x="19494500" y="100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9034</xdr:rowOff>
    </xdr:from>
    <xdr:ext cx="313932" cy="259045"/>
    <xdr:sp macro="" textlink="">
      <xdr:nvSpPr>
        <xdr:cNvPr id="811" name="テキスト ボックス 810"/>
        <xdr:cNvSpPr txBox="1"/>
      </xdr:nvSpPr>
      <xdr:spPr>
        <a:xfrm>
          <a:off x="19388333" y="10124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87757</xdr:rowOff>
    </xdr:from>
    <xdr:to>
      <xdr:col>98</xdr:col>
      <xdr:colOff>38100</xdr:colOff>
      <xdr:row>59</xdr:row>
      <xdr:rowOff>17907</xdr:rowOff>
    </xdr:to>
    <xdr:sp macro="" textlink="">
      <xdr:nvSpPr>
        <xdr:cNvPr id="812" name="楕円 811"/>
        <xdr:cNvSpPr/>
      </xdr:nvSpPr>
      <xdr:spPr>
        <a:xfrm>
          <a:off x="18605500" y="100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9034</xdr:rowOff>
    </xdr:from>
    <xdr:ext cx="313932" cy="259045"/>
    <xdr:sp macro="" textlink="">
      <xdr:nvSpPr>
        <xdr:cNvPr id="813" name="テキスト ボックス 812"/>
        <xdr:cNvSpPr txBox="1"/>
      </xdr:nvSpPr>
      <xdr:spPr>
        <a:xfrm>
          <a:off x="18499333" y="10124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127741</xdr:rowOff>
    </xdr:from>
    <xdr:to>
      <xdr:col>116</xdr:col>
      <xdr:colOff>63500</xdr:colOff>
      <xdr:row>78</xdr:row>
      <xdr:rowOff>138322</xdr:rowOff>
    </xdr:to>
    <xdr:cxnSp macro="">
      <xdr:nvCxnSpPr>
        <xdr:cNvPr id="844" name="直線コネクタ 843"/>
        <xdr:cNvCxnSpPr/>
      </xdr:nvCxnSpPr>
      <xdr:spPr>
        <a:xfrm flipV="1">
          <a:off x="21323300" y="13500841"/>
          <a:ext cx="8382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45" name="繰出金平均値テキスト"/>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129763</xdr:rowOff>
    </xdr:from>
    <xdr:to>
      <xdr:col>111</xdr:col>
      <xdr:colOff>177800</xdr:colOff>
      <xdr:row>78</xdr:row>
      <xdr:rowOff>138322</xdr:rowOff>
    </xdr:to>
    <xdr:cxnSp macro="">
      <xdr:nvCxnSpPr>
        <xdr:cNvPr id="847" name="直線コネクタ 846"/>
        <xdr:cNvCxnSpPr/>
      </xdr:nvCxnSpPr>
      <xdr:spPr>
        <a:xfrm>
          <a:off x="20434300" y="13502863"/>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49876</xdr:rowOff>
    </xdr:from>
    <xdr:to>
      <xdr:col>107</xdr:col>
      <xdr:colOff>50800</xdr:colOff>
      <xdr:row>78</xdr:row>
      <xdr:rowOff>129763</xdr:rowOff>
    </xdr:to>
    <xdr:cxnSp macro="">
      <xdr:nvCxnSpPr>
        <xdr:cNvPr id="850" name="直線コネクタ 849"/>
        <xdr:cNvCxnSpPr/>
      </xdr:nvCxnSpPr>
      <xdr:spPr>
        <a:xfrm>
          <a:off x="19545300" y="13422976"/>
          <a:ext cx="889000" cy="7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52" name="テキスト ボックス 851"/>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49876</xdr:rowOff>
    </xdr:from>
    <xdr:to>
      <xdr:col>102</xdr:col>
      <xdr:colOff>114300</xdr:colOff>
      <xdr:row>78</xdr:row>
      <xdr:rowOff>60196</xdr:rowOff>
    </xdr:to>
    <xdr:cxnSp macro="">
      <xdr:nvCxnSpPr>
        <xdr:cNvPr id="853" name="直線コネクタ 852"/>
        <xdr:cNvCxnSpPr/>
      </xdr:nvCxnSpPr>
      <xdr:spPr>
        <a:xfrm flipV="1">
          <a:off x="18656300" y="13422976"/>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115437</xdr:rowOff>
    </xdr:from>
    <xdr:ext cx="599010" cy="259045"/>
    <xdr:sp macro="" textlink="">
      <xdr:nvSpPr>
        <xdr:cNvPr id="855" name="テキスト ボックス 854"/>
        <xdr:cNvSpPr txBox="1"/>
      </xdr:nvSpPr>
      <xdr:spPr>
        <a:xfrm>
          <a:off x="19245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126593</xdr:rowOff>
    </xdr:from>
    <xdr:ext cx="599010" cy="259045"/>
    <xdr:sp macro="" textlink="">
      <xdr:nvSpPr>
        <xdr:cNvPr id="857" name="テキスト ボックス 856"/>
        <xdr:cNvSpPr txBox="1"/>
      </xdr:nvSpPr>
      <xdr:spPr>
        <a:xfrm>
          <a:off x="18356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76941</xdr:rowOff>
    </xdr:from>
    <xdr:to>
      <xdr:col>116</xdr:col>
      <xdr:colOff>114300</xdr:colOff>
      <xdr:row>79</xdr:row>
      <xdr:rowOff>7091</xdr:rowOff>
    </xdr:to>
    <xdr:sp macro="" textlink="">
      <xdr:nvSpPr>
        <xdr:cNvPr id="863" name="楕円 862"/>
        <xdr:cNvSpPr/>
      </xdr:nvSpPr>
      <xdr:spPr>
        <a:xfrm>
          <a:off x="22110700" y="134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163318</xdr:rowOff>
    </xdr:from>
    <xdr:ext cx="534377" cy="259045"/>
    <xdr:sp macro="" textlink="">
      <xdr:nvSpPr>
        <xdr:cNvPr id="864" name="繰出金該当値テキスト"/>
        <xdr:cNvSpPr txBox="1"/>
      </xdr:nvSpPr>
      <xdr:spPr>
        <a:xfrm>
          <a:off x="22212300" y="1336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87522</xdr:rowOff>
    </xdr:from>
    <xdr:to>
      <xdr:col>112</xdr:col>
      <xdr:colOff>38100</xdr:colOff>
      <xdr:row>79</xdr:row>
      <xdr:rowOff>17672</xdr:rowOff>
    </xdr:to>
    <xdr:sp macro="" textlink="">
      <xdr:nvSpPr>
        <xdr:cNvPr id="865" name="楕円 864"/>
        <xdr:cNvSpPr/>
      </xdr:nvSpPr>
      <xdr:spPr>
        <a:xfrm>
          <a:off x="21272500" y="1346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8799</xdr:rowOff>
    </xdr:from>
    <xdr:ext cx="534377" cy="259045"/>
    <xdr:sp macro="" textlink="">
      <xdr:nvSpPr>
        <xdr:cNvPr id="866" name="テキスト ボックス 865"/>
        <xdr:cNvSpPr txBox="1"/>
      </xdr:nvSpPr>
      <xdr:spPr>
        <a:xfrm>
          <a:off x="21056111" y="1355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78963</xdr:rowOff>
    </xdr:from>
    <xdr:to>
      <xdr:col>107</xdr:col>
      <xdr:colOff>101600</xdr:colOff>
      <xdr:row>79</xdr:row>
      <xdr:rowOff>9113</xdr:rowOff>
    </xdr:to>
    <xdr:sp macro="" textlink="">
      <xdr:nvSpPr>
        <xdr:cNvPr id="867" name="楕円 866"/>
        <xdr:cNvSpPr/>
      </xdr:nvSpPr>
      <xdr:spPr>
        <a:xfrm>
          <a:off x="20383500" y="134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240</xdr:rowOff>
    </xdr:from>
    <xdr:ext cx="534377" cy="259045"/>
    <xdr:sp macro="" textlink="">
      <xdr:nvSpPr>
        <xdr:cNvPr id="868" name="テキスト ボックス 867"/>
        <xdr:cNvSpPr txBox="1"/>
      </xdr:nvSpPr>
      <xdr:spPr>
        <a:xfrm>
          <a:off x="20167111" y="135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170526</xdr:rowOff>
    </xdr:from>
    <xdr:to>
      <xdr:col>102</xdr:col>
      <xdr:colOff>165100</xdr:colOff>
      <xdr:row>78</xdr:row>
      <xdr:rowOff>100676</xdr:rowOff>
    </xdr:to>
    <xdr:sp macro="" textlink="">
      <xdr:nvSpPr>
        <xdr:cNvPr id="869" name="楕円 868"/>
        <xdr:cNvSpPr/>
      </xdr:nvSpPr>
      <xdr:spPr>
        <a:xfrm>
          <a:off x="19494500" y="133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91803</xdr:rowOff>
    </xdr:from>
    <xdr:ext cx="534377" cy="259045"/>
    <xdr:sp macro="" textlink="">
      <xdr:nvSpPr>
        <xdr:cNvPr id="870" name="テキスト ボックス 869"/>
        <xdr:cNvSpPr txBox="1"/>
      </xdr:nvSpPr>
      <xdr:spPr>
        <a:xfrm>
          <a:off x="19278111" y="134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9396</xdr:rowOff>
    </xdr:from>
    <xdr:to>
      <xdr:col>98</xdr:col>
      <xdr:colOff>38100</xdr:colOff>
      <xdr:row>78</xdr:row>
      <xdr:rowOff>110996</xdr:rowOff>
    </xdr:to>
    <xdr:sp macro="" textlink="">
      <xdr:nvSpPr>
        <xdr:cNvPr id="871" name="楕円 870"/>
        <xdr:cNvSpPr/>
      </xdr:nvSpPr>
      <xdr:spPr>
        <a:xfrm>
          <a:off x="18605500" y="1338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102123</xdr:rowOff>
    </xdr:from>
    <xdr:ext cx="534377" cy="259045"/>
    <xdr:sp macro="" textlink="">
      <xdr:nvSpPr>
        <xdr:cNvPr id="872" name="テキスト ボックス 871"/>
        <xdr:cNvSpPr txBox="1"/>
      </xdr:nvSpPr>
      <xdr:spPr>
        <a:xfrm>
          <a:off x="18389111" y="1347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決算総額は６２８，５４７円となっている。主要な項目は、普通建設事業費１５９，８３５円・物件費１３３，６８０円・扶助費８２，６６０円・補助費６１，０１１円等となっている。人件費以外は臨時的要素を除くといずれも増加傾向にあり、経常収支比率の上昇による財政硬直化の要因となっている。特に補助費は、一部事務組合への負担金の増加や村社会福祉協議会への補助金の高止まり等を要因として増加を続けており、早急な見直しが必要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3,161
3,109
3.47
2,058,521
1,986,839
50,242
1,115,071
1,998,068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70650</xdr:rowOff>
    </xdr:from>
    <xdr:to>
      <xdr:col>24</xdr:col>
      <xdr:colOff>63500</xdr:colOff>
      <xdr:row>38</xdr:row>
      <xdr:rowOff>89967</xdr:rowOff>
    </xdr:to>
    <xdr:cxnSp macro="">
      <xdr:nvCxnSpPr>
        <xdr:cNvPr id="60" name="直線コネクタ 59"/>
        <xdr:cNvCxnSpPr/>
      </xdr:nvCxnSpPr>
      <xdr:spPr>
        <a:xfrm flipV="1">
          <a:off x="3797300" y="6585750"/>
          <a:ext cx="8382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105338</xdr:rowOff>
    </xdr:from>
    <xdr:ext cx="534377" cy="259045"/>
    <xdr:sp macro="" textlink="">
      <xdr:nvSpPr>
        <xdr:cNvPr id="61" name="議会費平均値テキスト"/>
        <xdr:cNvSpPr txBox="1"/>
      </xdr:nvSpPr>
      <xdr:spPr>
        <a:xfrm>
          <a:off x="4686300" y="627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79997</xdr:rowOff>
    </xdr:from>
    <xdr:to>
      <xdr:col>19</xdr:col>
      <xdr:colOff>177800</xdr:colOff>
      <xdr:row>38</xdr:row>
      <xdr:rowOff>89967</xdr:rowOff>
    </xdr:to>
    <xdr:cxnSp macro="">
      <xdr:nvCxnSpPr>
        <xdr:cNvPr id="63" name="直線コネクタ 62"/>
        <xdr:cNvCxnSpPr/>
      </xdr:nvCxnSpPr>
      <xdr:spPr>
        <a:xfrm>
          <a:off x="2908300" y="6595097"/>
          <a:ext cx="889000" cy="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33862</xdr:rowOff>
    </xdr:from>
    <xdr:ext cx="534377" cy="259045"/>
    <xdr:sp macro="" textlink="">
      <xdr:nvSpPr>
        <xdr:cNvPr id="65" name="テキスト ボックス 64"/>
        <xdr:cNvSpPr txBox="1"/>
      </xdr:nvSpPr>
      <xdr:spPr>
        <a:xfrm>
          <a:off x="3530111" y="62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79997</xdr:rowOff>
    </xdr:from>
    <xdr:to>
      <xdr:col>15</xdr:col>
      <xdr:colOff>50800</xdr:colOff>
      <xdr:row>38</xdr:row>
      <xdr:rowOff>90945</xdr:rowOff>
    </xdr:to>
    <xdr:cxnSp macro="">
      <xdr:nvCxnSpPr>
        <xdr:cNvPr id="66" name="直線コネクタ 65"/>
        <xdr:cNvCxnSpPr/>
      </xdr:nvCxnSpPr>
      <xdr:spPr>
        <a:xfrm flipV="1">
          <a:off x="2019300" y="6595097"/>
          <a:ext cx="889000" cy="1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77953</xdr:rowOff>
    </xdr:from>
    <xdr:to>
      <xdr:col>10</xdr:col>
      <xdr:colOff>114300</xdr:colOff>
      <xdr:row>38</xdr:row>
      <xdr:rowOff>90945</xdr:rowOff>
    </xdr:to>
    <xdr:cxnSp macro="">
      <xdr:nvCxnSpPr>
        <xdr:cNvPr id="69" name="直線コネクタ 68"/>
        <xdr:cNvCxnSpPr/>
      </xdr:nvCxnSpPr>
      <xdr:spPr>
        <a:xfrm>
          <a:off x="1130300" y="6593053"/>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20413</xdr:rowOff>
    </xdr:from>
    <xdr:ext cx="534377" cy="259045"/>
    <xdr:sp macro="" textlink="">
      <xdr:nvSpPr>
        <xdr:cNvPr id="73" name="テキスト ボックス 72"/>
        <xdr:cNvSpPr txBox="1"/>
      </xdr:nvSpPr>
      <xdr:spPr>
        <a:xfrm>
          <a:off x="863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19850</xdr:rowOff>
    </xdr:from>
    <xdr:to>
      <xdr:col>24</xdr:col>
      <xdr:colOff>114300</xdr:colOff>
      <xdr:row>38</xdr:row>
      <xdr:rowOff>121450</xdr:rowOff>
    </xdr:to>
    <xdr:sp macro="" textlink="">
      <xdr:nvSpPr>
        <xdr:cNvPr id="79" name="楕円 78"/>
        <xdr:cNvSpPr/>
      </xdr:nvSpPr>
      <xdr:spPr>
        <a:xfrm>
          <a:off x="4584700" y="65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106227</xdr:rowOff>
    </xdr:from>
    <xdr:ext cx="534377" cy="259045"/>
    <xdr:sp macro="" textlink="">
      <xdr:nvSpPr>
        <xdr:cNvPr id="80" name="議会費該当値テキスト"/>
        <xdr:cNvSpPr txBox="1"/>
      </xdr:nvSpPr>
      <xdr:spPr>
        <a:xfrm>
          <a:off x="4686300" y="644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39167</xdr:rowOff>
    </xdr:from>
    <xdr:to>
      <xdr:col>20</xdr:col>
      <xdr:colOff>38100</xdr:colOff>
      <xdr:row>38</xdr:row>
      <xdr:rowOff>140767</xdr:rowOff>
    </xdr:to>
    <xdr:sp macro="" textlink="">
      <xdr:nvSpPr>
        <xdr:cNvPr id="81" name="楕円 80"/>
        <xdr:cNvSpPr/>
      </xdr:nvSpPr>
      <xdr:spPr>
        <a:xfrm>
          <a:off x="3746500" y="65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131894</xdr:rowOff>
    </xdr:from>
    <xdr:ext cx="469744" cy="259045"/>
    <xdr:sp macro="" textlink="">
      <xdr:nvSpPr>
        <xdr:cNvPr id="82" name="テキスト ボックス 81"/>
        <xdr:cNvSpPr txBox="1"/>
      </xdr:nvSpPr>
      <xdr:spPr>
        <a:xfrm>
          <a:off x="3562428" y="66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29197</xdr:rowOff>
    </xdr:from>
    <xdr:to>
      <xdr:col>15</xdr:col>
      <xdr:colOff>101600</xdr:colOff>
      <xdr:row>38</xdr:row>
      <xdr:rowOff>130797</xdr:rowOff>
    </xdr:to>
    <xdr:sp macro="" textlink="">
      <xdr:nvSpPr>
        <xdr:cNvPr id="83" name="楕円 82"/>
        <xdr:cNvSpPr/>
      </xdr:nvSpPr>
      <xdr:spPr>
        <a:xfrm>
          <a:off x="2857500" y="65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121924</xdr:rowOff>
    </xdr:from>
    <xdr:ext cx="534377" cy="259045"/>
    <xdr:sp macro="" textlink="">
      <xdr:nvSpPr>
        <xdr:cNvPr id="84" name="テキスト ボックス 83"/>
        <xdr:cNvSpPr txBox="1"/>
      </xdr:nvSpPr>
      <xdr:spPr>
        <a:xfrm>
          <a:off x="2641111" y="66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40145</xdr:rowOff>
    </xdr:from>
    <xdr:to>
      <xdr:col>10</xdr:col>
      <xdr:colOff>165100</xdr:colOff>
      <xdr:row>38</xdr:row>
      <xdr:rowOff>141745</xdr:rowOff>
    </xdr:to>
    <xdr:sp macro="" textlink="">
      <xdr:nvSpPr>
        <xdr:cNvPr id="85" name="楕円 84"/>
        <xdr:cNvSpPr/>
      </xdr:nvSpPr>
      <xdr:spPr>
        <a:xfrm>
          <a:off x="1968500" y="65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132872</xdr:rowOff>
    </xdr:from>
    <xdr:ext cx="469744" cy="259045"/>
    <xdr:sp macro="" textlink="">
      <xdr:nvSpPr>
        <xdr:cNvPr id="86" name="テキスト ボックス 85"/>
        <xdr:cNvSpPr txBox="1"/>
      </xdr:nvSpPr>
      <xdr:spPr>
        <a:xfrm>
          <a:off x="1784428" y="664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27153</xdr:rowOff>
    </xdr:from>
    <xdr:to>
      <xdr:col>6</xdr:col>
      <xdr:colOff>38100</xdr:colOff>
      <xdr:row>38</xdr:row>
      <xdr:rowOff>128753</xdr:rowOff>
    </xdr:to>
    <xdr:sp macro="" textlink="">
      <xdr:nvSpPr>
        <xdr:cNvPr id="87" name="楕円 86"/>
        <xdr:cNvSpPr/>
      </xdr:nvSpPr>
      <xdr:spPr>
        <a:xfrm>
          <a:off x="1079500" y="65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119880</xdr:rowOff>
    </xdr:from>
    <xdr:ext cx="534377" cy="259045"/>
    <xdr:sp macro="" textlink="">
      <xdr:nvSpPr>
        <xdr:cNvPr id="88" name="テキスト ボックス 87"/>
        <xdr:cNvSpPr txBox="1"/>
      </xdr:nvSpPr>
      <xdr:spPr>
        <a:xfrm>
          <a:off x="863111" y="6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87262</xdr:rowOff>
    </xdr:from>
    <xdr:to>
      <xdr:col>24</xdr:col>
      <xdr:colOff>63500</xdr:colOff>
      <xdr:row>58</xdr:row>
      <xdr:rowOff>97135</xdr:rowOff>
    </xdr:to>
    <xdr:cxnSp macro="">
      <xdr:nvCxnSpPr>
        <xdr:cNvPr id="115" name="直線コネクタ 114"/>
        <xdr:cNvCxnSpPr/>
      </xdr:nvCxnSpPr>
      <xdr:spPr>
        <a:xfrm>
          <a:off x="3797300" y="10031362"/>
          <a:ext cx="838200" cy="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xdr:cNvSpPr txBox="1"/>
      </xdr:nvSpPr>
      <xdr:spPr>
        <a:xfrm>
          <a:off x="4686300" y="9732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87165</xdr:rowOff>
    </xdr:from>
    <xdr:to>
      <xdr:col>19</xdr:col>
      <xdr:colOff>177800</xdr:colOff>
      <xdr:row>58</xdr:row>
      <xdr:rowOff>87262</xdr:rowOff>
    </xdr:to>
    <xdr:cxnSp macro="">
      <xdr:nvCxnSpPr>
        <xdr:cNvPr id="118" name="直線コネクタ 117"/>
        <xdr:cNvCxnSpPr/>
      </xdr:nvCxnSpPr>
      <xdr:spPr>
        <a:xfrm>
          <a:off x="2908300" y="10031265"/>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48254</xdr:rowOff>
    </xdr:from>
    <xdr:to>
      <xdr:col>15</xdr:col>
      <xdr:colOff>50800</xdr:colOff>
      <xdr:row>58</xdr:row>
      <xdr:rowOff>87165</xdr:rowOff>
    </xdr:to>
    <xdr:cxnSp macro="">
      <xdr:nvCxnSpPr>
        <xdr:cNvPr id="121" name="直線コネクタ 120"/>
        <xdr:cNvCxnSpPr/>
      </xdr:nvCxnSpPr>
      <xdr:spPr>
        <a:xfrm>
          <a:off x="2019300" y="9992354"/>
          <a:ext cx="889000" cy="3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48254</xdr:rowOff>
    </xdr:from>
    <xdr:to>
      <xdr:col>10</xdr:col>
      <xdr:colOff>114300</xdr:colOff>
      <xdr:row>58</xdr:row>
      <xdr:rowOff>81938</xdr:rowOff>
    </xdr:to>
    <xdr:cxnSp macro="">
      <xdr:nvCxnSpPr>
        <xdr:cNvPr id="124" name="直線コネクタ 123"/>
        <xdr:cNvCxnSpPr/>
      </xdr:nvCxnSpPr>
      <xdr:spPr>
        <a:xfrm flipV="1">
          <a:off x="1130300" y="9992354"/>
          <a:ext cx="889000" cy="3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46335</xdr:rowOff>
    </xdr:from>
    <xdr:to>
      <xdr:col>24</xdr:col>
      <xdr:colOff>114300</xdr:colOff>
      <xdr:row>58</xdr:row>
      <xdr:rowOff>147935</xdr:rowOff>
    </xdr:to>
    <xdr:sp macro="" textlink="">
      <xdr:nvSpPr>
        <xdr:cNvPr id="134" name="楕円 133"/>
        <xdr:cNvSpPr/>
      </xdr:nvSpPr>
      <xdr:spPr>
        <a:xfrm>
          <a:off x="4584700" y="99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132712</xdr:rowOff>
    </xdr:from>
    <xdr:ext cx="534377" cy="259045"/>
    <xdr:sp macro="" textlink="">
      <xdr:nvSpPr>
        <xdr:cNvPr id="135" name="総務費該当値テキスト"/>
        <xdr:cNvSpPr txBox="1"/>
      </xdr:nvSpPr>
      <xdr:spPr>
        <a:xfrm>
          <a:off x="4686300" y="99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36462</xdr:rowOff>
    </xdr:from>
    <xdr:to>
      <xdr:col>20</xdr:col>
      <xdr:colOff>38100</xdr:colOff>
      <xdr:row>58</xdr:row>
      <xdr:rowOff>138062</xdr:rowOff>
    </xdr:to>
    <xdr:sp macro="" textlink="">
      <xdr:nvSpPr>
        <xdr:cNvPr id="136" name="楕円 135"/>
        <xdr:cNvSpPr/>
      </xdr:nvSpPr>
      <xdr:spPr>
        <a:xfrm>
          <a:off x="3746500" y="99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129189</xdr:rowOff>
    </xdr:from>
    <xdr:ext cx="599010" cy="259045"/>
    <xdr:sp macro="" textlink="">
      <xdr:nvSpPr>
        <xdr:cNvPr id="137" name="テキスト ボックス 136"/>
        <xdr:cNvSpPr txBox="1"/>
      </xdr:nvSpPr>
      <xdr:spPr>
        <a:xfrm>
          <a:off x="3497795" y="1007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36365</xdr:rowOff>
    </xdr:from>
    <xdr:to>
      <xdr:col>15</xdr:col>
      <xdr:colOff>101600</xdr:colOff>
      <xdr:row>58</xdr:row>
      <xdr:rowOff>137965</xdr:rowOff>
    </xdr:to>
    <xdr:sp macro="" textlink="">
      <xdr:nvSpPr>
        <xdr:cNvPr id="138" name="楕円 137"/>
        <xdr:cNvSpPr/>
      </xdr:nvSpPr>
      <xdr:spPr>
        <a:xfrm>
          <a:off x="2857500" y="99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129092</xdr:rowOff>
    </xdr:from>
    <xdr:ext cx="599010" cy="259045"/>
    <xdr:sp macro="" textlink="">
      <xdr:nvSpPr>
        <xdr:cNvPr id="139" name="テキスト ボックス 138"/>
        <xdr:cNvSpPr txBox="1"/>
      </xdr:nvSpPr>
      <xdr:spPr>
        <a:xfrm>
          <a:off x="2608795" y="100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168904</xdr:rowOff>
    </xdr:from>
    <xdr:to>
      <xdr:col>10</xdr:col>
      <xdr:colOff>165100</xdr:colOff>
      <xdr:row>58</xdr:row>
      <xdr:rowOff>99054</xdr:rowOff>
    </xdr:to>
    <xdr:sp macro="" textlink="">
      <xdr:nvSpPr>
        <xdr:cNvPr id="140" name="楕円 139"/>
        <xdr:cNvSpPr/>
      </xdr:nvSpPr>
      <xdr:spPr>
        <a:xfrm>
          <a:off x="1968500" y="994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90181</xdr:rowOff>
    </xdr:from>
    <xdr:ext cx="599010" cy="259045"/>
    <xdr:sp macro="" textlink="">
      <xdr:nvSpPr>
        <xdr:cNvPr id="141" name="テキスト ボックス 140"/>
        <xdr:cNvSpPr txBox="1"/>
      </xdr:nvSpPr>
      <xdr:spPr>
        <a:xfrm>
          <a:off x="1719795" y="1003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31138</xdr:rowOff>
    </xdr:from>
    <xdr:to>
      <xdr:col>6</xdr:col>
      <xdr:colOff>38100</xdr:colOff>
      <xdr:row>58</xdr:row>
      <xdr:rowOff>132738</xdr:rowOff>
    </xdr:to>
    <xdr:sp macro="" textlink="">
      <xdr:nvSpPr>
        <xdr:cNvPr id="142" name="楕円 141"/>
        <xdr:cNvSpPr/>
      </xdr:nvSpPr>
      <xdr:spPr>
        <a:xfrm>
          <a:off x="1079500" y="997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123865</xdr:rowOff>
    </xdr:from>
    <xdr:ext cx="599010" cy="259045"/>
    <xdr:sp macro="" textlink="">
      <xdr:nvSpPr>
        <xdr:cNvPr id="143" name="テキスト ボックス 142"/>
        <xdr:cNvSpPr txBox="1"/>
      </xdr:nvSpPr>
      <xdr:spPr>
        <a:xfrm>
          <a:off x="830795" y="1006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90216</xdr:rowOff>
    </xdr:from>
    <xdr:to>
      <xdr:col>24</xdr:col>
      <xdr:colOff>63500</xdr:colOff>
      <xdr:row>77</xdr:row>
      <xdr:rowOff>111522</xdr:rowOff>
    </xdr:to>
    <xdr:cxnSp macro="">
      <xdr:nvCxnSpPr>
        <xdr:cNvPr id="172" name="直線コネクタ 171"/>
        <xdr:cNvCxnSpPr/>
      </xdr:nvCxnSpPr>
      <xdr:spPr>
        <a:xfrm flipV="1">
          <a:off x="3797300" y="13291866"/>
          <a:ext cx="8382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82635</xdr:rowOff>
    </xdr:from>
    <xdr:ext cx="599010" cy="259045"/>
    <xdr:sp macro="" textlink="">
      <xdr:nvSpPr>
        <xdr:cNvPr id="173" name="民生費平均値テキスト"/>
        <xdr:cNvSpPr txBox="1"/>
      </xdr:nvSpPr>
      <xdr:spPr>
        <a:xfrm>
          <a:off x="4686300" y="12941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83882</xdr:rowOff>
    </xdr:from>
    <xdr:to>
      <xdr:col>19</xdr:col>
      <xdr:colOff>177800</xdr:colOff>
      <xdr:row>77</xdr:row>
      <xdr:rowOff>111522</xdr:rowOff>
    </xdr:to>
    <xdr:cxnSp macro="">
      <xdr:nvCxnSpPr>
        <xdr:cNvPr id="175" name="直線コネクタ 174"/>
        <xdr:cNvCxnSpPr/>
      </xdr:nvCxnSpPr>
      <xdr:spPr>
        <a:xfrm>
          <a:off x="2908300" y="13114082"/>
          <a:ext cx="889000" cy="19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83882</xdr:rowOff>
    </xdr:from>
    <xdr:to>
      <xdr:col>15</xdr:col>
      <xdr:colOff>50800</xdr:colOff>
      <xdr:row>77</xdr:row>
      <xdr:rowOff>107226</xdr:rowOff>
    </xdr:to>
    <xdr:cxnSp macro="">
      <xdr:nvCxnSpPr>
        <xdr:cNvPr id="178" name="直線コネクタ 177"/>
        <xdr:cNvCxnSpPr/>
      </xdr:nvCxnSpPr>
      <xdr:spPr>
        <a:xfrm flipV="1">
          <a:off x="2019300" y="13114082"/>
          <a:ext cx="889000" cy="19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107226</xdr:rowOff>
    </xdr:from>
    <xdr:to>
      <xdr:col>10</xdr:col>
      <xdr:colOff>114300</xdr:colOff>
      <xdr:row>77</xdr:row>
      <xdr:rowOff>127392</xdr:rowOff>
    </xdr:to>
    <xdr:cxnSp macro="">
      <xdr:nvCxnSpPr>
        <xdr:cNvPr id="181" name="直線コネクタ 180"/>
        <xdr:cNvCxnSpPr/>
      </xdr:nvCxnSpPr>
      <xdr:spPr>
        <a:xfrm flipV="1">
          <a:off x="1130300" y="13308876"/>
          <a:ext cx="889000" cy="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39416</xdr:rowOff>
    </xdr:from>
    <xdr:to>
      <xdr:col>24</xdr:col>
      <xdr:colOff>114300</xdr:colOff>
      <xdr:row>77</xdr:row>
      <xdr:rowOff>141016</xdr:rowOff>
    </xdr:to>
    <xdr:sp macro="" textlink="">
      <xdr:nvSpPr>
        <xdr:cNvPr id="191" name="楕円 190"/>
        <xdr:cNvSpPr/>
      </xdr:nvSpPr>
      <xdr:spPr>
        <a:xfrm>
          <a:off x="4584700" y="1324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125793</xdr:rowOff>
    </xdr:from>
    <xdr:ext cx="599010" cy="259045"/>
    <xdr:sp macro="" textlink="">
      <xdr:nvSpPr>
        <xdr:cNvPr id="192" name="民生費該当値テキスト"/>
        <xdr:cNvSpPr txBox="1"/>
      </xdr:nvSpPr>
      <xdr:spPr>
        <a:xfrm>
          <a:off x="4686300" y="1315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60722</xdr:rowOff>
    </xdr:from>
    <xdr:to>
      <xdr:col>20</xdr:col>
      <xdr:colOff>38100</xdr:colOff>
      <xdr:row>77</xdr:row>
      <xdr:rowOff>162322</xdr:rowOff>
    </xdr:to>
    <xdr:sp macro="" textlink="">
      <xdr:nvSpPr>
        <xdr:cNvPr id="193" name="楕円 192"/>
        <xdr:cNvSpPr/>
      </xdr:nvSpPr>
      <xdr:spPr>
        <a:xfrm>
          <a:off x="3746500" y="1326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153449</xdr:rowOff>
    </xdr:from>
    <xdr:ext cx="599010" cy="259045"/>
    <xdr:sp macro="" textlink="">
      <xdr:nvSpPr>
        <xdr:cNvPr id="194" name="テキスト ボックス 193"/>
        <xdr:cNvSpPr txBox="1"/>
      </xdr:nvSpPr>
      <xdr:spPr>
        <a:xfrm>
          <a:off x="3497795" y="1335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33082</xdr:rowOff>
    </xdr:from>
    <xdr:to>
      <xdr:col>15</xdr:col>
      <xdr:colOff>101600</xdr:colOff>
      <xdr:row>76</xdr:row>
      <xdr:rowOff>134682</xdr:rowOff>
    </xdr:to>
    <xdr:sp macro="" textlink="">
      <xdr:nvSpPr>
        <xdr:cNvPr id="195" name="楕円 194"/>
        <xdr:cNvSpPr/>
      </xdr:nvSpPr>
      <xdr:spPr>
        <a:xfrm>
          <a:off x="2857500" y="1306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151209</xdr:rowOff>
    </xdr:from>
    <xdr:ext cx="599010" cy="259045"/>
    <xdr:sp macro="" textlink="">
      <xdr:nvSpPr>
        <xdr:cNvPr id="196" name="テキスト ボックス 195"/>
        <xdr:cNvSpPr txBox="1"/>
      </xdr:nvSpPr>
      <xdr:spPr>
        <a:xfrm>
          <a:off x="2608795" y="1283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56426</xdr:rowOff>
    </xdr:from>
    <xdr:to>
      <xdr:col>10</xdr:col>
      <xdr:colOff>165100</xdr:colOff>
      <xdr:row>77</xdr:row>
      <xdr:rowOff>158026</xdr:rowOff>
    </xdr:to>
    <xdr:sp macro="" textlink="">
      <xdr:nvSpPr>
        <xdr:cNvPr id="197" name="楕円 196"/>
        <xdr:cNvSpPr/>
      </xdr:nvSpPr>
      <xdr:spPr>
        <a:xfrm>
          <a:off x="1968500" y="132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149153</xdr:rowOff>
    </xdr:from>
    <xdr:ext cx="599010" cy="259045"/>
    <xdr:sp macro="" textlink="">
      <xdr:nvSpPr>
        <xdr:cNvPr id="198" name="テキスト ボックス 197"/>
        <xdr:cNvSpPr txBox="1"/>
      </xdr:nvSpPr>
      <xdr:spPr>
        <a:xfrm>
          <a:off x="1719795" y="1335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76592</xdr:rowOff>
    </xdr:from>
    <xdr:to>
      <xdr:col>6</xdr:col>
      <xdr:colOff>38100</xdr:colOff>
      <xdr:row>78</xdr:row>
      <xdr:rowOff>6742</xdr:rowOff>
    </xdr:to>
    <xdr:sp macro="" textlink="">
      <xdr:nvSpPr>
        <xdr:cNvPr id="199" name="楕円 198"/>
        <xdr:cNvSpPr/>
      </xdr:nvSpPr>
      <xdr:spPr>
        <a:xfrm>
          <a:off x="1079500" y="1327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169319</xdr:rowOff>
    </xdr:from>
    <xdr:ext cx="599010" cy="259045"/>
    <xdr:sp macro="" textlink="">
      <xdr:nvSpPr>
        <xdr:cNvPr id="200" name="テキスト ボックス 199"/>
        <xdr:cNvSpPr txBox="1"/>
      </xdr:nvSpPr>
      <xdr:spPr>
        <a:xfrm>
          <a:off x="830795" y="1337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80566</xdr:rowOff>
    </xdr:from>
    <xdr:to>
      <xdr:col>24</xdr:col>
      <xdr:colOff>63500</xdr:colOff>
      <xdr:row>98</xdr:row>
      <xdr:rowOff>83855</xdr:rowOff>
    </xdr:to>
    <xdr:cxnSp macro="">
      <xdr:nvCxnSpPr>
        <xdr:cNvPr id="227" name="直線コネクタ 226"/>
        <xdr:cNvCxnSpPr/>
      </xdr:nvCxnSpPr>
      <xdr:spPr>
        <a:xfrm flipV="1">
          <a:off x="3797300" y="16882666"/>
          <a:ext cx="838200" cy="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76414</xdr:rowOff>
    </xdr:from>
    <xdr:to>
      <xdr:col>19</xdr:col>
      <xdr:colOff>177800</xdr:colOff>
      <xdr:row>98</xdr:row>
      <xdr:rowOff>83855</xdr:rowOff>
    </xdr:to>
    <xdr:cxnSp macro="">
      <xdr:nvCxnSpPr>
        <xdr:cNvPr id="230" name="直線コネクタ 229"/>
        <xdr:cNvCxnSpPr/>
      </xdr:nvCxnSpPr>
      <xdr:spPr>
        <a:xfrm>
          <a:off x="2908300" y="16878514"/>
          <a:ext cx="889000" cy="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76414</xdr:rowOff>
    </xdr:from>
    <xdr:to>
      <xdr:col>15</xdr:col>
      <xdr:colOff>50800</xdr:colOff>
      <xdr:row>98</xdr:row>
      <xdr:rowOff>84502</xdr:rowOff>
    </xdr:to>
    <xdr:cxnSp macro="">
      <xdr:nvCxnSpPr>
        <xdr:cNvPr id="233" name="直線コネクタ 232"/>
        <xdr:cNvCxnSpPr/>
      </xdr:nvCxnSpPr>
      <xdr:spPr>
        <a:xfrm flipV="1">
          <a:off x="2019300" y="16878514"/>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84477</xdr:rowOff>
    </xdr:from>
    <xdr:to>
      <xdr:col>10</xdr:col>
      <xdr:colOff>114300</xdr:colOff>
      <xdr:row>98</xdr:row>
      <xdr:rowOff>84502</xdr:rowOff>
    </xdr:to>
    <xdr:cxnSp macro="">
      <xdr:nvCxnSpPr>
        <xdr:cNvPr id="236" name="直線コネクタ 235"/>
        <xdr:cNvCxnSpPr/>
      </xdr:nvCxnSpPr>
      <xdr:spPr>
        <a:xfrm>
          <a:off x="1130300" y="16886577"/>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80174</xdr:rowOff>
    </xdr:from>
    <xdr:ext cx="599010" cy="259045"/>
    <xdr:sp macro="" textlink="">
      <xdr:nvSpPr>
        <xdr:cNvPr id="240" name="テキスト ボックス 239"/>
        <xdr:cNvSpPr txBox="1"/>
      </xdr:nvSpPr>
      <xdr:spPr>
        <a:xfrm>
          <a:off x="830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29766</xdr:rowOff>
    </xdr:from>
    <xdr:to>
      <xdr:col>24</xdr:col>
      <xdr:colOff>114300</xdr:colOff>
      <xdr:row>98</xdr:row>
      <xdr:rowOff>131366</xdr:rowOff>
    </xdr:to>
    <xdr:sp macro="" textlink="">
      <xdr:nvSpPr>
        <xdr:cNvPr id="246" name="楕円 245"/>
        <xdr:cNvSpPr/>
      </xdr:nvSpPr>
      <xdr:spPr>
        <a:xfrm>
          <a:off x="4584700" y="168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116143</xdr:rowOff>
    </xdr:from>
    <xdr:ext cx="534377" cy="259045"/>
    <xdr:sp macro="" textlink="">
      <xdr:nvSpPr>
        <xdr:cNvPr id="247" name="衛生費該当値テキスト"/>
        <xdr:cNvSpPr txBox="1"/>
      </xdr:nvSpPr>
      <xdr:spPr>
        <a:xfrm>
          <a:off x="4686300" y="1674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33055</xdr:rowOff>
    </xdr:from>
    <xdr:to>
      <xdr:col>20</xdr:col>
      <xdr:colOff>38100</xdr:colOff>
      <xdr:row>98</xdr:row>
      <xdr:rowOff>134655</xdr:rowOff>
    </xdr:to>
    <xdr:sp macro="" textlink="">
      <xdr:nvSpPr>
        <xdr:cNvPr id="248" name="楕円 247"/>
        <xdr:cNvSpPr/>
      </xdr:nvSpPr>
      <xdr:spPr>
        <a:xfrm>
          <a:off x="3746500" y="1683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125782</xdr:rowOff>
    </xdr:from>
    <xdr:ext cx="534377" cy="259045"/>
    <xdr:sp macro="" textlink="">
      <xdr:nvSpPr>
        <xdr:cNvPr id="249" name="テキスト ボックス 248"/>
        <xdr:cNvSpPr txBox="1"/>
      </xdr:nvSpPr>
      <xdr:spPr>
        <a:xfrm>
          <a:off x="3530111" y="1692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25614</xdr:rowOff>
    </xdr:from>
    <xdr:to>
      <xdr:col>15</xdr:col>
      <xdr:colOff>101600</xdr:colOff>
      <xdr:row>98</xdr:row>
      <xdr:rowOff>127214</xdr:rowOff>
    </xdr:to>
    <xdr:sp macro="" textlink="">
      <xdr:nvSpPr>
        <xdr:cNvPr id="250" name="楕円 249"/>
        <xdr:cNvSpPr/>
      </xdr:nvSpPr>
      <xdr:spPr>
        <a:xfrm>
          <a:off x="2857500" y="1682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118341</xdr:rowOff>
    </xdr:from>
    <xdr:ext cx="534377" cy="259045"/>
    <xdr:sp macro="" textlink="">
      <xdr:nvSpPr>
        <xdr:cNvPr id="251" name="テキスト ボックス 250"/>
        <xdr:cNvSpPr txBox="1"/>
      </xdr:nvSpPr>
      <xdr:spPr>
        <a:xfrm>
          <a:off x="2641111" y="1692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33702</xdr:rowOff>
    </xdr:from>
    <xdr:to>
      <xdr:col>10</xdr:col>
      <xdr:colOff>165100</xdr:colOff>
      <xdr:row>98</xdr:row>
      <xdr:rowOff>135302</xdr:rowOff>
    </xdr:to>
    <xdr:sp macro="" textlink="">
      <xdr:nvSpPr>
        <xdr:cNvPr id="252" name="楕円 251"/>
        <xdr:cNvSpPr/>
      </xdr:nvSpPr>
      <xdr:spPr>
        <a:xfrm>
          <a:off x="1968500" y="1683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126429</xdr:rowOff>
    </xdr:from>
    <xdr:ext cx="534377" cy="259045"/>
    <xdr:sp macro="" textlink="">
      <xdr:nvSpPr>
        <xdr:cNvPr id="253" name="テキスト ボックス 252"/>
        <xdr:cNvSpPr txBox="1"/>
      </xdr:nvSpPr>
      <xdr:spPr>
        <a:xfrm>
          <a:off x="1752111" y="1692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33677</xdr:rowOff>
    </xdr:from>
    <xdr:to>
      <xdr:col>6</xdr:col>
      <xdr:colOff>38100</xdr:colOff>
      <xdr:row>98</xdr:row>
      <xdr:rowOff>135277</xdr:rowOff>
    </xdr:to>
    <xdr:sp macro="" textlink="">
      <xdr:nvSpPr>
        <xdr:cNvPr id="254" name="楕円 253"/>
        <xdr:cNvSpPr/>
      </xdr:nvSpPr>
      <xdr:spPr>
        <a:xfrm>
          <a:off x="1079500" y="1683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126404</xdr:rowOff>
    </xdr:from>
    <xdr:ext cx="534377" cy="259045"/>
    <xdr:sp macro="" textlink="">
      <xdr:nvSpPr>
        <xdr:cNvPr id="255" name="テキスト ボックス 254"/>
        <xdr:cNvSpPr txBox="1"/>
      </xdr:nvSpPr>
      <xdr:spPr>
        <a:xfrm>
          <a:off x="863111" y="169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65591</xdr:rowOff>
    </xdr:from>
    <xdr:to>
      <xdr:col>55</xdr:col>
      <xdr:colOff>0</xdr:colOff>
      <xdr:row>59</xdr:row>
      <xdr:rowOff>74282</xdr:rowOff>
    </xdr:to>
    <xdr:cxnSp macro="">
      <xdr:nvCxnSpPr>
        <xdr:cNvPr id="343" name="直線コネクタ 342"/>
        <xdr:cNvCxnSpPr/>
      </xdr:nvCxnSpPr>
      <xdr:spPr>
        <a:xfrm>
          <a:off x="9639300" y="10181141"/>
          <a:ext cx="838200" cy="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63291</xdr:rowOff>
    </xdr:from>
    <xdr:to>
      <xdr:col>50</xdr:col>
      <xdr:colOff>114300</xdr:colOff>
      <xdr:row>59</xdr:row>
      <xdr:rowOff>65591</xdr:rowOff>
    </xdr:to>
    <xdr:cxnSp macro="">
      <xdr:nvCxnSpPr>
        <xdr:cNvPr id="346" name="直線コネクタ 345"/>
        <xdr:cNvCxnSpPr/>
      </xdr:nvCxnSpPr>
      <xdr:spPr>
        <a:xfrm>
          <a:off x="8750300" y="10178841"/>
          <a:ext cx="889000" cy="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63291</xdr:rowOff>
    </xdr:from>
    <xdr:to>
      <xdr:col>45</xdr:col>
      <xdr:colOff>177800</xdr:colOff>
      <xdr:row>59</xdr:row>
      <xdr:rowOff>71822</xdr:rowOff>
    </xdr:to>
    <xdr:cxnSp macro="">
      <xdr:nvCxnSpPr>
        <xdr:cNvPr id="349" name="直線コネクタ 348"/>
        <xdr:cNvCxnSpPr/>
      </xdr:nvCxnSpPr>
      <xdr:spPr>
        <a:xfrm flipV="1">
          <a:off x="7861300" y="10178841"/>
          <a:ext cx="889000" cy="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70300</xdr:rowOff>
    </xdr:from>
    <xdr:to>
      <xdr:col>41</xdr:col>
      <xdr:colOff>50800</xdr:colOff>
      <xdr:row>59</xdr:row>
      <xdr:rowOff>71822</xdr:rowOff>
    </xdr:to>
    <xdr:cxnSp macro="">
      <xdr:nvCxnSpPr>
        <xdr:cNvPr id="352" name="直線コネクタ 351"/>
        <xdr:cNvCxnSpPr/>
      </xdr:nvCxnSpPr>
      <xdr:spPr>
        <a:xfrm>
          <a:off x="6972300" y="10185850"/>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4675</xdr:rowOff>
    </xdr:from>
    <xdr:ext cx="534377" cy="259045"/>
    <xdr:sp macro="" textlink="">
      <xdr:nvSpPr>
        <xdr:cNvPr id="356" name="テキスト ボックス 355"/>
        <xdr:cNvSpPr txBox="1"/>
      </xdr:nvSpPr>
      <xdr:spPr>
        <a:xfrm>
          <a:off x="6705111" y="97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23482</xdr:rowOff>
    </xdr:from>
    <xdr:to>
      <xdr:col>55</xdr:col>
      <xdr:colOff>50800</xdr:colOff>
      <xdr:row>59</xdr:row>
      <xdr:rowOff>125082</xdr:rowOff>
    </xdr:to>
    <xdr:sp macro="" textlink="">
      <xdr:nvSpPr>
        <xdr:cNvPr id="362" name="楕円 361"/>
        <xdr:cNvSpPr/>
      </xdr:nvSpPr>
      <xdr:spPr>
        <a:xfrm>
          <a:off x="10426700" y="1013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109859</xdr:rowOff>
    </xdr:from>
    <xdr:ext cx="534377" cy="259045"/>
    <xdr:sp macro="" textlink="">
      <xdr:nvSpPr>
        <xdr:cNvPr id="363" name="農林水産業費該当値テキスト"/>
        <xdr:cNvSpPr txBox="1"/>
      </xdr:nvSpPr>
      <xdr:spPr>
        <a:xfrm>
          <a:off x="10528300" y="100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14791</xdr:rowOff>
    </xdr:from>
    <xdr:to>
      <xdr:col>50</xdr:col>
      <xdr:colOff>165100</xdr:colOff>
      <xdr:row>59</xdr:row>
      <xdr:rowOff>116391</xdr:rowOff>
    </xdr:to>
    <xdr:sp macro="" textlink="">
      <xdr:nvSpPr>
        <xdr:cNvPr id="364" name="楕円 363"/>
        <xdr:cNvSpPr/>
      </xdr:nvSpPr>
      <xdr:spPr>
        <a:xfrm>
          <a:off x="9588500" y="101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107518</xdr:rowOff>
    </xdr:from>
    <xdr:ext cx="534377" cy="259045"/>
    <xdr:sp macro="" textlink="">
      <xdr:nvSpPr>
        <xdr:cNvPr id="365" name="テキスト ボックス 364"/>
        <xdr:cNvSpPr txBox="1"/>
      </xdr:nvSpPr>
      <xdr:spPr>
        <a:xfrm>
          <a:off x="9372111" y="1022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12491</xdr:rowOff>
    </xdr:from>
    <xdr:to>
      <xdr:col>46</xdr:col>
      <xdr:colOff>38100</xdr:colOff>
      <xdr:row>59</xdr:row>
      <xdr:rowOff>114091</xdr:rowOff>
    </xdr:to>
    <xdr:sp macro="" textlink="">
      <xdr:nvSpPr>
        <xdr:cNvPr id="366" name="楕円 365"/>
        <xdr:cNvSpPr/>
      </xdr:nvSpPr>
      <xdr:spPr>
        <a:xfrm>
          <a:off x="8699500" y="101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105218</xdr:rowOff>
    </xdr:from>
    <xdr:ext cx="534377" cy="259045"/>
    <xdr:sp macro="" textlink="">
      <xdr:nvSpPr>
        <xdr:cNvPr id="367" name="テキスト ボックス 366"/>
        <xdr:cNvSpPr txBox="1"/>
      </xdr:nvSpPr>
      <xdr:spPr>
        <a:xfrm>
          <a:off x="8483111" y="1022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21022</xdr:rowOff>
    </xdr:from>
    <xdr:to>
      <xdr:col>41</xdr:col>
      <xdr:colOff>101600</xdr:colOff>
      <xdr:row>59</xdr:row>
      <xdr:rowOff>122622</xdr:rowOff>
    </xdr:to>
    <xdr:sp macro="" textlink="">
      <xdr:nvSpPr>
        <xdr:cNvPr id="368" name="楕円 367"/>
        <xdr:cNvSpPr/>
      </xdr:nvSpPr>
      <xdr:spPr>
        <a:xfrm>
          <a:off x="7810500" y="101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113749</xdr:rowOff>
    </xdr:from>
    <xdr:ext cx="534377" cy="259045"/>
    <xdr:sp macro="" textlink="">
      <xdr:nvSpPr>
        <xdr:cNvPr id="369" name="テキスト ボックス 368"/>
        <xdr:cNvSpPr txBox="1"/>
      </xdr:nvSpPr>
      <xdr:spPr>
        <a:xfrm>
          <a:off x="7594111" y="1022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19500</xdr:rowOff>
    </xdr:from>
    <xdr:to>
      <xdr:col>36</xdr:col>
      <xdr:colOff>165100</xdr:colOff>
      <xdr:row>59</xdr:row>
      <xdr:rowOff>121100</xdr:rowOff>
    </xdr:to>
    <xdr:sp macro="" textlink="">
      <xdr:nvSpPr>
        <xdr:cNvPr id="370" name="楕円 369"/>
        <xdr:cNvSpPr/>
      </xdr:nvSpPr>
      <xdr:spPr>
        <a:xfrm>
          <a:off x="6921500" y="101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112227</xdr:rowOff>
    </xdr:from>
    <xdr:ext cx="534377" cy="259045"/>
    <xdr:sp macro="" textlink="">
      <xdr:nvSpPr>
        <xdr:cNvPr id="371" name="テキスト ボックス 370"/>
        <xdr:cNvSpPr txBox="1"/>
      </xdr:nvSpPr>
      <xdr:spPr>
        <a:xfrm>
          <a:off x="6705111" y="102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132118</xdr:rowOff>
    </xdr:from>
    <xdr:to>
      <xdr:col>55</xdr:col>
      <xdr:colOff>0</xdr:colOff>
      <xdr:row>78</xdr:row>
      <xdr:rowOff>137595</xdr:rowOff>
    </xdr:to>
    <xdr:cxnSp macro="">
      <xdr:nvCxnSpPr>
        <xdr:cNvPr id="398" name="直線コネクタ 397"/>
        <xdr:cNvCxnSpPr/>
      </xdr:nvCxnSpPr>
      <xdr:spPr>
        <a:xfrm flipV="1">
          <a:off x="9639300" y="13505218"/>
          <a:ext cx="838200" cy="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137553</xdr:rowOff>
    </xdr:from>
    <xdr:to>
      <xdr:col>50</xdr:col>
      <xdr:colOff>114300</xdr:colOff>
      <xdr:row>78</xdr:row>
      <xdr:rowOff>137595</xdr:rowOff>
    </xdr:to>
    <xdr:cxnSp macro="">
      <xdr:nvCxnSpPr>
        <xdr:cNvPr id="401" name="直線コネクタ 400"/>
        <xdr:cNvCxnSpPr/>
      </xdr:nvCxnSpPr>
      <xdr:spPr>
        <a:xfrm>
          <a:off x="8750300" y="13510653"/>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137513</xdr:rowOff>
    </xdr:from>
    <xdr:to>
      <xdr:col>45</xdr:col>
      <xdr:colOff>177800</xdr:colOff>
      <xdr:row>78</xdr:row>
      <xdr:rowOff>137553</xdr:rowOff>
    </xdr:to>
    <xdr:cxnSp macro="">
      <xdr:nvCxnSpPr>
        <xdr:cNvPr id="404" name="直線コネクタ 403"/>
        <xdr:cNvCxnSpPr/>
      </xdr:nvCxnSpPr>
      <xdr:spPr>
        <a:xfrm>
          <a:off x="7861300" y="13510613"/>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137513</xdr:rowOff>
    </xdr:from>
    <xdr:to>
      <xdr:col>41</xdr:col>
      <xdr:colOff>50800</xdr:colOff>
      <xdr:row>78</xdr:row>
      <xdr:rowOff>137523</xdr:rowOff>
    </xdr:to>
    <xdr:cxnSp macro="">
      <xdr:nvCxnSpPr>
        <xdr:cNvPr id="407" name="直線コネクタ 406"/>
        <xdr:cNvCxnSpPr/>
      </xdr:nvCxnSpPr>
      <xdr:spPr>
        <a:xfrm flipV="1">
          <a:off x="6972300" y="13510613"/>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72373</xdr:rowOff>
    </xdr:from>
    <xdr:ext cx="534377" cy="259045"/>
    <xdr:sp macro="" textlink="">
      <xdr:nvSpPr>
        <xdr:cNvPr id="411" name="テキスト ボックス 410"/>
        <xdr:cNvSpPr txBox="1"/>
      </xdr:nvSpPr>
      <xdr:spPr>
        <a:xfrm>
          <a:off x="6705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81318</xdr:rowOff>
    </xdr:from>
    <xdr:to>
      <xdr:col>55</xdr:col>
      <xdr:colOff>50800</xdr:colOff>
      <xdr:row>79</xdr:row>
      <xdr:rowOff>11468</xdr:rowOff>
    </xdr:to>
    <xdr:sp macro="" textlink="">
      <xdr:nvSpPr>
        <xdr:cNvPr id="417" name="楕円 416"/>
        <xdr:cNvSpPr/>
      </xdr:nvSpPr>
      <xdr:spPr>
        <a:xfrm>
          <a:off x="10426700" y="1345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167695</xdr:rowOff>
    </xdr:from>
    <xdr:ext cx="469744" cy="259045"/>
    <xdr:sp macro="" textlink="">
      <xdr:nvSpPr>
        <xdr:cNvPr id="418" name="商工費該当値テキスト"/>
        <xdr:cNvSpPr txBox="1"/>
      </xdr:nvSpPr>
      <xdr:spPr>
        <a:xfrm>
          <a:off x="10528300" y="1336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86795</xdr:rowOff>
    </xdr:from>
    <xdr:to>
      <xdr:col>50</xdr:col>
      <xdr:colOff>165100</xdr:colOff>
      <xdr:row>79</xdr:row>
      <xdr:rowOff>16945</xdr:rowOff>
    </xdr:to>
    <xdr:sp macro="" textlink="">
      <xdr:nvSpPr>
        <xdr:cNvPr id="419" name="楕円 418"/>
        <xdr:cNvSpPr/>
      </xdr:nvSpPr>
      <xdr:spPr>
        <a:xfrm>
          <a:off x="9588500" y="1345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8072</xdr:rowOff>
    </xdr:from>
    <xdr:ext cx="378565" cy="259045"/>
    <xdr:sp macro="" textlink="">
      <xdr:nvSpPr>
        <xdr:cNvPr id="420" name="テキスト ボックス 419"/>
        <xdr:cNvSpPr txBox="1"/>
      </xdr:nvSpPr>
      <xdr:spPr>
        <a:xfrm>
          <a:off x="9450017" y="13552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86753</xdr:rowOff>
    </xdr:from>
    <xdr:to>
      <xdr:col>46</xdr:col>
      <xdr:colOff>38100</xdr:colOff>
      <xdr:row>79</xdr:row>
      <xdr:rowOff>16903</xdr:rowOff>
    </xdr:to>
    <xdr:sp macro="" textlink="">
      <xdr:nvSpPr>
        <xdr:cNvPr id="421" name="楕円 420"/>
        <xdr:cNvSpPr/>
      </xdr:nvSpPr>
      <xdr:spPr>
        <a:xfrm>
          <a:off x="8699500" y="134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8030</xdr:rowOff>
    </xdr:from>
    <xdr:ext cx="378565" cy="259045"/>
    <xdr:sp macro="" textlink="">
      <xdr:nvSpPr>
        <xdr:cNvPr id="422" name="テキスト ボックス 421"/>
        <xdr:cNvSpPr txBox="1"/>
      </xdr:nvSpPr>
      <xdr:spPr>
        <a:xfrm>
          <a:off x="8561017" y="1355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86713</xdr:rowOff>
    </xdr:from>
    <xdr:to>
      <xdr:col>41</xdr:col>
      <xdr:colOff>101600</xdr:colOff>
      <xdr:row>79</xdr:row>
      <xdr:rowOff>16863</xdr:rowOff>
    </xdr:to>
    <xdr:sp macro="" textlink="">
      <xdr:nvSpPr>
        <xdr:cNvPr id="423" name="楕円 422"/>
        <xdr:cNvSpPr/>
      </xdr:nvSpPr>
      <xdr:spPr>
        <a:xfrm>
          <a:off x="7810500" y="134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7990</xdr:rowOff>
    </xdr:from>
    <xdr:ext cx="378565" cy="259045"/>
    <xdr:sp macro="" textlink="">
      <xdr:nvSpPr>
        <xdr:cNvPr id="424" name="テキスト ボックス 423"/>
        <xdr:cNvSpPr txBox="1"/>
      </xdr:nvSpPr>
      <xdr:spPr>
        <a:xfrm>
          <a:off x="7672017" y="13552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86723</xdr:rowOff>
    </xdr:from>
    <xdr:to>
      <xdr:col>36</xdr:col>
      <xdr:colOff>165100</xdr:colOff>
      <xdr:row>79</xdr:row>
      <xdr:rowOff>16873</xdr:rowOff>
    </xdr:to>
    <xdr:sp macro="" textlink="">
      <xdr:nvSpPr>
        <xdr:cNvPr id="425" name="楕円 424"/>
        <xdr:cNvSpPr/>
      </xdr:nvSpPr>
      <xdr:spPr>
        <a:xfrm>
          <a:off x="6921500" y="134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8000</xdr:rowOff>
    </xdr:from>
    <xdr:ext cx="378565" cy="259045"/>
    <xdr:sp macro="" textlink="">
      <xdr:nvSpPr>
        <xdr:cNvPr id="426" name="テキスト ボックス 425"/>
        <xdr:cNvSpPr txBox="1"/>
      </xdr:nvSpPr>
      <xdr:spPr>
        <a:xfrm>
          <a:off x="6783017" y="13552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139131</xdr:rowOff>
    </xdr:from>
    <xdr:to>
      <xdr:col>55</xdr:col>
      <xdr:colOff>0</xdr:colOff>
      <xdr:row>98</xdr:row>
      <xdr:rowOff>94382</xdr:rowOff>
    </xdr:to>
    <xdr:cxnSp macro="">
      <xdr:nvCxnSpPr>
        <xdr:cNvPr id="455" name="直線コネクタ 454"/>
        <xdr:cNvCxnSpPr/>
      </xdr:nvCxnSpPr>
      <xdr:spPr>
        <a:xfrm flipV="1">
          <a:off x="9639300" y="16769781"/>
          <a:ext cx="838200" cy="1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94382</xdr:rowOff>
    </xdr:from>
    <xdr:to>
      <xdr:col>50</xdr:col>
      <xdr:colOff>114300</xdr:colOff>
      <xdr:row>98</xdr:row>
      <xdr:rowOff>119458</xdr:rowOff>
    </xdr:to>
    <xdr:cxnSp macro="">
      <xdr:nvCxnSpPr>
        <xdr:cNvPr id="458" name="直線コネクタ 457"/>
        <xdr:cNvCxnSpPr/>
      </xdr:nvCxnSpPr>
      <xdr:spPr>
        <a:xfrm flipV="1">
          <a:off x="8750300" y="16896482"/>
          <a:ext cx="889000" cy="2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82928</xdr:rowOff>
    </xdr:from>
    <xdr:to>
      <xdr:col>45</xdr:col>
      <xdr:colOff>177800</xdr:colOff>
      <xdr:row>98</xdr:row>
      <xdr:rowOff>119458</xdr:rowOff>
    </xdr:to>
    <xdr:cxnSp macro="">
      <xdr:nvCxnSpPr>
        <xdr:cNvPr id="461" name="直線コネクタ 460"/>
        <xdr:cNvCxnSpPr/>
      </xdr:nvCxnSpPr>
      <xdr:spPr>
        <a:xfrm>
          <a:off x="7861300" y="16885028"/>
          <a:ext cx="8890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77636</xdr:rowOff>
    </xdr:from>
    <xdr:ext cx="599010" cy="259045"/>
    <xdr:sp macro="" textlink="">
      <xdr:nvSpPr>
        <xdr:cNvPr id="463" name="テキスト ボックス 462"/>
        <xdr:cNvSpPr txBox="1"/>
      </xdr:nvSpPr>
      <xdr:spPr>
        <a:xfrm>
          <a:off x="8450795" y="165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82928</xdr:rowOff>
    </xdr:from>
    <xdr:to>
      <xdr:col>41</xdr:col>
      <xdr:colOff>50800</xdr:colOff>
      <xdr:row>98</xdr:row>
      <xdr:rowOff>115452</xdr:rowOff>
    </xdr:to>
    <xdr:cxnSp macro="">
      <xdr:nvCxnSpPr>
        <xdr:cNvPr id="464" name="直線コネクタ 463"/>
        <xdr:cNvCxnSpPr/>
      </xdr:nvCxnSpPr>
      <xdr:spPr>
        <a:xfrm flipV="1">
          <a:off x="6972300" y="16885028"/>
          <a:ext cx="889000" cy="3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94015</xdr:rowOff>
    </xdr:from>
    <xdr:ext cx="599010" cy="259045"/>
    <xdr:sp macro="" textlink="">
      <xdr:nvSpPr>
        <xdr:cNvPr id="468" name="テキスト ボックス 467"/>
        <xdr:cNvSpPr txBox="1"/>
      </xdr:nvSpPr>
      <xdr:spPr>
        <a:xfrm>
          <a:off x="6672795" y="1655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88331</xdr:rowOff>
    </xdr:from>
    <xdr:to>
      <xdr:col>55</xdr:col>
      <xdr:colOff>50800</xdr:colOff>
      <xdr:row>98</xdr:row>
      <xdr:rowOff>18481</xdr:rowOff>
    </xdr:to>
    <xdr:sp macro="" textlink="">
      <xdr:nvSpPr>
        <xdr:cNvPr id="474" name="楕円 473"/>
        <xdr:cNvSpPr/>
      </xdr:nvSpPr>
      <xdr:spPr>
        <a:xfrm>
          <a:off x="10426700" y="1671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111208</xdr:rowOff>
    </xdr:from>
    <xdr:ext cx="599010" cy="259045"/>
    <xdr:sp macro="" textlink="">
      <xdr:nvSpPr>
        <xdr:cNvPr id="475" name="土木費該当値テキスト"/>
        <xdr:cNvSpPr txBox="1"/>
      </xdr:nvSpPr>
      <xdr:spPr>
        <a:xfrm>
          <a:off x="10528300" y="1657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43582</xdr:rowOff>
    </xdr:from>
    <xdr:to>
      <xdr:col>50</xdr:col>
      <xdr:colOff>165100</xdr:colOff>
      <xdr:row>98</xdr:row>
      <xdr:rowOff>145182</xdr:rowOff>
    </xdr:to>
    <xdr:sp macro="" textlink="">
      <xdr:nvSpPr>
        <xdr:cNvPr id="476" name="楕円 475"/>
        <xdr:cNvSpPr/>
      </xdr:nvSpPr>
      <xdr:spPr>
        <a:xfrm>
          <a:off x="9588500" y="168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136309</xdr:rowOff>
    </xdr:from>
    <xdr:ext cx="534377" cy="259045"/>
    <xdr:sp macro="" textlink="">
      <xdr:nvSpPr>
        <xdr:cNvPr id="477" name="テキスト ボックス 476"/>
        <xdr:cNvSpPr txBox="1"/>
      </xdr:nvSpPr>
      <xdr:spPr>
        <a:xfrm>
          <a:off x="9372111" y="169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68658</xdr:rowOff>
    </xdr:from>
    <xdr:to>
      <xdr:col>46</xdr:col>
      <xdr:colOff>38100</xdr:colOff>
      <xdr:row>98</xdr:row>
      <xdr:rowOff>170258</xdr:rowOff>
    </xdr:to>
    <xdr:sp macro="" textlink="">
      <xdr:nvSpPr>
        <xdr:cNvPr id="478" name="楕円 477"/>
        <xdr:cNvSpPr/>
      </xdr:nvSpPr>
      <xdr:spPr>
        <a:xfrm>
          <a:off x="8699500" y="1687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161385</xdr:rowOff>
    </xdr:from>
    <xdr:ext cx="534377" cy="259045"/>
    <xdr:sp macro="" textlink="">
      <xdr:nvSpPr>
        <xdr:cNvPr id="479" name="テキスト ボックス 478"/>
        <xdr:cNvSpPr txBox="1"/>
      </xdr:nvSpPr>
      <xdr:spPr>
        <a:xfrm>
          <a:off x="8483111" y="169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32128</xdr:rowOff>
    </xdr:from>
    <xdr:to>
      <xdr:col>41</xdr:col>
      <xdr:colOff>101600</xdr:colOff>
      <xdr:row>98</xdr:row>
      <xdr:rowOff>133728</xdr:rowOff>
    </xdr:to>
    <xdr:sp macro="" textlink="">
      <xdr:nvSpPr>
        <xdr:cNvPr id="480" name="楕円 479"/>
        <xdr:cNvSpPr/>
      </xdr:nvSpPr>
      <xdr:spPr>
        <a:xfrm>
          <a:off x="7810500" y="1683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124855</xdr:rowOff>
    </xdr:from>
    <xdr:ext cx="599010" cy="259045"/>
    <xdr:sp macro="" textlink="">
      <xdr:nvSpPr>
        <xdr:cNvPr id="481" name="テキスト ボックス 480"/>
        <xdr:cNvSpPr txBox="1"/>
      </xdr:nvSpPr>
      <xdr:spPr>
        <a:xfrm>
          <a:off x="7561795" y="1692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64652</xdr:rowOff>
    </xdr:from>
    <xdr:to>
      <xdr:col>36</xdr:col>
      <xdr:colOff>165100</xdr:colOff>
      <xdr:row>98</xdr:row>
      <xdr:rowOff>166252</xdr:rowOff>
    </xdr:to>
    <xdr:sp macro="" textlink="">
      <xdr:nvSpPr>
        <xdr:cNvPr id="482" name="楕円 481"/>
        <xdr:cNvSpPr/>
      </xdr:nvSpPr>
      <xdr:spPr>
        <a:xfrm>
          <a:off x="6921500" y="1686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157379</xdr:rowOff>
    </xdr:from>
    <xdr:ext cx="534377" cy="259045"/>
    <xdr:sp macro="" textlink="">
      <xdr:nvSpPr>
        <xdr:cNvPr id="483" name="テキスト ボックス 482"/>
        <xdr:cNvSpPr txBox="1"/>
      </xdr:nvSpPr>
      <xdr:spPr>
        <a:xfrm>
          <a:off x="6705111" y="1695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50069</xdr:rowOff>
    </xdr:from>
    <xdr:to>
      <xdr:col>85</xdr:col>
      <xdr:colOff>127000</xdr:colOff>
      <xdr:row>39</xdr:row>
      <xdr:rowOff>50438</xdr:rowOff>
    </xdr:to>
    <xdr:cxnSp macro="">
      <xdr:nvCxnSpPr>
        <xdr:cNvPr id="514" name="直線コネクタ 513"/>
        <xdr:cNvCxnSpPr/>
      </xdr:nvCxnSpPr>
      <xdr:spPr>
        <a:xfrm flipV="1">
          <a:off x="15481300" y="6736619"/>
          <a:ext cx="8382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50438</xdr:rowOff>
    </xdr:from>
    <xdr:to>
      <xdr:col>81</xdr:col>
      <xdr:colOff>50800</xdr:colOff>
      <xdr:row>39</xdr:row>
      <xdr:rowOff>56349</xdr:rowOff>
    </xdr:to>
    <xdr:cxnSp macro="">
      <xdr:nvCxnSpPr>
        <xdr:cNvPr id="517" name="直線コネクタ 516"/>
        <xdr:cNvCxnSpPr/>
      </xdr:nvCxnSpPr>
      <xdr:spPr>
        <a:xfrm flipV="1">
          <a:off x="14592300" y="6736988"/>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36540</xdr:rowOff>
    </xdr:from>
    <xdr:to>
      <xdr:col>76</xdr:col>
      <xdr:colOff>114300</xdr:colOff>
      <xdr:row>39</xdr:row>
      <xdr:rowOff>56349</xdr:rowOff>
    </xdr:to>
    <xdr:cxnSp macro="">
      <xdr:nvCxnSpPr>
        <xdr:cNvPr id="520" name="直線コネクタ 519"/>
        <xdr:cNvCxnSpPr/>
      </xdr:nvCxnSpPr>
      <xdr:spPr>
        <a:xfrm>
          <a:off x="13703300" y="6723090"/>
          <a:ext cx="889000" cy="1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36540</xdr:rowOff>
    </xdr:from>
    <xdr:to>
      <xdr:col>71</xdr:col>
      <xdr:colOff>177800</xdr:colOff>
      <xdr:row>39</xdr:row>
      <xdr:rowOff>55533</xdr:rowOff>
    </xdr:to>
    <xdr:cxnSp macro="">
      <xdr:nvCxnSpPr>
        <xdr:cNvPr id="523" name="直線コネクタ 522"/>
        <xdr:cNvCxnSpPr/>
      </xdr:nvCxnSpPr>
      <xdr:spPr>
        <a:xfrm flipV="1">
          <a:off x="12814300" y="6723090"/>
          <a:ext cx="8890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119868</xdr:rowOff>
    </xdr:from>
    <xdr:ext cx="534377" cy="259045"/>
    <xdr:sp macro="" textlink="">
      <xdr:nvSpPr>
        <xdr:cNvPr id="527" name="テキスト ボックス 526"/>
        <xdr:cNvSpPr txBox="1"/>
      </xdr:nvSpPr>
      <xdr:spPr>
        <a:xfrm>
          <a:off x="12547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170719</xdr:rowOff>
    </xdr:from>
    <xdr:to>
      <xdr:col>85</xdr:col>
      <xdr:colOff>177800</xdr:colOff>
      <xdr:row>39</xdr:row>
      <xdr:rowOff>100869</xdr:rowOff>
    </xdr:to>
    <xdr:sp macro="" textlink="">
      <xdr:nvSpPr>
        <xdr:cNvPr id="533" name="楕円 532"/>
        <xdr:cNvSpPr/>
      </xdr:nvSpPr>
      <xdr:spPr>
        <a:xfrm>
          <a:off x="16268700" y="66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85646</xdr:rowOff>
    </xdr:from>
    <xdr:ext cx="534377" cy="259045"/>
    <xdr:sp macro="" textlink="">
      <xdr:nvSpPr>
        <xdr:cNvPr id="534" name="消防費該当値テキスト"/>
        <xdr:cNvSpPr txBox="1"/>
      </xdr:nvSpPr>
      <xdr:spPr>
        <a:xfrm>
          <a:off x="16370300" y="660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171088</xdr:rowOff>
    </xdr:from>
    <xdr:to>
      <xdr:col>81</xdr:col>
      <xdr:colOff>101600</xdr:colOff>
      <xdr:row>39</xdr:row>
      <xdr:rowOff>101238</xdr:rowOff>
    </xdr:to>
    <xdr:sp macro="" textlink="">
      <xdr:nvSpPr>
        <xdr:cNvPr id="535" name="楕円 534"/>
        <xdr:cNvSpPr/>
      </xdr:nvSpPr>
      <xdr:spPr>
        <a:xfrm>
          <a:off x="15430500" y="668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92365</xdr:rowOff>
    </xdr:from>
    <xdr:ext cx="534377" cy="259045"/>
    <xdr:sp macro="" textlink="">
      <xdr:nvSpPr>
        <xdr:cNvPr id="536" name="テキスト ボックス 535"/>
        <xdr:cNvSpPr txBox="1"/>
      </xdr:nvSpPr>
      <xdr:spPr>
        <a:xfrm>
          <a:off x="15214111" y="677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5549</xdr:rowOff>
    </xdr:from>
    <xdr:to>
      <xdr:col>76</xdr:col>
      <xdr:colOff>165100</xdr:colOff>
      <xdr:row>39</xdr:row>
      <xdr:rowOff>107149</xdr:rowOff>
    </xdr:to>
    <xdr:sp macro="" textlink="">
      <xdr:nvSpPr>
        <xdr:cNvPr id="537" name="楕円 536"/>
        <xdr:cNvSpPr/>
      </xdr:nvSpPr>
      <xdr:spPr>
        <a:xfrm>
          <a:off x="14541500" y="66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98276</xdr:rowOff>
    </xdr:from>
    <xdr:ext cx="534377" cy="259045"/>
    <xdr:sp macro="" textlink="">
      <xdr:nvSpPr>
        <xdr:cNvPr id="538" name="テキスト ボックス 537"/>
        <xdr:cNvSpPr txBox="1"/>
      </xdr:nvSpPr>
      <xdr:spPr>
        <a:xfrm>
          <a:off x="14325111" y="678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157190</xdr:rowOff>
    </xdr:from>
    <xdr:to>
      <xdr:col>72</xdr:col>
      <xdr:colOff>38100</xdr:colOff>
      <xdr:row>39</xdr:row>
      <xdr:rowOff>87340</xdr:rowOff>
    </xdr:to>
    <xdr:sp macro="" textlink="">
      <xdr:nvSpPr>
        <xdr:cNvPr id="539" name="楕円 538"/>
        <xdr:cNvSpPr/>
      </xdr:nvSpPr>
      <xdr:spPr>
        <a:xfrm>
          <a:off x="13652500" y="667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78467</xdr:rowOff>
    </xdr:from>
    <xdr:ext cx="534377" cy="259045"/>
    <xdr:sp macro="" textlink="">
      <xdr:nvSpPr>
        <xdr:cNvPr id="540" name="テキスト ボックス 539"/>
        <xdr:cNvSpPr txBox="1"/>
      </xdr:nvSpPr>
      <xdr:spPr>
        <a:xfrm>
          <a:off x="13436111" y="676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4733</xdr:rowOff>
    </xdr:from>
    <xdr:to>
      <xdr:col>67</xdr:col>
      <xdr:colOff>101600</xdr:colOff>
      <xdr:row>39</xdr:row>
      <xdr:rowOff>106333</xdr:rowOff>
    </xdr:to>
    <xdr:sp macro="" textlink="">
      <xdr:nvSpPr>
        <xdr:cNvPr id="541" name="楕円 540"/>
        <xdr:cNvSpPr/>
      </xdr:nvSpPr>
      <xdr:spPr>
        <a:xfrm>
          <a:off x="12763500" y="66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97460</xdr:rowOff>
    </xdr:from>
    <xdr:ext cx="534377" cy="259045"/>
    <xdr:sp macro="" textlink="">
      <xdr:nvSpPr>
        <xdr:cNvPr id="542" name="テキスト ボックス 541"/>
        <xdr:cNvSpPr txBox="1"/>
      </xdr:nvSpPr>
      <xdr:spPr>
        <a:xfrm>
          <a:off x="12547111" y="678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147580</xdr:rowOff>
    </xdr:from>
    <xdr:to>
      <xdr:col>85</xdr:col>
      <xdr:colOff>127000</xdr:colOff>
      <xdr:row>58</xdr:row>
      <xdr:rowOff>167511</xdr:rowOff>
    </xdr:to>
    <xdr:cxnSp macro="">
      <xdr:nvCxnSpPr>
        <xdr:cNvPr id="573" name="直線コネクタ 572"/>
        <xdr:cNvCxnSpPr/>
      </xdr:nvCxnSpPr>
      <xdr:spPr>
        <a:xfrm>
          <a:off x="15481300" y="10091680"/>
          <a:ext cx="838200" cy="1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147482</xdr:rowOff>
    </xdr:from>
    <xdr:to>
      <xdr:col>81</xdr:col>
      <xdr:colOff>50800</xdr:colOff>
      <xdr:row>58</xdr:row>
      <xdr:rowOff>147580</xdr:rowOff>
    </xdr:to>
    <xdr:cxnSp macro="">
      <xdr:nvCxnSpPr>
        <xdr:cNvPr id="576" name="直線コネクタ 575"/>
        <xdr:cNvCxnSpPr/>
      </xdr:nvCxnSpPr>
      <xdr:spPr>
        <a:xfrm>
          <a:off x="14592300" y="10091582"/>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147482</xdr:rowOff>
    </xdr:from>
    <xdr:to>
      <xdr:col>76</xdr:col>
      <xdr:colOff>114300</xdr:colOff>
      <xdr:row>58</xdr:row>
      <xdr:rowOff>165334</xdr:rowOff>
    </xdr:to>
    <xdr:cxnSp macro="">
      <xdr:nvCxnSpPr>
        <xdr:cNvPr id="579" name="直線コネクタ 578"/>
        <xdr:cNvCxnSpPr/>
      </xdr:nvCxnSpPr>
      <xdr:spPr>
        <a:xfrm flipV="1">
          <a:off x="13703300" y="10091582"/>
          <a:ext cx="889000" cy="1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164816</xdr:rowOff>
    </xdr:from>
    <xdr:to>
      <xdr:col>71</xdr:col>
      <xdr:colOff>177800</xdr:colOff>
      <xdr:row>58</xdr:row>
      <xdr:rowOff>165334</xdr:rowOff>
    </xdr:to>
    <xdr:cxnSp macro="">
      <xdr:nvCxnSpPr>
        <xdr:cNvPr id="582" name="直線コネクタ 581"/>
        <xdr:cNvCxnSpPr/>
      </xdr:nvCxnSpPr>
      <xdr:spPr>
        <a:xfrm>
          <a:off x="12814300" y="10108916"/>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116711</xdr:rowOff>
    </xdr:from>
    <xdr:to>
      <xdr:col>85</xdr:col>
      <xdr:colOff>177800</xdr:colOff>
      <xdr:row>59</xdr:row>
      <xdr:rowOff>46861</xdr:rowOff>
    </xdr:to>
    <xdr:sp macro="" textlink="">
      <xdr:nvSpPr>
        <xdr:cNvPr id="592" name="楕円 591"/>
        <xdr:cNvSpPr/>
      </xdr:nvSpPr>
      <xdr:spPr>
        <a:xfrm>
          <a:off x="16268700" y="100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31638</xdr:rowOff>
    </xdr:from>
    <xdr:ext cx="534377" cy="259045"/>
    <xdr:sp macro="" textlink="">
      <xdr:nvSpPr>
        <xdr:cNvPr id="593" name="教育費該当値テキスト"/>
        <xdr:cNvSpPr txBox="1"/>
      </xdr:nvSpPr>
      <xdr:spPr>
        <a:xfrm>
          <a:off x="16370300" y="997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96780</xdr:rowOff>
    </xdr:from>
    <xdr:to>
      <xdr:col>81</xdr:col>
      <xdr:colOff>101600</xdr:colOff>
      <xdr:row>59</xdr:row>
      <xdr:rowOff>26930</xdr:rowOff>
    </xdr:to>
    <xdr:sp macro="" textlink="">
      <xdr:nvSpPr>
        <xdr:cNvPr id="594" name="楕円 593"/>
        <xdr:cNvSpPr/>
      </xdr:nvSpPr>
      <xdr:spPr>
        <a:xfrm>
          <a:off x="15430500" y="10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18057</xdr:rowOff>
    </xdr:from>
    <xdr:ext cx="534377" cy="259045"/>
    <xdr:sp macro="" textlink="">
      <xdr:nvSpPr>
        <xdr:cNvPr id="595" name="テキスト ボックス 594"/>
        <xdr:cNvSpPr txBox="1"/>
      </xdr:nvSpPr>
      <xdr:spPr>
        <a:xfrm>
          <a:off x="15214111" y="1013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96682</xdr:rowOff>
    </xdr:from>
    <xdr:to>
      <xdr:col>76</xdr:col>
      <xdr:colOff>165100</xdr:colOff>
      <xdr:row>59</xdr:row>
      <xdr:rowOff>26832</xdr:rowOff>
    </xdr:to>
    <xdr:sp macro="" textlink="">
      <xdr:nvSpPr>
        <xdr:cNvPr id="596" name="楕円 595"/>
        <xdr:cNvSpPr/>
      </xdr:nvSpPr>
      <xdr:spPr>
        <a:xfrm>
          <a:off x="14541500" y="100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17959</xdr:rowOff>
    </xdr:from>
    <xdr:ext cx="534377" cy="259045"/>
    <xdr:sp macro="" textlink="">
      <xdr:nvSpPr>
        <xdr:cNvPr id="597" name="テキスト ボックス 596"/>
        <xdr:cNvSpPr txBox="1"/>
      </xdr:nvSpPr>
      <xdr:spPr>
        <a:xfrm>
          <a:off x="14325111" y="1013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114534</xdr:rowOff>
    </xdr:from>
    <xdr:to>
      <xdr:col>72</xdr:col>
      <xdr:colOff>38100</xdr:colOff>
      <xdr:row>59</xdr:row>
      <xdr:rowOff>44684</xdr:rowOff>
    </xdr:to>
    <xdr:sp macro="" textlink="">
      <xdr:nvSpPr>
        <xdr:cNvPr id="598" name="楕円 597"/>
        <xdr:cNvSpPr/>
      </xdr:nvSpPr>
      <xdr:spPr>
        <a:xfrm>
          <a:off x="13652500" y="1005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35811</xdr:rowOff>
    </xdr:from>
    <xdr:ext cx="534377" cy="259045"/>
    <xdr:sp macro="" textlink="">
      <xdr:nvSpPr>
        <xdr:cNvPr id="599" name="テキスト ボックス 598"/>
        <xdr:cNvSpPr txBox="1"/>
      </xdr:nvSpPr>
      <xdr:spPr>
        <a:xfrm>
          <a:off x="13436111" y="101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114016</xdr:rowOff>
    </xdr:from>
    <xdr:to>
      <xdr:col>67</xdr:col>
      <xdr:colOff>101600</xdr:colOff>
      <xdr:row>59</xdr:row>
      <xdr:rowOff>44166</xdr:rowOff>
    </xdr:to>
    <xdr:sp macro="" textlink="">
      <xdr:nvSpPr>
        <xdr:cNvPr id="600" name="楕円 599"/>
        <xdr:cNvSpPr/>
      </xdr:nvSpPr>
      <xdr:spPr>
        <a:xfrm>
          <a:off x="12763500" y="10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35293</xdr:rowOff>
    </xdr:from>
    <xdr:ext cx="534377" cy="259045"/>
    <xdr:sp macro="" textlink="">
      <xdr:nvSpPr>
        <xdr:cNvPr id="601" name="テキスト ボックス 600"/>
        <xdr:cNvSpPr txBox="1"/>
      </xdr:nvSpPr>
      <xdr:spPr>
        <a:xfrm>
          <a:off x="12547111" y="101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1" name="直線コネクタ 63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249299" cy="259045"/>
    <xdr:sp macro="" textlink="">
      <xdr:nvSpPr>
        <xdr:cNvPr id="648" name="災害復旧費該当値テキスト"/>
        <xdr:cNvSpPr txBox="1"/>
      </xdr:nvSpPr>
      <xdr:spPr>
        <a:xfrm>
          <a:off x="16370300" y="1339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119842</xdr:rowOff>
    </xdr:from>
    <xdr:to>
      <xdr:col>85</xdr:col>
      <xdr:colOff>127000</xdr:colOff>
      <xdr:row>98</xdr:row>
      <xdr:rowOff>121393</xdr:rowOff>
    </xdr:to>
    <xdr:cxnSp macro="">
      <xdr:nvCxnSpPr>
        <xdr:cNvPr id="685" name="直線コネクタ 684"/>
        <xdr:cNvCxnSpPr/>
      </xdr:nvCxnSpPr>
      <xdr:spPr>
        <a:xfrm flipV="1">
          <a:off x="15481300" y="16921942"/>
          <a:ext cx="8382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121393</xdr:rowOff>
    </xdr:from>
    <xdr:to>
      <xdr:col>81</xdr:col>
      <xdr:colOff>50800</xdr:colOff>
      <xdr:row>98</xdr:row>
      <xdr:rowOff>124808</xdr:rowOff>
    </xdr:to>
    <xdr:cxnSp macro="">
      <xdr:nvCxnSpPr>
        <xdr:cNvPr id="688" name="直線コネクタ 687"/>
        <xdr:cNvCxnSpPr/>
      </xdr:nvCxnSpPr>
      <xdr:spPr>
        <a:xfrm flipV="1">
          <a:off x="14592300" y="16923493"/>
          <a:ext cx="8890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124808</xdr:rowOff>
    </xdr:from>
    <xdr:to>
      <xdr:col>76</xdr:col>
      <xdr:colOff>114300</xdr:colOff>
      <xdr:row>98</xdr:row>
      <xdr:rowOff>128667</xdr:rowOff>
    </xdr:to>
    <xdr:cxnSp macro="">
      <xdr:nvCxnSpPr>
        <xdr:cNvPr id="691" name="直線コネクタ 690"/>
        <xdr:cNvCxnSpPr/>
      </xdr:nvCxnSpPr>
      <xdr:spPr>
        <a:xfrm flipV="1">
          <a:off x="13703300" y="16926908"/>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127304</xdr:rowOff>
    </xdr:from>
    <xdr:to>
      <xdr:col>71</xdr:col>
      <xdr:colOff>177800</xdr:colOff>
      <xdr:row>98</xdr:row>
      <xdr:rowOff>128667</xdr:rowOff>
    </xdr:to>
    <xdr:cxnSp macro="">
      <xdr:nvCxnSpPr>
        <xdr:cNvPr id="694" name="直線コネクタ 693"/>
        <xdr:cNvCxnSpPr/>
      </xdr:nvCxnSpPr>
      <xdr:spPr>
        <a:xfrm>
          <a:off x="12814300" y="16929404"/>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53984</xdr:rowOff>
    </xdr:from>
    <xdr:ext cx="599010" cy="259045"/>
    <xdr:sp macro="" textlink="">
      <xdr:nvSpPr>
        <xdr:cNvPr id="698" name="テキスト ボックス 697"/>
        <xdr:cNvSpPr txBox="1"/>
      </xdr:nvSpPr>
      <xdr:spPr>
        <a:xfrm>
          <a:off x="12514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69042</xdr:rowOff>
    </xdr:from>
    <xdr:to>
      <xdr:col>85</xdr:col>
      <xdr:colOff>177800</xdr:colOff>
      <xdr:row>98</xdr:row>
      <xdr:rowOff>170642</xdr:rowOff>
    </xdr:to>
    <xdr:sp macro="" textlink="">
      <xdr:nvSpPr>
        <xdr:cNvPr id="704" name="楕円 703"/>
        <xdr:cNvSpPr/>
      </xdr:nvSpPr>
      <xdr:spPr>
        <a:xfrm>
          <a:off x="16268700" y="1687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155419</xdr:rowOff>
    </xdr:from>
    <xdr:ext cx="534377" cy="259045"/>
    <xdr:sp macro="" textlink="">
      <xdr:nvSpPr>
        <xdr:cNvPr id="705" name="公債費該当値テキスト"/>
        <xdr:cNvSpPr txBox="1"/>
      </xdr:nvSpPr>
      <xdr:spPr>
        <a:xfrm>
          <a:off x="16370300" y="1678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70593</xdr:rowOff>
    </xdr:from>
    <xdr:to>
      <xdr:col>81</xdr:col>
      <xdr:colOff>101600</xdr:colOff>
      <xdr:row>99</xdr:row>
      <xdr:rowOff>743</xdr:rowOff>
    </xdr:to>
    <xdr:sp macro="" textlink="">
      <xdr:nvSpPr>
        <xdr:cNvPr id="706" name="楕円 705"/>
        <xdr:cNvSpPr/>
      </xdr:nvSpPr>
      <xdr:spPr>
        <a:xfrm>
          <a:off x="15430500" y="1687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163320</xdr:rowOff>
    </xdr:from>
    <xdr:ext cx="534377" cy="259045"/>
    <xdr:sp macro="" textlink="">
      <xdr:nvSpPr>
        <xdr:cNvPr id="707" name="テキスト ボックス 706"/>
        <xdr:cNvSpPr txBox="1"/>
      </xdr:nvSpPr>
      <xdr:spPr>
        <a:xfrm>
          <a:off x="15214111" y="169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74008</xdr:rowOff>
    </xdr:from>
    <xdr:to>
      <xdr:col>76</xdr:col>
      <xdr:colOff>165100</xdr:colOff>
      <xdr:row>99</xdr:row>
      <xdr:rowOff>4158</xdr:rowOff>
    </xdr:to>
    <xdr:sp macro="" textlink="">
      <xdr:nvSpPr>
        <xdr:cNvPr id="708" name="楕円 707"/>
        <xdr:cNvSpPr/>
      </xdr:nvSpPr>
      <xdr:spPr>
        <a:xfrm>
          <a:off x="14541500" y="1687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166735</xdr:rowOff>
    </xdr:from>
    <xdr:ext cx="534377" cy="259045"/>
    <xdr:sp macro="" textlink="">
      <xdr:nvSpPr>
        <xdr:cNvPr id="709" name="テキスト ボックス 708"/>
        <xdr:cNvSpPr txBox="1"/>
      </xdr:nvSpPr>
      <xdr:spPr>
        <a:xfrm>
          <a:off x="14325111" y="169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77867</xdr:rowOff>
    </xdr:from>
    <xdr:to>
      <xdr:col>72</xdr:col>
      <xdr:colOff>38100</xdr:colOff>
      <xdr:row>99</xdr:row>
      <xdr:rowOff>8017</xdr:rowOff>
    </xdr:to>
    <xdr:sp macro="" textlink="">
      <xdr:nvSpPr>
        <xdr:cNvPr id="710" name="楕円 709"/>
        <xdr:cNvSpPr/>
      </xdr:nvSpPr>
      <xdr:spPr>
        <a:xfrm>
          <a:off x="13652500" y="1687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170594</xdr:rowOff>
    </xdr:from>
    <xdr:ext cx="534377" cy="259045"/>
    <xdr:sp macro="" textlink="">
      <xdr:nvSpPr>
        <xdr:cNvPr id="711" name="テキスト ボックス 710"/>
        <xdr:cNvSpPr txBox="1"/>
      </xdr:nvSpPr>
      <xdr:spPr>
        <a:xfrm>
          <a:off x="13436111" y="1697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76504</xdr:rowOff>
    </xdr:from>
    <xdr:to>
      <xdr:col>67</xdr:col>
      <xdr:colOff>101600</xdr:colOff>
      <xdr:row>99</xdr:row>
      <xdr:rowOff>6654</xdr:rowOff>
    </xdr:to>
    <xdr:sp macro="" textlink="">
      <xdr:nvSpPr>
        <xdr:cNvPr id="712" name="楕円 711"/>
        <xdr:cNvSpPr/>
      </xdr:nvSpPr>
      <xdr:spPr>
        <a:xfrm>
          <a:off x="12763500" y="168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169231</xdr:rowOff>
    </xdr:from>
    <xdr:ext cx="534377" cy="259045"/>
    <xdr:sp macro="" textlink="">
      <xdr:nvSpPr>
        <xdr:cNvPr id="713" name="テキスト ボックス 712"/>
        <xdr:cNvSpPr txBox="1"/>
      </xdr:nvSpPr>
      <xdr:spPr>
        <a:xfrm>
          <a:off x="12547111" y="1697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　議員報酬が低い水準であるため類似団体平均を下回っている。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　前年より減少が見られた。自治体規模が小さいため類似団体でも順位が低い。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　前々年度は認定こども園整備があったため一時的な大幅増があったが、例年並みに戻っている。自治体規模が小さいため類似団体でも順位が低い。</a:t>
          </a:r>
        </a:p>
        <a:p>
          <a:r>
            <a:rPr kumimoji="1" lang="ja-JP" altLang="en-US" sz="1300">
              <a:latin typeface="ＭＳ Ｐゴシック" panose="020B0600070205080204" pitchFamily="50" charset="-128"/>
              <a:ea typeface="ＭＳ Ｐゴシック" panose="020B0600070205080204" pitchFamily="50" charset="-128"/>
            </a:rPr>
            <a:t>衛生費　一般廃棄物収集等の民間委託等により類似団体平均を下回っている。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　営農団体への支援及び特産品の開発等を実施し前年並みの歳出になっている。農地面積が小さいため、類似団体平均を大きく下回っている。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　村道拡幅改良事業の実施により大幅に増加している。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平成２６年度まで毎年度積増ししてきたが、平成２８年度は２．１億円、平成２９年度０．５億円、平成３０年度０．８億円、令和元年度は０．３億円の取崩しを行った。特に平成２８年度は村営の駅南駐車場用地取得費の財源として１．６億円を充当した。実質単年度は、地方創生プロジェクトや子育て賃貸住宅の整備により本年度も赤字となっており、令和２年度も地方創生事業の影響から同様に赤字となる見込み。</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一般会計では、平成３０年度と比較し０．５５％上昇したものの財政調整基金による財源補填は０．３億円にのぼっており、同基金の積立てを実施していた平成２６年度までとは性質が異なる。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また、国民健康保険事業は医療費の高騰が続いており、財源確保に向けた保険税引き上げ等が必要である。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3&#12288;&#27770;&#31639;&#32113;&#35336;&#65288;&#22320;&#26041;&#36001;&#25919;&#29366;&#27841;&#35519;&#26619;&#65289;/01&#26222;&#36890;&#20250;&#35336;/&#9733;R01&#27770;&#31639;&#32113;&#35336;&#65288;R02&#65289;/210913%20&#36001;&#25919;&#29366;&#27841;&#36039;&#26009;&#38598;&#12398;&#20316;&#25104;&#12395;&#12388;&#12356;&#12390;&#65288;2&#22238;&#30446;&#65289;/03&#24066;&#30010;&#26449;&#12363;&#12425;/&#12304;&#36001;&#25919;&#29366;&#27841;&#36039;&#26009;&#38598;&#12305;_163210_&#33311;&#27211;&#26449;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70</v>
          </cell>
          <cell r="BX51">
            <v>103</v>
          </cell>
        </row>
        <row r="53">
          <cell r="BP53">
            <v>58.6</v>
          </cell>
          <cell r="BX53">
            <v>56.9</v>
          </cell>
        </row>
        <row r="55">
          <cell r="AN55" t="str">
            <v>類似団体内平均値</v>
          </cell>
          <cell r="BP55">
            <v>0</v>
          </cell>
          <cell r="BX55">
            <v>0</v>
          </cell>
        </row>
        <row r="57">
          <cell r="BP57">
            <v>57.1</v>
          </cell>
          <cell r="BX57">
            <v>57.9</v>
          </cell>
        </row>
        <row r="72">
          <cell r="BP72" t="str">
            <v>H27</v>
          </cell>
          <cell r="BX72" t="str">
            <v>H28</v>
          </cell>
          <cell r="CF72" t="str">
            <v>H29</v>
          </cell>
          <cell r="CN72" t="str">
            <v>H30</v>
          </cell>
          <cell r="CV72" t="str">
            <v>R01</v>
          </cell>
        </row>
        <row r="73">
          <cell r="AN73" t="str">
            <v>当該団体値</v>
          </cell>
          <cell r="BP73">
            <v>70</v>
          </cell>
          <cell r="BX73">
            <v>103</v>
          </cell>
          <cell r="CF73">
            <v>108.3</v>
          </cell>
          <cell r="CN73">
            <v>116.5</v>
          </cell>
          <cell r="CV73">
            <v>142.5</v>
          </cell>
        </row>
        <row r="75">
          <cell r="BP75">
            <v>11</v>
          </cell>
          <cell r="BX75">
            <v>9.6999999999999993</v>
          </cell>
          <cell r="CF75">
            <v>10.5</v>
          </cell>
          <cell r="CN75">
            <v>10.8</v>
          </cell>
          <cell r="CV75">
            <v>11.1</v>
          </cell>
        </row>
        <row r="77">
          <cell r="AN77" t="str">
            <v>類似団体内平均値</v>
          </cell>
          <cell r="BP77">
            <v>0</v>
          </cell>
          <cell r="BX77">
            <v>0</v>
          </cell>
          <cell r="CF77">
            <v>0</v>
          </cell>
          <cell r="CN77">
            <v>0</v>
          </cell>
          <cell r="CV77">
            <v>0</v>
          </cell>
        </row>
        <row r="79">
          <cell r="BP79">
            <v>6.4</v>
          </cell>
          <cell r="BX79">
            <v>6.9</v>
          </cell>
          <cell r="CF79">
            <v>7.1</v>
          </cell>
          <cell r="CN79">
            <v>7.4</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2058521</v>
      </c>
      <c r="BO4" s="393"/>
      <c r="BP4" s="393"/>
      <c r="BQ4" s="393"/>
      <c r="BR4" s="393"/>
      <c r="BS4" s="393"/>
      <c r="BT4" s="393"/>
      <c r="BU4" s="394"/>
      <c r="BV4" s="392">
        <v>1804809</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4.5</v>
      </c>
      <c r="CU4" s="399"/>
      <c r="CV4" s="399"/>
      <c r="CW4" s="399"/>
      <c r="CX4" s="399"/>
      <c r="CY4" s="399"/>
      <c r="CZ4" s="399"/>
      <c r="DA4" s="400"/>
      <c r="DB4" s="398">
        <v>6.3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1986839</v>
      </c>
      <c r="BO5" s="430"/>
      <c r="BP5" s="430"/>
      <c r="BQ5" s="430"/>
      <c r="BR5" s="430"/>
      <c r="BS5" s="430"/>
      <c r="BT5" s="430"/>
      <c r="BU5" s="431"/>
      <c r="BV5" s="429">
        <v>1721220</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90.7</v>
      </c>
      <c r="CU5" s="427"/>
      <c r="CV5" s="427"/>
      <c r="CW5" s="427"/>
      <c r="CX5" s="427"/>
      <c r="CY5" s="427"/>
      <c r="CZ5" s="427"/>
      <c r="DA5" s="428"/>
      <c r="DB5" s="426">
        <v>92</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71682</v>
      </c>
      <c r="BO6" s="430"/>
      <c r="BP6" s="430"/>
      <c r="BQ6" s="430"/>
      <c r="BR6" s="430"/>
      <c r="BS6" s="430"/>
      <c r="BT6" s="430"/>
      <c r="BU6" s="431"/>
      <c r="BV6" s="429">
        <v>83589</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94</v>
      </c>
      <c r="CU6" s="467"/>
      <c r="CV6" s="467"/>
      <c r="CW6" s="467"/>
      <c r="CX6" s="467"/>
      <c r="CY6" s="467"/>
      <c r="CZ6" s="467"/>
      <c r="DA6" s="468"/>
      <c r="DB6" s="466">
        <v>96.3</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21440</v>
      </c>
      <c r="BO7" s="430"/>
      <c r="BP7" s="430"/>
      <c r="BQ7" s="430"/>
      <c r="BR7" s="430"/>
      <c r="BS7" s="430"/>
      <c r="BT7" s="430"/>
      <c r="BU7" s="431"/>
      <c r="BV7" s="429">
        <v>14311</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1115071</v>
      </c>
      <c r="CU7" s="430"/>
      <c r="CV7" s="430"/>
      <c r="CW7" s="430"/>
      <c r="CX7" s="430"/>
      <c r="CY7" s="430"/>
      <c r="CZ7" s="430"/>
      <c r="DA7" s="431"/>
      <c r="DB7" s="429">
        <v>1104318</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94</v>
      </c>
      <c r="AV8" s="462"/>
      <c r="AW8" s="462"/>
      <c r="AX8" s="462"/>
      <c r="AY8" s="463" t="s">
        <v>109</v>
      </c>
      <c r="AZ8" s="464"/>
      <c r="BA8" s="464"/>
      <c r="BB8" s="464"/>
      <c r="BC8" s="464"/>
      <c r="BD8" s="464"/>
      <c r="BE8" s="464"/>
      <c r="BF8" s="464"/>
      <c r="BG8" s="464"/>
      <c r="BH8" s="464"/>
      <c r="BI8" s="464"/>
      <c r="BJ8" s="464"/>
      <c r="BK8" s="464"/>
      <c r="BL8" s="464"/>
      <c r="BM8" s="465"/>
      <c r="BN8" s="429">
        <v>50242</v>
      </c>
      <c r="BO8" s="430"/>
      <c r="BP8" s="430"/>
      <c r="BQ8" s="430"/>
      <c r="BR8" s="430"/>
      <c r="BS8" s="430"/>
      <c r="BT8" s="430"/>
      <c r="BU8" s="431"/>
      <c r="BV8" s="429">
        <v>69278</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0.37</v>
      </c>
      <c r="CU8" s="470"/>
      <c r="CV8" s="470"/>
      <c r="CW8" s="470"/>
      <c r="CX8" s="470"/>
      <c r="CY8" s="470"/>
      <c r="CZ8" s="470"/>
      <c r="DA8" s="471"/>
      <c r="DB8" s="469">
        <v>0.36</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2982</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-19036</v>
      </c>
      <c r="BO9" s="430"/>
      <c r="BP9" s="430"/>
      <c r="BQ9" s="430"/>
      <c r="BR9" s="430"/>
      <c r="BS9" s="430"/>
      <c r="BT9" s="430"/>
      <c r="BU9" s="431"/>
      <c r="BV9" s="429">
        <v>12644</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12.2</v>
      </c>
      <c r="CU9" s="427"/>
      <c r="CV9" s="427"/>
      <c r="CW9" s="427"/>
      <c r="CX9" s="427"/>
      <c r="CY9" s="427"/>
      <c r="CZ9" s="427"/>
      <c r="DA9" s="428"/>
      <c r="DB9" s="426">
        <v>11.7</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2967</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94</v>
      </c>
      <c r="AV10" s="462"/>
      <c r="AW10" s="462"/>
      <c r="AX10" s="462"/>
      <c r="AY10" s="463" t="s">
        <v>120</v>
      </c>
      <c r="AZ10" s="464"/>
      <c r="BA10" s="464"/>
      <c r="BB10" s="464"/>
      <c r="BC10" s="464"/>
      <c r="BD10" s="464"/>
      <c r="BE10" s="464"/>
      <c r="BF10" s="464"/>
      <c r="BG10" s="464"/>
      <c r="BH10" s="464"/>
      <c r="BI10" s="464"/>
      <c r="BJ10" s="464"/>
      <c r="BK10" s="464"/>
      <c r="BL10" s="464"/>
      <c r="BM10" s="465"/>
      <c r="BN10" s="429">
        <v>0</v>
      </c>
      <c r="BO10" s="430"/>
      <c r="BP10" s="430"/>
      <c r="BQ10" s="430"/>
      <c r="BR10" s="430"/>
      <c r="BS10" s="430"/>
      <c r="BT10" s="430"/>
      <c r="BU10" s="431"/>
      <c r="BV10" s="429">
        <v>0</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3161</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30000</v>
      </c>
      <c r="BO12" s="430"/>
      <c r="BP12" s="430"/>
      <c r="BQ12" s="430"/>
      <c r="BR12" s="430"/>
      <c r="BS12" s="430"/>
      <c r="BT12" s="430"/>
      <c r="BU12" s="431"/>
      <c r="BV12" s="429">
        <v>80000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3109</v>
      </c>
      <c r="S13" s="514"/>
      <c r="T13" s="514"/>
      <c r="U13" s="514"/>
      <c r="V13" s="515"/>
      <c r="W13" s="445" t="s">
        <v>139</v>
      </c>
      <c r="X13" s="446"/>
      <c r="Y13" s="446"/>
      <c r="Z13" s="446"/>
      <c r="AA13" s="446"/>
      <c r="AB13" s="436"/>
      <c r="AC13" s="480">
        <v>67</v>
      </c>
      <c r="AD13" s="481"/>
      <c r="AE13" s="481"/>
      <c r="AF13" s="481"/>
      <c r="AG13" s="523"/>
      <c r="AH13" s="480">
        <v>76</v>
      </c>
      <c r="AI13" s="481"/>
      <c r="AJ13" s="481"/>
      <c r="AK13" s="481"/>
      <c r="AL13" s="482"/>
      <c r="AM13" s="458" t="s">
        <v>140</v>
      </c>
      <c r="AN13" s="459"/>
      <c r="AO13" s="459"/>
      <c r="AP13" s="459"/>
      <c r="AQ13" s="459"/>
      <c r="AR13" s="459"/>
      <c r="AS13" s="459"/>
      <c r="AT13" s="460"/>
      <c r="AU13" s="461" t="s">
        <v>115</v>
      </c>
      <c r="AV13" s="462"/>
      <c r="AW13" s="462"/>
      <c r="AX13" s="462"/>
      <c r="AY13" s="463" t="s">
        <v>141</v>
      </c>
      <c r="AZ13" s="464"/>
      <c r="BA13" s="464"/>
      <c r="BB13" s="464"/>
      <c r="BC13" s="464"/>
      <c r="BD13" s="464"/>
      <c r="BE13" s="464"/>
      <c r="BF13" s="464"/>
      <c r="BG13" s="464"/>
      <c r="BH13" s="464"/>
      <c r="BI13" s="464"/>
      <c r="BJ13" s="464"/>
      <c r="BK13" s="464"/>
      <c r="BL13" s="464"/>
      <c r="BM13" s="465"/>
      <c r="BN13" s="429">
        <v>-49036</v>
      </c>
      <c r="BO13" s="430"/>
      <c r="BP13" s="430"/>
      <c r="BQ13" s="430"/>
      <c r="BR13" s="430"/>
      <c r="BS13" s="430"/>
      <c r="BT13" s="430"/>
      <c r="BU13" s="431"/>
      <c r="BV13" s="429">
        <v>-67356</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11.1</v>
      </c>
      <c r="CU13" s="427"/>
      <c r="CV13" s="427"/>
      <c r="CW13" s="427"/>
      <c r="CX13" s="427"/>
      <c r="CY13" s="427"/>
      <c r="CZ13" s="427"/>
      <c r="DA13" s="428"/>
      <c r="DB13" s="426">
        <v>10.8</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3127</v>
      </c>
      <c r="S14" s="514"/>
      <c r="T14" s="514"/>
      <c r="U14" s="514"/>
      <c r="V14" s="515"/>
      <c r="W14" s="419"/>
      <c r="X14" s="420"/>
      <c r="Y14" s="420"/>
      <c r="Z14" s="420"/>
      <c r="AA14" s="420"/>
      <c r="AB14" s="409"/>
      <c r="AC14" s="516">
        <v>4.2</v>
      </c>
      <c r="AD14" s="517"/>
      <c r="AE14" s="517"/>
      <c r="AF14" s="517"/>
      <c r="AG14" s="518"/>
      <c r="AH14" s="516">
        <v>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142.5</v>
      </c>
      <c r="CU14" s="528"/>
      <c r="CV14" s="528"/>
      <c r="CW14" s="528"/>
      <c r="CX14" s="528"/>
      <c r="CY14" s="528"/>
      <c r="CZ14" s="528"/>
      <c r="DA14" s="529"/>
      <c r="DB14" s="527">
        <v>116.5</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138</v>
      </c>
      <c r="N15" s="521"/>
      <c r="O15" s="521"/>
      <c r="P15" s="521"/>
      <c r="Q15" s="522"/>
      <c r="R15" s="513">
        <v>3095</v>
      </c>
      <c r="S15" s="514"/>
      <c r="T15" s="514"/>
      <c r="U15" s="514"/>
      <c r="V15" s="515"/>
      <c r="W15" s="445" t="s">
        <v>145</v>
      </c>
      <c r="X15" s="446"/>
      <c r="Y15" s="446"/>
      <c r="Z15" s="446"/>
      <c r="AA15" s="446"/>
      <c r="AB15" s="436"/>
      <c r="AC15" s="480">
        <v>490</v>
      </c>
      <c r="AD15" s="481"/>
      <c r="AE15" s="481"/>
      <c r="AF15" s="481"/>
      <c r="AG15" s="523"/>
      <c r="AH15" s="480">
        <v>468</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366500</v>
      </c>
      <c r="BO15" s="393"/>
      <c r="BP15" s="393"/>
      <c r="BQ15" s="393"/>
      <c r="BR15" s="393"/>
      <c r="BS15" s="393"/>
      <c r="BT15" s="393"/>
      <c r="BU15" s="394"/>
      <c r="BV15" s="392">
        <v>354451</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30.9</v>
      </c>
      <c r="AD16" s="517"/>
      <c r="AE16" s="517"/>
      <c r="AF16" s="517"/>
      <c r="AG16" s="518"/>
      <c r="AH16" s="516">
        <v>31.1</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980679</v>
      </c>
      <c r="BO16" s="430"/>
      <c r="BP16" s="430"/>
      <c r="BQ16" s="430"/>
      <c r="BR16" s="430"/>
      <c r="BS16" s="430"/>
      <c r="BT16" s="430"/>
      <c r="BU16" s="431"/>
      <c r="BV16" s="429">
        <v>958068</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1028</v>
      </c>
      <c r="AD17" s="481"/>
      <c r="AE17" s="481"/>
      <c r="AF17" s="481"/>
      <c r="AG17" s="523"/>
      <c r="AH17" s="480">
        <v>961</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462256</v>
      </c>
      <c r="BO17" s="430"/>
      <c r="BP17" s="430"/>
      <c r="BQ17" s="430"/>
      <c r="BR17" s="430"/>
      <c r="BS17" s="430"/>
      <c r="BT17" s="430"/>
      <c r="BU17" s="431"/>
      <c r="BV17" s="429">
        <v>452811</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155</v>
      </c>
      <c r="C18" s="472"/>
      <c r="D18" s="472"/>
      <c r="E18" s="544"/>
      <c r="F18" s="544"/>
      <c r="G18" s="544"/>
      <c r="H18" s="544"/>
      <c r="I18" s="544"/>
      <c r="J18" s="544"/>
      <c r="K18" s="544"/>
      <c r="L18" s="545">
        <v>3.47</v>
      </c>
      <c r="M18" s="545"/>
      <c r="N18" s="545"/>
      <c r="O18" s="545"/>
      <c r="P18" s="545"/>
      <c r="Q18" s="545"/>
      <c r="R18" s="546"/>
      <c r="S18" s="546"/>
      <c r="T18" s="546"/>
      <c r="U18" s="546"/>
      <c r="V18" s="547"/>
      <c r="W18" s="447"/>
      <c r="X18" s="448"/>
      <c r="Y18" s="448"/>
      <c r="Z18" s="448"/>
      <c r="AA18" s="448"/>
      <c r="AB18" s="439"/>
      <c r="AC18" s="548">
        <v>64.900000000000006</v>
      </c>
      <c r="AD18" s="549"/>
      <c r="AE18" s="549"/>
      <c r="AF18" s="549"/>
      <c r="AG18" s="550"/>
      <c r="AH18" s="548">
        <v>63.9</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1026613</v>
      </c>
      <c r="BO18" s="430"/>
      <c r="BP18" s="430"/>
      <c r="BQ18" s="430"/>
      <c r="BR18" s="430"/>
      <c r="BS18" s="430"/>
      <c r="BT18" s="430"/>
      <c r="BU18" s="431"/>
      <c r="BV18" s="429">
        <v>1034949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157</v>
      </c>
      <c r="C19" s="472"/>
      <c r="D19" s="472"/>
      <c r="E19" s="544"/>
      <c r="F19" s="544"/>
      <c r="G19" s="544"/>
      <c r="H19" s="544"/>
      <c r="I19" s="544"/>
      <c r="J19" s="544"/>
      <c r="K19" s="544"/>
      <c r="L19" s="552">
        <v>859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1303526</v>
      </c>
      <c r="BO19" s="430"/>
      <c r="BP19" s="430"/>
      <c r="BQ19" s="430"/>
      <c r="BR19" s="430"/>
      <c r="BS19" s="430"/>
      <c r="BT19" s="430"/>
      <c r="BU19" s="431"/>
      <c r="BV19" s="429">
        <v>1323914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159</v>
      </c>
      <c r="C20" s="472"/>
      <c r="D20" s="472"/>
      <c r="E20" s="544"/>
      <c r="F20" s="544"/>
      <c r="G20" s="544"/>
      <c r="H20" s="544"/>
      <c r="I20" s="544"/>
      <c r="J20" s="544"/>
      <c r="K20" s="544"/>
      <c r="L20" s="552">
        <v>910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1998068</v>
      </c>
      <c r="BO23" s="430"/>
      <c r="BP23" s="430"/>
      <c r="BQ23" s="430"/>
      <c r="BR23" s="430"/>
      <c r="BS23" s="430"/>
      <c r="BT23" s="430"/>
      <c r="BU23" s="431"/>
      <c r="BV23" s="429">
        <v>1864866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168</v>
      </c>
      <c r="F24" s="459"/>
      <c r="G24" s="459"/>
      <c r="H24" s="459"/>
      <c r="I24" s="459"/>
      <c r="J24" s="459"/>
      <c r="K24" s="460"/>
      <c r="L24" s="480">
        <v>1</v>
      </c>
      <c r="M24" s="481"/>
      <c r="N24" s="481"/>
      <c r="O24" s="481"/>
      <c r="P24" s="523"/>
      <c r="Q24" s="480">
        <v>7500</v>
      </c>
      <c r="R24" s="481"/>
      <c r="S24" s="481"/>
      <c r="T24" s="481"/>
      <c r="U24" s="481"/>
      <c r="V24" s="523"/>
      <c r="W24" s="582"/>
      <c r="X24" s="570"/>
      <c r="Y24" s="571"/>
      <c r="Z24" s="479" t="s">
        <v>169</v>
      </c>
      <c r="AA24" s="459"/>
      <c r="AB24" s="459"/>
      <c r="AC24" s="459"/>
      <c r="AD24" s="459"/>
      <c r="AE24" s="459"/>
      <c r="AF24" s="459"/>
      <c r="AG24" s="460"/>
      <c r="AH24" s="480">
        <v>28</v>
      </c>
      <c r="AI24" s="481"/>
      <c r="AJ24" s="481"/>
      <c r="AK24" s="481"/>
      <c r="AL24" s="523"/>
      <c r="AM24" s="480">
        <v>77448</v>
      </c>
      <c r="AN24" s="481"/>
      <c r="AO24" s="481"/>
      <c r="AP24" s="481"/>
      <c r="AQ24" s="481"/>
      <c r="AR24" s="523"/>
      <c r="AS24" s="480">
        <v>2766</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1621850</v>
      </c>
      <c r="BO24" s="430"/>
      <c r="BP24" s="430"/>
      <c r="BQ24" s="430"/>
      <c r="BR24" s="430"/>
      <c r="BS24" s="430"/>
      <c r="BT24" s="430"/>
      <c r="BU24" s="431"/>
      <c r="BV24" s="429">
        <v>1506650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171</v>
      </c>
      <c r="F25" s="459"/>
      <c r="G25" s="459"/>
      <c r="H25" s="459"/>
      <c r="I25" s="459"/>
      <c r="J25" s="459"/>
      <c r="K25" s="460"/>
      <c r="L25" s="480" t="s">
        <v>172</v>
      </c>
      <c r="M25" s="481"/>
      <c r="N25" s="481"/>
      <c r="O25" s="481"/>
      <c r="P25" s="523"/>
      <c r="Q25" s="480" t="s">
        <v>173</v>
      </c>
      <c r="R25" s="481"/>
      <c r="S25" s="481"/>
      <c r="T25" s="481"/>
      <c r="U25" s="481"/>
      <c r="V25" s="523"/>
      <c r="W25" s="582"/>
      <c r="X25" s="570"/>
      <c r="Y25" s="571"/>
      <c r="Z25" s="479" t="s">
        <v>174</v>
      </c>
      <c r="AA25" s="459"/>
      <c r="AB25" s="459"/>
      <c r="AC25" s="459"/>
      <c r="AD25" s="459"/>
      <c r="AE25" s="459"/>
      <c r="AF25" s="459"/>
      <c r="AG25" s="460"/>
      <c r="AH25" s="480" t="s">
        <v>172</v>
      </c>
      <c r="AI25" s="481"/>
      <c r="AJ25" s="481"/>
      <c r="AK25" s="481"/>
      <c r="AL25" s="523"/>
      <c r="AM25" s="480" t="s">
        <v>172</v>
      </c>
      <c r="AN25" s="481"/>
      <c r="AO25" s="481"/>
      <c r="AP25" s="481"/>
      <c r="AQ25" s="481"/>
      <c r="AR25" s="523"/>
      <c r="AS25" s="480" t="s">
        <v>172</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19934</v>
      </c>
      <c r="BO25" s="393"/>
      <c r="BP25" s="393"/>
      <c r="BQ25" s="393"/>
      <c r="BR25" s="393"/>
      <c r="BS25" s="393"/>
      <c r="BT25" s="393"/>
      <c r="BU25" s="394"/>
      <c r="BV25" s="392">
        <v>31312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4300</v>
      </c>
      <c r="R26" s="481"/>
      <c r="S26" s="481"/>
      <c r="T26" s="481"/>
      <c r="U26" s="481"/>
      <c r="V26" s="523"/>
      <c r="W26" s="582"/>
      <c r="X26" s="570"/>
      <c r="Y26" s="571"/>
      <c r="Z26" s="479" t="s">
        <v>177</v>
      </c>
      <c r="AA26" s="592"/>
      <c r="AB26" s="592"/>
      <c r="AC26" s="592"/>
      <c r="AD26" s="592"/>
      <c r="AE26" s="592"/>
      <c r="AF26" s="592"/>
      <c r="AG26" s="593"/>
      <c r="AH26" s="480">
        <v>2</v>
      </c>
      <c r="AI26" s="481"/>
      <c r="AJ26" s="481"/>
      <c r="AK26" s="481"/>
      <c r="AL26" s="523"/>
      <c r="AM26" s="480" t="s">
        <v>178</v>
      </c>
      <c r="AN26" s="481"/>
      <c r="AO26" s="481"/>
      <c r="AP26" s="481"/>
      <c r="AQ26" s="481"/>
      <c r="AR26" s="523"/>
      <c r="AS26" s="480" t="s">
        <v>179</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t="s">
        <v>128</v>
      </c>
      <c r="BO26" s="430"/>
      <c r="BP26" s="430"/>
      <c r="BQ26" s="430"/>
      <c r="BR26" s="430"/>
      <c r="BS26" s="430"/>
      <c r="BT26" s="430"/>
      <c r="BU26" s="431"/>
      <c r="BV26" s="429" t="s">
        <v>128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2500</v>
      </c>
      <c r="R27" s="481"/>
      <c r="S27" s="481"/>
      <c r="T27" s="481"/>
      <c r="U27" s="481"/>
      <c r="V27" s="523"/>
      <c r="W27" s="582"/>
      <c r="X27" s="570"/>
      <c r="Y27" s="571"/>
      <c r="Z27" s="479" t="s">
        <v>182</v>
      </c>
      <c r="AA27" s="459"/>
      <c r="AB27" s="459"/>
      <c r="AC27" s="459"/>
      <c r="AD27" s="459"/>
      <c r="AE27" s="459"/>
      <c r="AF27" s="459"/>
      <c r="AG27" s="460"/>
      <c r="AH27" s="480" t="s">
        <v>172</v>
      </c>
      <c r="AI27" s="481"/>
      <c r="AJ27" s="481"/>
      <c r="AK27" s="481"/>
      <c r="AL27" s="523"/>
      <c r="AM27" s="480" t="s">
        <v>172</v>
      </c>
      <c r="AN27" s="481"/>
      <c r="AO27" s="481"/>
      <c r="AP27" s="481"/>
      <c r="AQ27" s="481"/>
      <c r="AR27" s="523"/>
      <c r="AS27" s="480" t="s">
        <v>172</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v>33200</v>
      </c>
      <c r="BO27" s="606"/>
      <c r="BP27" s="606"/>
      <c r="BQ27" s="606"/>
      <c r="BR27" s="606"/>
      <c r="BS27" s="606"/>
      <c r="BT27" s="606"/>
      <c r="BU27" s="607"/>
      <c r="BV27" s="605">
        <v>33200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184</v>
      </c>
      <c r="F28" s="459"/>
      <c r="G28" s="459"/>
      <c r="H28" s="459"/>
      <c r="I28" s="459"/>
      <c r="J28" s="459"/>
      <c r="K28" s="460"/>
      <c r="L28" s="480">
        <v>1</v>
      </c>
      <c r="M28" s="481"/>
      <c r="N28" s="481"/>
      <c r="O28" s="481"/>
      <c r="P28" s="523"/>
      <c r="Q28" s="480">
        <v>2200</v>
      </c>
      <c r="R28" s="481"/>
      <c r="S28" s="481"/>
      <c r="T28" s="481"/>
      <c r="U28" s="481"/>
      <c r="V28" s="523"/>
      <c r="W28" s="582"/>
      <c r="X28" s="570"/>
      <c r="Y28" s="571"/>
      <c r="Z28" s="479" t="s">
        <v>185</v>
      </c>
      <c r="AA28" s="459"/>
      <c r="AB28" s="459"/>
      <c r="AC28" s="459"/>
      <c r="AD28" s="459"/>
      <c r="AE28" s="459"/>
      <c r="AF28" s="459"/>
      <c r="AG28" s="460"/>
      <c r="AH28" s="480" t="s">
        <v>172</v>
      </c>
      <c r="AI28" s="481"/>
      <c r="AJ28" s="481"/>
      <c r="AK28" s="481"/>
      <c r="AL28" s="523"/>
      <c r="AM28" s="480" t="s">
        <v>128</v>
      </c>
      <c r="AN28" s="481"/>
      <c r="AO28" s="481"/>
      <c r="AP28" s="481"/>
      <c r="AQ28" s="481"/>
      <c r="AR28" s="523"/>
      <c r="AS28" s="480" t="s">
        <v>173</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610000</v>
      </c>
      <c r="BO28" s="393"/>
      <c r="BP28" s="393"/>
      <c r="BQ28" s="393"/>
      <c r="BR28" s="393"/>
      <c r="BS28" s="393"/>
      <c r="BT28" s="393"/>
      <c r="BU28" s="394"/>
      <c r="BV28" s="392">
        <v>640000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5</v>
      </c>
      <c r="M29" s="481"/>
      <c r="N29" s="481"/>
      <c r="O29" s="481"/>
      <c r="P29" s="523"/>
      <c r="Q29" s="480">
        <v>2000</v>
      </c>
      <c r="R29" s="481"/>
      <c r="S29" s="481"/>
      <c r="T29" s="481"/>
      <c r="U29" s="481"/>
      <c r="V29" s="523"/>
      <c r="W29" s="583"/>
      <c r="X29" s="584"/>
      <c r="Y29" s="585"/>
      <c r="Z29" s="479" t="s">
        <v>188</v>
      </c>
      <c r="AA29" s="459"/>
      <c r="AB29" s="459"/>
      <c r="AC29" s="459"/>
      <c r="AD29" s="459"/>
      <c r="AE29" s="459"/>
      <c r="AF29" s="459"/>
      <c r="AG29" s="460"/>
      <c r="AH29" s="480">
        <v>28</v>
      </c>
      <c r="AI29" s="481"/>
      <c r="AJ29" s="481"/>
      <c r="AK29" s="481"/>
      <c r="AL29" s="523"/>
      <c r="AM29" s="480">
        <v>77448</v>
      </c>
      <c r="AN29" s="481"/>
      <c r="AO29" s="481"/>
      <c r="AP29" s="481"/>
      <c r="AQ29" s="481"/>
      <c r="AR29" s="523"/>
      <c r="AS29" s="480">
        <v>2766</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5355</v>
      </c>
      <c r="BO29" s="430"/>
      <c r="BP29" s="430"/>
      <c r="BQ29" s="430"/>
      <c r="BR29" s="430"/>
      <c r="BS29" s="430"/>
      <c r="BT29" s="430"/>
      <c r="BU29" s="431"/>
      <c r="BV29" s="429">
        <v>5354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89.2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43465</v>
      </c>
      <c r="BO30" s="606"/>
      <c r="BP30" s="606"/>
      <c r="BQ30" s="606"/>
      <c r="BR30" s="606"/>
      <c r="BS30" s="606"/>
      <c r="BT30" s="606"/>
      <c r="BU30" s="607"/>
      <c r="BV30" s="605">
        <v>43464</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199</v>
      </c>
      <c r="V33" s="453"/>
      <c r="W33" s="418" t="s">
        <v>200</v>
      </c>
      <c r="X33" s="418"/>
      <c r="Y33" s="418"/>
      <c r="Z33" s="418"/>
      <c r="AA33" s="418"/>
      <c r="AB33" s="418"/>
      <c r="AC33" s="418"/>
      <c r="AD33" s="418"/>
      <c r="AE33" s="418"/>
      <c r="AF33" s="418"/>
      <c r="AG33" s="418"/>
      <c r="AH33" s="418"/>
      <c r="AI33" s="418"/>
      <c r="AJ33" s="418"/>
      <c r="AK33" s="418"/>
      <c r="AL33" s="216"/>
      <c r="AM33" s="453" t="s">
        <v>201</v>
      </c>
      <c r="AN33" s="453"/>
      <c r="AO33" s="418" t="s">
        <v>200</v>
      </c>
      <c r="AP33" s="418"/>
      <c r="AQ33" s="418"/>
      <c r="AR33" s="418"/>
      <c r="AS33" s="418"/>
      <c r="AT33" s="418"/>
      <c r="AU33" s="418"/>
      <c r="AV33" s="418"/>
      <c r="AW33" s="418"/>
      <c r="AX33" s="418"/>
      <c r="AY33" s="418"/>
      <c r="AZ33" s="418"/>
      <c r="BA33" s="418"/>
      <c r="BB33" s="418"/>
      <c r="BC33" s="418"/>
      <c r="BD33" s="217"/>
      <c r="BE33" s="418" t="s">
        <v>202</v>
      </c>
      <c r="BF33" s="418"/>
      <c r="BG33" s="418" t="s">
        <v>203</v>
      </c>
      <c r="BH33" s="418"/>
      <c r="BI33" s="418"/>
      <c r="BJ33" s="418"/>
      <c r="BK33" s="418"/>
      <c r="BL33" s="418"/>
      <c r="BM33" s="418"/>
      <c r="BN33" s="418"/>
      <c r="BO33" s="418"/>
      <c r="BP33" s="418"/>
      <c r="BQ33" s="418"/>
      <c r="BR33" s="418"/>
      <c r="BS33" s="418"/>
      <c r="BT33" s="418"/>
      <c r="BU33" s="418"/>
      <c r="BV33" s="217"/>
      <c r="BW33" s="453" t="s">
        <v>202</v>
      </c>
      <c r="BX33" s="453"/>
      <c r="BY33" s="418" t="s">
        <v>204</v>
      </c>
      <c r="BZ33" s="418"/>
      <c r="CA33" s="418"/>
      <c r="CB33" s="418"/>
      <c r="CC33" s="418"/>
      <c r="CD33" s="418"/>
      <c r="CE33" s="418"/>
      <c r="CF33" s="418"/>
      <c r="CG33" s="418"/>
      <c r="CH33" s="418"/>
      <c r="CI33" s="418"/>
      <c r="CJ33" s="418"/>
      <c r="CK33" s="418"/>
      <c r="CL33" s="418"/>
      <c r="CM33" s="418"/>
      <c r="CN33" s="216"/>
      <c r="CO33" s="453" t="s">
        <v>199</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国民健康保険事業</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5</v>
      </c>
      <c r="BX34" s="618"/>
      <c r="BY34" s="619" t="str">
        <f>IF('各会計、関係団体の財政状況及び健全化判断比率'!B68="","",'各会計、関係団体の財政状況及び健全化判断比率'!B68)</f>
        <v>富山地区広域圏事務組合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土地取得事業特別会計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後期高齢者医療事業</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6</v>
      </c>
      <c r="BX35" s="618"/>
      <c r="BY35" s="619" t="str">
        <f>IF('各会計、関係団体の財政状況及び健全化判断比率'!B69="","",'各会計、関係団体の財政状況及び健全化判断比率'!B69)</f>
        <v>富山県市町村会館管理組合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t="str">
        <f t="shared" ref="U36:U43" si="4">IF(W36="","",U35+1)</f>
        <v/>
      </c>
      <c r="V36" s="618"/>
      <c r="W36" s="619"/>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7</v>
      </c>
      <c r="BX36" s="618"/>
      <c r="BY36" s="619" t="str">
        <f>IF('各会計、関係団体の財政状況及び健全化判断比率'!B70="","",'各会計、関係団体の財政状況及び健全化判断比率'!B70)</f>
        <v>滑川中新川地区広域情報事務組合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8</v>
      </c>
      <c r="BX37" s="618"/>
      <c r="BY37" s="619" t="str">
        <f>IF('各会計、関係団体の財政状況及び健全化判断比率'!B71="","",'各会計、関係団体の財政状況及び健全化判断比率'!B71)</f>
        <v>富山県市町村総合事務組合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9</v>
      </c>
      <c r="BX38" s="618"/>
      <c r="BY38" s="619" t="str">
        <f>IF('各会計、関係団体の財政状況及び健全化判断比率'!B72="","",'各会計、関係団体の財政状況及び健全化判断比率'!B72)</f>
        <v>富山県後期高齢者医療広域連合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10</v>
      </c>
      <c r="BX39" s="618"/>
      <c r="BY39" s="619" t="str">
        <f>IF('各会計、関係団体の財政状況及び健全化判断比率'!B73="","",'各会計、関係団体の財政状況及び健全化判断比率'!B73)</f>
        <v>　[一般会計]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11</v>
      </c>
      <c r="BX40" s="618"/>
      <c r="BY40" s="619" t="str">
        <f>IF('各会計、関係団体の財政状況及び健全化判断比率'!B74="","",'各会計、関係団体の財政状況及び健全化判断比率'!B74)</f>
        <v>　[後期高齢者医療事業特別会計]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12</v>
      </c>
      <c r="BX41" s="618"/>
      <c r="BY41" s="619" t="str">
        <f>IF('各会計、関係団体の財政状況及び健全化判断比率'!B75="","",'各会計、関係団体の財政状況及び健全化判断比率'!B75)</f>
        <v>常願寺川右岸水防市町村組合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13</v>
      </c>
      <c r="BX42" s="618"/>
      <c r="BY42" s="619" t="str">
        <f>IF('各会計、関係団体の財政状況及び健全化判断比率'!B76="","",'各会計、関係団体の財政状況及び健全化判断比率'!B76)</f>
        <v>中新川広域行政事務組合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14</v>
      </c>
      <c r="BX43" s="618"/>
      <c r="BY43" s="619" t="str">
        <f>IF('各会計、関係団体の財政状況及び健全化判断比率'!B77="","",'各会計、関係団体の財政状況及び健全化判断比率'!B77)</f>
        <v>　[一般会計]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jAp5D8lLUvyyrCXzRyd0bjyDEyVqzhrRW8MEte/wNRNXzfqKX20JjD23e5QgdRMmqlzvTbYWymIWgJq+esAhSQ==" saltValue="cszR8WAHa0RArqb6h7nB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5" t="s">
        <v>561</v>
      </c>
      <c r="D34" s="1215"/>
      <c r="E34" s="1216"/>
      <c r="F34" s="32">
        <v>5.73</v>
      </c>
      <c r="G34" s="33">
        <v>1.22</v>
      </c>
      <c r="H34" s="33">
        <v>5.13</v>
      </c>
      <c r="I34" s="33">
        <v>6.27</v>
      </c>
      <c r="J34" s="34">
        <v>6.82</v>
      </c>
      <c r="K34" s="22"/>
      <c r="L34" s="22"/>
      <c r="M34" s="22"/>
      <c r="N34" s="22"/>
      <c r="O34" s="22"/>
      <c r="P34" s="22"/>
    </row>
    <row r="35" spans="1:16" ht="39" customHeight="1" x14ac:dyDescent="0.15">
      <c r="A35" s="22"/>
      <c r="B35" s="35"/>
      <c r="C35" s="1209" t="s">
        <v>562</v>
      </c>
      <c r="D35" s="1210"/>
      <c r="E35" s="1211"/>
      <c r="F35" s="36">
        <v>0.06</v>
      </c>
      <c r="G35" s="37">
        <v>1.03</v>
      </c>
      <c r="H35" s="37">
        <v>0.31</v>
      </c>
      <c r="I35" s="37">
        <v>0.31</v>
      </c>
      <c r="J35" s="38">
        <v>0.12</v>
      </c>
      <c r="K35" s="22"/>
      <c r="L35" s="22"/>
      <c r="M35" s="22"/>
      <c r="N35" s="22"/>
      <c r="O35" s="22"/>
      <c r="P35" s="22"/>
    </row>
    <row r="36" spans="1:16" ht="39" customHeight="1" x14ac:dyDescent="0.15">
      <c r="A36" s="22"/>
      <c r="B36" s="35"/>
      <c r="C36" s="1209" t="s">
        <v>563</v>
      </c>
      <c r="D36" s="1210"/>
      <c r="E36" s="1211"/>
      <c r="F36" s="36">
        <v>0.02</v>
      </c>
      <c r="G36" s="37">
        <v>0.02</v>
      </c>
      <c r="H36" s="37">
        <v>0.02</v>
      </c>
      <c r="I36" s="37">
        <v>0.02</v>
      </c>
      <c r="J36" s="38">
        <v>0.02</v>
      </c>
      <c r="K36" s="22"/>
      <c r="L36" s="22"/>
      <c r="M36" s="22"/>
      <c r="N36" s="22"/>
      <c r="O36" s="22"/>
      <c r="P36" s="22"/>
    </row>
    <row r="37" spans="1:16" ht="39" customHeight="1" x14ac:dyDescent="0.15">
      <c r="A37" s="22"/>
      <c r="B37" s="35"/>
      <c r="C37" s="1209" t="s">
        <v>564</v>
      </c>
      <c r="D37" s="1210"/>
      <c r="E37" s="1211"/>
      <c r="F37" s="36">
        <v>0.01</v>
      </c>
      <c r="G37" s="37">
        <v>0</v>
      </c>
      <c r="H37" s="37">
        <v>0.18</v>
      </c>
      <c r="I37" s="37">
        <v>0.18</v>
      </c>
      <c r="J37" s="38">
        <v>0.02</v>
      </c>
      <c r="K37" s="22"/>
      <c r="L37" s="22"/>
      <c r="M37" s="22"/>
      <c r="N37" s="22"/>
      <c r="O37" s="22"/>
      <c r="P37" s="22"/>
    </row>
    <row r="38" spans="1:16" ht="39" customHeight="1" x14ac:dyDescent="0.15">
      <c r="A38" s="22"/>
      <c r="B38" s="35"/>
      <c r="C38" s="1209"/>
      <c r="D38" s="1210"/>
      <c r="E38" s="1211"/>
      <c r="F38" s="36"/>
      <c r="G38" s="37"/>
      <c r="H38" s="37"/>
      <c r="I38" s="37"/>
      <c r="J38" s="38"/>
      <c r="K38" s="22"/>
      <c r="L38" s="22"/>
      <c r="M38" s="22"/>
      <c r="N38" s="22"/>
      <c r="O38" s="22"/>
      <c r="P38" s="22"/>
    </row>
    <row r="39" spans="1:16" ht="39" customHeight="1" x14ac:dyDescent="0.15">
      <c r="A39" s="22"/>
      <c r="B39" s="35"/>
      <c r="C39" s="1209"/>
      <c r="D39" s="1210"/>
      <c r="E39" s="1211"/>
      <c r="F39" s="36"/>
      <c r="G39" s="37"/>
      <c r="H39" s="37"/>
      <c r="I39" s="37"/>
      <c r="J39" s="38"/>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565</v>
      </c>
      <c r="D42" s="1210"/>
      <c r="E42" s="1211"/>
      <c r="F42" s="36" t="s">
        <v>510</v>
      </c>
      <c r="G42" s="37" t="s">
        <v>510</v>
      </c>
      <c r="H42" s="37" t="s">
        <v>510</v>
      </c>
      <c r="I42" s="37" t="s">
        <v>510</v>
      </c>
      <c r="J42" s="38" t="s">
        <v>510</v>
      </c>
      <c r="K42" s="22"/>
      <c r="L42" s="22"/>
      <c r="M42" s="22"/>
      <c r="N42" s="22"/>
      <c r="O42" s="22"/>
      <c r="P42" s="22"/>
    </row>
    <row r="43" spans="1:16" ht="39" customHeight="1" thickBot="1" x14ac:dyDescent="0.2">
      <c r="A43" s="22"/>
      <c r="B43" s="40"/>
      <c r="C43" s="1212" t="s">
        <v>566</v>
      </c>
      <c r="D43" s="1213"/>
      <c r="E43" s="1214"/>
      <c r="F43" s="41" t="s">
        <v>510</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O3xpzwGXdiRINs1APdVXfG9lncycvdluGwIpr0rQjhpxe3qHfO7J5ynE+2QOIMsAaCWLCVaTqnEdZkkAl51tA==" saltValue="KAnDRg4to+QZbKllNg1j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7" t="s">
        <v>10</v>
      </c>
      <c r="C45" s="1218"/>
      <c r="D45" s="58"/>
      <c r="E45" s="1223" t="s">
        <v>11</v>
      </c>
      <c r="F45" s="1223"/>
      <c r="G45" s="1223"/>
      <c r="H45" s="1223"/>
      <c r="I45" s="1223"/>
      <c r="J45" s="1224"/>
      <c r="K45" s="59">
        <v>155</v>
      </c>
      <c r="L45" s="60">
        <v>153</v>
      </c>
      <c r="M45" s="60">
        <v>161</v>
      </c>
      <c r="N45" s="60">
        <v>170</v>
      </c>
      <c r="O45" s="61">
        <v>171</v>
      </c>
      <c r="P45" s="48"/>
      <c r="Q45" s="48"/>
      <c r="R45" s="48"/>
      <c r="S45" s="48"/>
      <c r="T45" s="48"/>
      <c r="U45" s="48"/>
    </row>
    <row r="46" spans="1:21" ht="30.75" customHeight="1" x14ac:dyDescent="0.15">
      <c r="A46" s="48"/>
      <c r="B46" s="1219"/>
      <c r="C46" s="1220"/>
      <c r="D46" s="62"/>
      <c r="E46" s="1225" t="s">
        <v>12</v>
      </c>
      <c r="F46" s="1225"/>
      <c r="G46" s="1225"/>
      <c r="H46" s="1225"/>
      <c r="I46" s="1225"/>
      <c r="J46" s="1226"/>
      <c r="K46" s="63" t="s">
        <v>510</v>
      </c>
      <c r="L46" s="64" t="s">
        <v>510</v>
      </c>
      <c r="M46" s="64" t="s">
        <v>510</v>
      </c>
      <c r="N46" s="64" t="s">
        <v>510</v>
      </c>
      <c r="O46" s="65" t="s">
        <v>510</v>
      </c>
      <c r="P46" s="48"/>
      <c r="Q46" s="48"/>
      <c r="R46" s="48"/>
      <c r="S46" s="48"/>
      <c r="T46" s="48"/>
      <c r="U46" s="48"/>
    </row>
    <row r="47" spans="1:21" ht="30.75" customHeight="1" x14ac:dyDescent="0.15">
      <c r="A47" s="48"/>
      <c r="B47" s="1219"/>
      <c r="C47" s="1220"/>
      <c r="D47" s="62"/>
      <c r="E47" s="1225" t="s">
        <v>13</v>
      </c>
      <c r="F47" s="1225"/>
      <c r="G47" s="1225"/>
      <c r="H47" s="1225"/>
      <c r="I47" s="1225"/>
      <c r="J47" s="1226"/>
      <c r="K47" s="63" t="s">
        <v>510</v>
      </c>
      <c r="L47" s="64" t="s">
        <v>510</v>
      </c>
      <c r="M47" s="64" t="s">
        <v>510</v>
      </c>
      <c r="N47" s="64" t="s">
        <v>510</v>
      </c>
      <c r="O47" s="65" t="s">
        <v>510</v>
      </c>
      <c r="P47" s="48"/>
      <c r="Q47" s="48"/>
      <c r="R47" s="48"/>
      <c r="S47" s="48"/>
      <c r="T47" s="48"/>
      <c r="U47" s="48"/>
    </row>
    <row r="48" spans="1:21" ht="30.75" customHeight="1" x14ac:dyDescent="0.15">
      <c r="A48" s="48"/>
      <c r="B48" s="1219"/>
      <c r="C48" s="1220"/>
      <c r="D48" s="62"/>
      <c r="E48" s="1225" t="s">
        <v>14</v>
      </c>
      <c r="F48" s="1225"/>
      <c r="G48" s="1225"/>
      <c r="H48" s="1225"/>
      <c r="I48" s="1225"/>
      <c r="J48" s="1226"/>
      <c r="K48" s="63">
        <v>4</v>
      </c>
      <c r="L48" s="64">
        <v>9</v>
      </c>
      <c r="M48" s="64">
        <v>13</v>
      </c>
      <c r="N48" s="64">
        <v>5</v>
      </c>
      <c r="O48" s="65">
        <v>7</v>
      </c>
      <c r="P48" s="48"/>
      <c r="Q48" s="48"/>
      <c r="R48" s="48"/>
      <c r="S48" s="48"/>
      <c r="T48" s="48"/>
      <c r="U48" s="48"/>
    </row>
    <row r="49" spans="1:21" ht="30.75" customHeight="1" x14ac:dyDescent="0.15">
      <c r="A49" s="48"/>
      <c r="B49" s="1219"/>
      <c r="C49" s="1220"/>
      <c r="D49" s="62"/>
      <c r="E49" s="1225" t="s">
        <v>15</v>
      </c>
      <c r="F49" s="1225"/>
      <c r="G49" s="1225"/>
      <c r="H49" s="1225"/>
      <c r="I49" s="1225"/>
      <c r="J49" s="1226"/>
      <c r="K49" s="63">
        <v>95</v>
      </c>
      <c r="L49" s="64">
        <v>91</v>
      </c>
      <c r="M49" s="64">
        <v>97</v>
      </c>
      <c r="N49" s="64">
        <v>93</v>
      </c>
      <c r="O49" s="65">
        <v>90</v>
      </c>
      <c r="P49" s="48"/>
      <c r="Q49" s="48"/>
      <c r="R49" s="48"/>
      <c r="S49" s="48"/>
      <c r="T49" s="48"/>
      <c r="U49" s="48"/>
    </row>
    <row r="50" spans="1:21" ht="30.75" customHeight="1" x14ac:dyDescent="0.15">
      <c r="A50" s="48"/>
      <c r="B50" s="1219"/>
      <c r="C50" s="1220"/>
      <c r="D50" s="62"/>
      <c r="E50" s="1225" t="s">
        <v>16</v>
      </c>
      <c r="F50" s="1225"/>
      <c r="G50" s="1225"/>
      <c r="H50" s="1225"/>
      <c r="I50" s="1225"/>
      <c r="J50" s="1226"/>
      <c r="K50" s="63">
        <v>14</v>
      </c>
      <c r="L50" s="64">
        <v>14</v>
      </c>
      <c r="M50" s="64">
        <v>12</v>
      </c>
      <c r="N50" s="64">
        <v>11</v>
      </c>
      <c r="O50" s="65">
        <v>11</v>
      </c>
      <c r="P50" s="48"/>
      <c r="Q50" s="48"/>
      <c r="R50" s="48"/>
      <c r="S50" s="48"/>
      <c r="T50" s="48"/>
      <c r="U50" s="48"/>
    </row>
    <row r="51" spans="1:21" ht="30.75" customHeight="1" x14ac:dyDescent="0.15">
      <c r="A51" s="48"/>
      <c r="B51" s="1221"/>
      <c r="C51" s="1222"/>
      <c r="D51" s="66"/>
      <c r="E51" s="1225" t="s">
        <v>17</v>
      </c>
      <c r="F51" s="1225"/>
      <c r="G51" s="1225"/>
      <c r="H51" s="1225"/>
      <c r="I51" s="1225"/>
      <c r="J51" s="1226"/>
      <c r="K51" s="63" t="s">
        <v>510</v>
      </c>
      <c r="L51" s="64" t="s">
        <v>510</v>
      </c>
      <c r="M51" s="64" t="s">
        <v>510</v>
      </c>
      <c r="N51" s="64" t="s">
        <v>510</v>
      </c>
      <c r="O51" s="65" t="s">
        <v>510</v>
      </c>
      <c r="P51" s="48"/>
      <c r="Q51" s="48"/>
      <c r="R51" s="48"/>
      <c r="S51" s="48"/>
      <c r="T51" s="48"/>
      <c r="U51" s="48"/>
    </row>
    <row r="52" spans="1:21" ht="30.75" customHeight="1" x14ac:dyDescent="0.15">
      <c r="A52" s="48"/>
      <c r="B52" s="1227" t="s">
        <v>18</v>
      </c>
      <c r="C52" s="1228"/>
      <c r="D52" s="66"/>
      <c r="E52" s="1225" t="s">
        <v>19</v>
      </c>
      <c r="F52" s="1225"/>
      <c r="G52" s="1225"/>
      <c r="H52" s="1225"/>
      <c r="I52" s="1225"/>
      <c r="J52" s="1226"/>
      <c r="K52" s="63">
        <v>169</v>
      </c>
      <c r="L52" s="64">
        <v>172</v>
      </c>
      <c r="M52" s="64">
        <v>177</v>
      </c>
      <c r="N52" s="64">
        <v>176</v>
      </c>
      <c r="O52" s="65">
        <v>172</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99</v>
      </c>
      <c r="L53" s="69">
        <v>95</v>
      </c>
      <c r="M53" s="69">
        <v>106</v>
      </c>
      <c r="N53" s="69">
        <v>103</v>
      </c>
      <c r="O53" s="70">
        <v>107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24</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gXi/s+wh9oUf7nlZ+a7rXPFvVL0n5/L2fVXvQBgLWeA8bOBML1VzvzDm8XENFXdpbtjZR7qbMEZXrS4fo6U3A==" saltValue="N7t6MvENq9hwCC76GUDn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243" t="s">
        <v>30</v>
      </c>
      <c r="C41" s="1244"/>
      <c r="D41" s="102"/>
      <c r="E41" s="1249" t="s">
        <v>31</v>
      </c>
      <c r="F41" s="1249"/>
      <c r="G41" s="1249"/>
      <c r="H41" s="1250"/>
      <c r="I41" s="103">
        <v>1787</v>
      </c>
      <c r="J41" s="104">
        <v>1856</v>
      </c>
      <c r="K41" s="104">
        <v>1886</v>
      </c>
      <c r="L41" s="104">
        <v>1905</v>
      </c>
      <c r="M41" s="105">
        <v>1998</v>
      </c>
    </row>
    <row r="42" spans="2:13" ht="27.75" customHeight="1" x14ac:dyDescent="0.15">
      <c r="B42" s="1245"/>
      <c r="C42" s="1246"/>
      <c r="D42" s="106"/>
      <c r="E42" s="1251" t="s">
        <v>32</v>
      </c>
      <c r="F42" s="1251"/>
      <c r="G42" s="1251"/>
      <c r="H42" s="1252"/>
      <c r="I42" s="107">
        <v>69</v>
      </c>
      <c r="J42" s="108">
        <v>55</v>
      </c>
      <c r="K42" s="108">
        <v>43</v>
      </c>
      <c r="L42" s="108">
        <v>31</v>
      </c>
      <c r="M42" s="109">
        <v>20</v>
      </c>
    </row>
    <row r="43" spans="2:13" ht="27.75" customHeight="1" x14ac:dyDescent="0.15">
      <c r="B43" s="1245"/>
      <c r="C43" s="1246"/>
      <c r="D43" s="106"/>
      <c r="E43" s="1251" t="s">
        <v>33</v>
      </c>
      <c r="F43" s="1251"/>
      <c r="G43" s="1251"/>
      <c r="H43" s="1252"/>
      <c r="I43" s="107">
        <v>169</v>
      </c>
      <c r="J43" s="108">
        <v>183</v>
      </c>
      <c r="K43" s="108">
        <v>182</v>
      </c>
      <c r="L43" s="108">
        <v>192</v>
      </c>
      <c r="M43" s="109">
        <v>211</v>
      </c>
    </row>
    <row r="44" spans="2:13" ht="27.75" customHeight="1" x14ac:dyDescent="0.15">
      <c r="B44" s="1245"/>
      <c r="C44" s="1246"/>
      <c r="D44" s="106"/>
      <c r="E44" s="1251" t="s">
        <v>34</v>
      </c>
      <c r="F44" s="1251"/>
      <c r="G44" s="1251"/>
      <c r="H44" s="1252"/>
      <c r="I44" s="107">
        <v>1413</v>
      </c>
      <c r="J44" s="108">
        <v>1346</v>
      </c>
      <c r="K44" s="108">
        <v>1264</v>
      </c>
      <c r="L44" s="108">
        <v>1193</v>
      </c>
      <c r="M44" s="109">
        <v>1089</v>
      </c>
    </row>
    <row r="45" spans="2:13" ht="27.75" customHeight="1" x14ac:dyDescent="0.15">
      <c r="B45" s="1245"/>
      <c r="C45" s="1246"/>
      <c r="D45" s="106"/>
      <c r="E45" s="1251" t="s">
        <v>35</v>
      </c>
      <c r="F45" s="1251"/>
      <c r="G45" s="1251"/>
      <c r="H45" s="1252"/>
      <c r="I45" s="107">
        <v>46</v>
      </c>
      <c r="J45" s="108">
        <v>59</v>
      </c>
      <c r="K45" s="108">
        <v>43</v>
      </c>
      <c r="L45" s="108">
        <v>30</v>
      </c>
      <c r="M45" s="109">
        <v>164</v>
      </c>
    </row>
    <row r="46" spans="2:13" ht="27.75" customHeight="1" x14ac:dyDescent="0.15">
      <c r="B46" s="1245"/>
      <c r="C46" s="1246"/>
      <c r="D46" s="110"/>
      <c r="E46" s="1251" t="s">
        <v>36</v>
      </c>
      <c r="F46" s="1251"/>
      <c r="G46" s="1251"/>
      <c r="H46" s="1252"/>
      <c r="I46" s="107" t="s">
        <v>510</v>
      </c>
      <c r="J46" s="108" t="s">
        <v>510</v>
      </c>
      <c r="K46" s="108" t="s">
        <v>510</v>
      </c>
      <c r="L46" s="108" t="s">
        <v>510</v>
      </c>
      <c r="M46" s="109" t="s">
        <v>510</v>
      </c>
    </row>
    <row r="47" spans="2:13" ht="27.75" customHeight="1" x14ac:dyDescent="0.15">
      <c r="B47" s="1245"/>
      <c r="C47" s="1246"/>
      <c r="D47" s="111"/>
      <c r="E47" s="1253" t="s">
        <v>37</v>
      </c>
      <c r="F47" s="1254"/>
      <c r="G47" s="1254"/>
      <c r="H47" s="1255"/>
      <c r="I47" s="107" t="s">
        <v>510</v>
      </c>
      <c r="J47" s="108" t="s">
        <v>510</v>
      </c>
      <c r="K47" s="108" t="s">
        <v>510</v>
      </c>
      <c r="L47" s="108" t="s">
        <v>510</v>
      </c>
      <c r="M47" s="109" t="s">
        <v>510</v>
      </c>
    </row>
    <row r="48" spans="2:13" ht="27.75" customHeight="1" x14ac:dyDescent="0.15">
      <c r="B48" s="1245"/>
      <c r="C48" s="1246"/>
      <c r="D48" s="106"/>
      <c r="E48" s="1251" t="s">
        <v>38</v>
      </c>
      <c r="F48" s="1251"/>
      <c r="G48" s="1251"/>
      <c r="H48" s="1252"/>
      <c r="I48" s="107" t="s">
        <v>510</v>
      </c>
      <c r="J48" s="108" t="s">
        <v>510</v>
      </c>
      <c r="K48" s="108" t="s">
        <v>510</v>
      </c>
      <c r="L48" s="108" t="s">
        <v>510</v>
      </c>
      <c r="M48" s="109" t="s">
        <v>510</v>
      </c>
    </row>
    <row r="49" spans="2:13" ht="27.75" customHeight="1" x14ac:dyDescent="0.15">
      <c r="B49" s="1247"/>
      <c r="C49" s="1248"/>
      <c r="D49" s="106"/>
      <c r="E49" s="1251" t="s">
        <v>39</v>
      </c>
      <c r="F49" s="1251"/>
      <c r="G49" s="1251"/>
      <c r="H49" s="1252"/>
      <c r="I49" s="107" t="s">
        <v>510</v>
      </c>
      <c r="J49" s="108" t="s">
        <v>510</v>
      </c>
      <c r="K49" s="108" t="s">
        <v>510</v>
      </c>
      <c r="L49" s="108" t="s">
        <v>510</v>
      </c>
      <c r="M49" s="109" t="s">
        <v>510</v>
      </c>
    </row>
    <row r="50" spans="2:13" ht="27.75" customHeight="1" x14ac:dyDescent="0.15">
      <c r="B50" s="1256" t="s">
        <v>40</v>
      </c>
      <c r="C50" s="1257"/>
      <c r="D50" s="112"/>
      <c r="E50" s="1251" t="s">
        <v>41</v>
      </c>
      <c r="F50" s="1251"/>
      <c r="G50" s="1251"/>
      <c r="H50" s="1252"/>
      <c r="I50" s="107">
        <v>1028</v>
      </c>
      <c r="J50" s="108">
        <v>817</v>
      </c>
      <c r="K50" s="108">
        <v>767</v>
      </c>
      <c r="L50" s="108">
        <v>690</v>
      </c>
      <c r="M50" s="109">
        <v>658</v>
      </c>
    </row>
    <row r="51" spans="2:13" ht="27.75" customHeight="1" x14ac:dyDescent="0.15">
      <c r="B51" s="1245"/>
      <c r="C51" s="1246"/>
      <c r="D51" s="106"/>
      <c r="E51" s="1251" t="s">
        <v>42</v>
      </c>
      <c r="F51" s="1251"/>
      <c r="G51" s="1251"/>
      <c r="H51" s="1252"/>
      <c r="I51" s="107" t="s">
        <v>510</v>
      </c>
      <c r="J51" s="108" t="s">
        <v>510</v>
      </c>
      <c r="K51" s="108" t="s">
        <v>510</v>
      </c>
      <c r="L51" s="108" t="s">
        <v>510</v>
      </c>
      <c r="M51" s="109" t="s">
        <v>510</v>
      </c>
    </row>
    <row r="52" spans="2:13" ht="27.75" customHeight="1" x14ac:dyDescent="0.15">
      <c r="B52" s="1247"/>
      <c r="C52" s="1248"/>
      <c r="D52" s="106"/>
      <c r="E52" s="1251" t="s">
        <v>43</v>
      </c>
      <c r="F52" s="1251"/>
      <c r="G52" s="1251"/>
      <c r="H52" s="1252"/>
      <c r="I52" s="107">
        <v>1763</v>
      </c>
      <c r="J52" s="108">
        <v>1709</v>
      </c>
      <c r="K52" s="108">
        <v>1640</v>
      </c>
      <c r="L52" s="108">
        <v>1563</v>
      </c>
      <c r="M52" s="109">
        <v>1464</v>
      </c>
    </row>
    <row r="53" spans="2:13" ht="27.75" customHeight="1" thickBot="1" x14ac:dyDescent="0.2">
      <c r="B53" s="1258" t="s">
        <v>44</v>
      </c>
      <c r="C53" s="1259"/>
      <c r="D53" s="113"/>
      <c r="E53" s="1260" t="s">
        <v>45</v>
      </c>
      <c r="F53" s="1260"/>
      <c r="G53" s="1260"/>
      <c r="H53" s="1261"/>
      <c r="I53" s="114">
        <v>693</v>
      </c>
      <c r="J53" s="115">
        <v>973</v>
      </c>
      <c r="K53" s="115">
        <v>1011</v>
      </c>
      <c r="L53" s="115">
        <v>1099</v>
      </c>
      <c r="M53" s="116">
        <v>1360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l3rtQgU+ZlNtoCtfSoeLLsv6HSZlEYs44YoUzCQyq+s1JPqKUzGUa78sE88oyk7UTx+Hl9IPcLLNGptOqWV+Q==" saltValue="QTaNPejYHaKWxm+rJSwH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70" t="s">
        <v>48</v>
      </c>
      <c r="D55" s="1270"/>
      <c r="E55" s="1271"/>
      <c r="F55" s="128">
        <v>720</v>
      </c>
      <c r="G55" s="128">
        <v>640</v>
      </c>
      <c r="H55" s="129">
        <v>610</v>
      </c>
    </row>
    <row r="56" spans="2:8" ht="52.5" customHeight="1" x14ac:dyDescent="0.15">
      <c r="B56" s="130"/>
      <c r="C56" s="1272" t="s">
        <v>49</v>
      </c>
      <c r="D56" s="1272"/>
      <c r="E56" s="1273"/>
      <c r="F56" s="131">
        <v>5</v>
      </c>
      <c r="G56" s="131">
        <v>5</v>
      </c>
      <c r="H56" s="132">
        <v>5</v>
      </c>
    </row>
    <row r="57" spans="2:8" ht="53.25" customHeight="1" x14ac:dyDescent="0.15">
      <c r="B57" s="130"/>
      <c r="C57" s="1274" t="s">
        <v>50</v>
      </c>
      <c r="D57" s="1274"/>
      <c r="E57" s="1275"/>
      <c r="F57" s="133">
        <v>40</v>
      </c>
      <c r="G57" s="133">
        <v>43</v>
      </c>
      <c r="H57" s="134">
        <v>43</v>
      </c>
    </row>
    <row r="58" spans="2:8" ht="45.75" customHeight="1" x14ac:dyDescent="0.15">
      <c r="B58" s="135"/>
      <c r="C58" s="1262" t="s">
        <v>593</v>
      </c>
      <c r="D58" s="1263"/>
      <c r="E58" s="1264"/>
      <c r="F58" s="136">
        <v>30</v>
      </c>
      <c r="G58" s="136">
        <v>30</v>
      </c>
      <c r="H58" s="137">
        <v>30</v>
      </c>
    </row>
    <row r="59" spans="2:8" ht="45.75" customHeight="1" x14ac:dyDescent="0.15">
      <c r="B59" s="135"/>
      <c r="C59" s="1262" t="s">
        <v>594</v>
      </c>
      <c r="D59" s="1263"/>
      <c r="E59" s="1264"/>
      <c r="F59" s="136">
        <v>6</v>
      </c>
      <c r="G59" s="136">
        <v>6</v>
      </c>
      <c r="H59" s="137">
        <v>6</v>
      </c>
    </row>
    <row r="60" spans="2:8" ht="45.75" customHeight="1" x14ac:dyDescent="0.15">
      <c r="B60" s="135"/>
      <c r="C60" s="1262" t="s">
        <v>595</v>
      </c>
      <c r="D60" s="1263"/>
      <c r="E60" s="1264"/>
      <c r="F60" s="136">
        <v>1</v>
      </c>
      <c r="G60" s="136">
        <v>4</v>
      </c>
      <c r="H60" s="137">
        <v>4</v>
      </c>
    </row>
    <row r="61" spans="2:8" ht="45.75" customHeight="1" x14ac:dyDescent="0.15">
      <c r="B61" s="135"/>
      <c r="C61" s="1262" t="s">
        <v>596</v>
      </c>
      <c r="D61" s="1263"/>
      <c r="E61" s="1264"/>
      <c r="F61" s="136">
        <v>2</v>
      </c>
      <c r="G61" s="136">
        <v>2</v>
      </c>
      <c r="H61" s="137">
        <v>2</v>
      </c>
    </row>
    <row r="62" spans="2:8" ht="45.75" customHeight="1" thickBot="1" x14ac:dyDescent="0.2">
      <c r="B62" s="138"/>
      <c r="C62" s="1265" t="s">
        <v>597</v>
      </c>
      <c r="D62" s="1266"/>
      <c r="E62" s="1267"/>
      <c r="F62" s="139">
        <v>1</v>
      </c>
      <c r="G62" s="139">
        <v>1</v>
      </c>
      <c r="H62" s="140">
        <v>1</v>
      </c>
    </row>
    <row r="63" spans="2:8" ht="52.5" customHeight="1" thickBot="1" x14ac:dyDescent="0.2">
      <c r="B63" s="141"/>
      <c r="C63" s="1268" t="s">
        <v>51</v>
      </c>
      <c r="D63" s="1268"/>
      <c r="E63" s="1269"/>
      <c r="F63" s="142">
        <v>766</v>
      </c>
      <c r="G63" s="142">
        <v>689</v>
      </c>
      <c r="H63" s="143">
        <v>659</v>
      </c>
    </row>
    <row r="64" spans="2:8" ht="15" customHeight="1" x14ac:dyDescent="0.15"/>
  </sheetData>
  <sheetProtection algorithmName="SHA-512" hashValue="pvpgj2YL9Q9+bPPjI1IrZLcXZjJKnuvkzlyqVriGvVWKFqvRBkflCSMS4A0MpmruwdCD3+ItjVi+dtA4YszhvA==" saltValue="kUZTGVr4Yqe+BalmAMJ5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1" zoomScaleNormal="100" zoomScaleSheetLayoutView="55" workbookViewId="0">
      <selection activeCell="AN70" sqref="AN70"/>
    </sheetView>
  </sheetViews>
  <sheetFormatPr defaultColWidth="0" defaultRowHeight="13.5" customHeight="1" zeroHeight="1" x14ac:dyDescent="0.15"/>
  <cols>
    <col min="1" max="1" width="6.375" style="1278" customWidth="1"/>
    <col min="2" max="107" width="2.5" style="1278" customWidth="1"/>
    <col min="108" max="108" width="6.125" style="1286" customWidth="1"/>
    <col min="109" max="109" width="5.875" style="1285" customWidth="1"/>
    <col min="110" max="110" width="19.125" style="1278" hidden="1"/>
    <col min="111" max="115" width="12.625" style="1278" hidden="1"/>
    <col min="116" max="349" width="8.625" style="1278" hidden="1"/>
    <col min="350" max="355" width="14.875" style="1278" hidden="1"/>
    <col min="356" max="357" width="15.875" style="1278" hidden="1"/>
    <col min="358" max="363" width="16.125" style="1278" hidden="1"/>
    <col min="364" max="364" width="6.125" style="1278" hidden="1"/>
    <col min="365" max="365" width="3" style="1278" hidden="1"/>
    <col min="366" max="605" width="8.625" style="1278" hidden="1"/>
    <col min="606" max="611" width="14.875" style="1278" hidden="1"/>
    <col min="612" max="613" width="15.875" style="1278" hidden="1"/>
    <col min="614" max="619" width="16.125" style="1278" hidden="1"/>
    <col min="620" max="620" width="6.125" style="1278" hidden="1"/>
    <col min="621" max="621" width="3" style="1278" hidden="1"/>
    <col min="622" max="861" width="8.625" style="1278" hidden="1"/>
    <col min="862" max="867" width="14.875" style="1278" hidden="1"/>
    <col min="868" max="869" width="15.875" style="1278" hidden="1"/>
    <col min="870" max="875" width="16.125" style="1278" hidden="1"/>
    <col min="876" max="876" width="6.125" style="1278" hidden="1"/>
    <col min="877" max="877" width="3" style="1278" hidden="1"/>
    <col min="878" max="1117" width="8.625" style="1278" hidden="1"/>
    <col min="1118" max="1123" width="14.875" style="1278" hidden="1"/>
    <col min="1124" max="1125" width="15.875" style="1278" hidden="1"/>
    <col min="1126" max="1131" width="16.125" style="1278" hidden="1"/>
    <col min="1132" max="1132" width="6.125" style="1278" hidden="1"/>
    <col min="1133" max="1133" width="3" style="1278" hidden="1"/>
    <col min="1134" max="1373" width="8.625" style="1278" hidden="1"/>
    <col min="1374" max="1379" width="14.875" style="1278" hidden="1"/>
    <col min="1380" max="1381" width="15.875" style="1278" hidden="1"/>
    <col min="1382" max="1387" width="16.125" style="1278" hidden="1"/>
    <col min="1388" max="1388" width="6.125" style="1278" hidden="1"/>
    <col min="1389" max="1389" width="3" style="1278" hidden="1"/>
    <col min="1390" max="1629" width="8.625" style="1278" hidden="1"/>
    <col min="1630" max="1635" width="14.875" style="1278" hidden="1"/>
    <col min="1636" max="1637" width="15.875" style="1278" hidden="1"/>
    <col min="1638" max="1643" width="16.125" style="1278" hidden="1"/>
    <col min="1644" max="1644" width="6.125" style="1278" hidden="1"/>
    <col min="1645" max="1645" width="3" style="1278" hidden="1"/>
    <col min="1646" max="1885" width="8.625" style="1278" hidden="1"/>
    <col min="1886" max="1891" width="14.875" style="1278" hidden="1"/>
    <col min="1892" max="1893" width="15.875" style="1278" hidden="1"/>
    <col min="1894" max="1899" width="16.125" style="1278" hidden="1"/>
    <col min="1900" max="1900" width="6.125" style="1278" hidden="1"/>
    <col min="1901" max="1901" width="3" style="1278" hidden="1"/>
    <col min="1902" max="2141" width="8.625" style="1278" hidden="1"/>
    <col min="2142" max="2147" width="14.875" style="1278" hidden="1"/>
    <col min="2148" max="2149" width="15.875" style="1278" hidden="1"/>
    <col min="2150" max="2155" width="16.125" style="1278" hidden="1"/>
    <col min="2156" max="2156" width="6.125" style="1278" hidden="1"/>
    <col min="2157" max="2157" width="3" style="1278" hidden="1"/>
    <col min="2158" max="2397" width="8.625" style="1278" hidden="1"/>
    <col min="2398" max="2403" width="14.875" style="1278" hidden="1"/>
    <col min="2404" max="2405" width="15.875" style="1278" hidden="1"/>
    <col min="2406" max="2411" width="16.125" style="1278" hidden="1"/>
    <col min="2412" max="2412" width="6.125" style="1278" hidden="1"/>
    <col min="2413" max="2413" width="3" style="1278" hidden="1"/>
    <col min="2414" max="2653" width="8.625" style="1278" hidden="1"/>
    <col min="2654" max="2659" width="14.875" style="1278" hidden="1"/>
    <col min="2660" max="2661" width="15.875" style="1278" hidden="1"/>
    <col min="2662" max="2667" width="16.125" style="1278" hidden="1"/>
    <col min="2668" max="2668" width="6.125" style="1278" hidden="1"/>
    <col min="2669" max="2669" width="3" style="1278" hidden="1"/>
    <col min="2670" max="2909" width="8.625" style="1278" hidden="1"/>
    <col min="2910" max="2915" width="14.875" style="1278" hidden="1"/>
    <col min="2916" max="2917" width="15.875" style="1278" hidden="1"/>
    <col min="2918" max="2923" width="16.125" style="1278" hidden="1"/>
    <col min="2924" max="2924" width="6.125" style="1278" hidden="1"/>
    <col min="2925" max="2925" width="3" style="1278" hidden="1"/>
    <col min="2926" max="3165" width="8.625" style="1278" hidden="1"/>
    <col min="3166" max="3171" width="14.875" style="1278" hidden="1"/>
    <col min="3172" max="3173" width="15.875" style="1278" hidden="1"/>
    <col min="3174" max="3179" width="16.125" style="1278" hidden="1"/>
    <col min="3180" max="3180" width="6.125" style="1278" hidden="1"/>
    <col min="3181" max="3181" width="3" style="1278" hidden="1"/>
    <col min="3182" max="3421" width="8.625" style="1278" hidden="1"/>
    <col min="3422" max="3427" width="14.875" style="1278" hidden="1"/>
    <col min="3428" max="3429" width="15.875" style="1278" hidden="1"/>
    <col min="3430" max="3435" width="16.125" style="1278" hidden="1"/>
    <col min="3436" max="3436" width="6.125" style="1278" hidden="1"/>
    <col min="3437" max="3437" width="3" style="1278" hidden="1"/>
    <col min="3438" max="3677" width="8.625" style="1278" hidden="1"/>
    <col min="3678" max="3683" width="14.875" style="1278" hidden="1"/>
    <col min="3684" max="3685" width="15.875" style="1278" hidden="1"/>
    <col min="3686" max="3691" width="16.125" style="1278" hidden="1"/>
    <col min="3692" max="3692" width="6.125" style="1278" hidden="1"/>
    <col min="3693" max="3693" width="3" style="1278" hidden="1"/>
    <col min="3694" max="3933" width="8.625" style="1278" hidden="1"/>
    <col min="3934" max="3939" width="14.875" style="1278" hidden="1"/>
    <col min="3940" max="3941" width="15.875" style="1278" hidden="1"/>
    <col min="3942" max="3947" width="16.125" style="1278" hidden="1"/>
    <col min="3948" max="3948" width="6.125" style="1278" hidden="1"/>
    <col min="3949" max="3949" width="3" style="1278" hidden="1"/>
    <col min="3950" max="4189" width="8.625" style="1278" hidden="1"/>
    <col min="4190" max="4195" width="14.875" style="1278" hidden="1"/>
    <col min="4196" max="4197" width="15.875" style="1278" hidden="1"/>
    <col min="4198" max="4203" width="16.125" style="1278" hidden="1"/>
    <col min="4204" max="4204" width="6.125" style="1278" hidden="1"/>
    <col min="4205" max="4205" width="3" style="1278" hidden="1"/>
    <col min="4206" max="4445" width="8.625" style="1278" hidden="1"/>
    <col min="4446" max="4451" width="14.875" style="1278" hidden="1"/>
    <col min="4452" max="4453" width="15.875" style="1278" hidden="1"/>
    <col min="4454" max="4459" width="16.125" style="1278" hidden="1"/>
    <col min="4460" max="4460" width="6.125" style="1278" hidden="1"/>
    <col min="4461" max="4461" width="3" style="1278" hidden="1"/>
    <col min="4462" max="4701" width="8.625" style="1278" hidden="1"/>
    <col min="4702" max="4707" width="14.875" style="1278" hidden="1"/>
    <col min="4708" max="4709" width="15.875" style="1278" hidden="1"/>
    <col min="4710" max="4715" width="16.125" style="1278" hidden="1"/>
    <col min="4716" max="4716" width="6.125" style="1278" hidden="1"/>
    <col min="4717" max="4717" width="3" style="1278" hidden="1"/>
    <col min="4718" max="4957" width="8.625" style="1278" hidden="1"/>
    <col min="4958" max="4963" width="14.875" style="1278" hidden="1"/>
    <col min="4964" max="4965" width="15.875" style="1278" hidden="1"/>
    <col min="4966" max="4971" width="16.125" style="1278" hidden="1"/>
    <col min="4972" max="4972" width="6.125" style="1278" hidden="1"/>
    <col min="4973" max="4973" width="3" style="1278" hidden="1"/>
    <col min="4974" max="5213" width="8.625" style="1278" hidden="1"/>
    <col min="5214" max="5219" width="14.875" style="1278" hidden="1"/>
    <col min="5220" max="5221" width="15.875" style="1278" hidden="1"/>
    <col min="5222" max="5227" width="16.125" style="1278" hidden="1"/>
    <col min="5228" max="5228" width="6.125" style="1278" hidden="1"/>
    <col min="5229" max="5229" width="3" style="1278" hidden="1"/>
    <col min="5230" max="5469" width="8.625" style="1278" hidden="1"/>
    <col min="5470" max="5475" width="14.875" style="1278" hidden="1"/>
    <col min="5476" max="5477" width="15.875" style="1278" hidden="1"/>
    <col min="5478" max="5483" width="16.125" style="1278" hidden="1"/>
    <col min="5484" max="5484" width="6.125" style="1278" hidden="1"/>
    <col min="5485" max="5485" width="3" style="1278" hidden="1"/>
    <col min="5486" max="5725" width="8.625" style="1278" hidden="1"/>
    <col min="5726" max="5731" width="14.875" style="1278" hidden="1"/>
    <col min="5732" max="5733" width="15.875" style="1278" hidden="1"/>
    <col min="5734" max="5739" width="16.125" style="1278" hidden="1"/>
    <col min="5740" max="5740" width="6.125" style="1278" hidden="1"/>
    <col min="5741" max="5741" width="3" style="1278" hidden="1"/>
    <col min="5742" max="5981" width="8.625" style="1278" hidden="1"/>
    <col min="5982" max="5987" width="14.875" style="1278" hidden="1"/>
    <col min="5988" max="5989" width="15.875" style="1278" hidden="1"/>
    <col min="5990" max="5995" width="16.125" style="1278" hidden="1"/>
    <col min="5996" max="5996" width="6.125" style="1278" hidden="1"/>
    <col min="5997" max="5997" width="3" style="1278" hidden="1"/>
    <col min="5998" max="6237" width="8.625" style="1278" hidden="1"/>
    <col min="6238" max="6243" width="14.875" style="1278" hidden="1"/>
    <col min="6244" max="6245" width="15.875" style="1278" hidden="1"/>
    <col min="6246" max="6251" width="16.125" style="1278" hidden="1"/>
    <col min="6252" max="6252" width="6.125" style="1278" hidden="1"/>
    <col min="6253" max="6253" width="3" style="1278" hidden="1"/>
    <col min="6254" max="6493" width="8.625" style="1278" hidden="1"/>
    <col min="6494" max="6499" width="14.875" style="1278" hidden="1"/>
    <col min="6500" max="6501" width="15.875" style="1278" hidden="1"/>
    <col min="6502" max="6507" width="16.125" style="1278" hidden="1"/>
    <col min="6508" max="6508" width="6.125" style="1278" hidden="1"/>
    <col min="6509" max="6509" width="3" style="1278" hidden="1"/>
    <col min="6510" max="6749" width="8.625" style="1278" hidden="1"/>
    <col min="6750" max="6755" width="14.875" style="1278" hidden="1"/>
    <col min="6756" max="6757" width="15.875" style="1278" hidden="1"/>
    <col min="6758" max="6763" width="16.125" style="1278" hidden="1"/>
    <col min="6764" max="6764" width="6.125" style="1278" hidden="1"/>
    <col min="6765" max="6765" width="3" style="1278" hidden="1"/>
    <col min="6766" max="7005" width="8.625" style="1278" hidden="1"/>
    <col min="7006" max="7011" width="14.875" style="1278" hidden="1"/>
    <col min="7012" max="7013" width="15.875" style="1278" hidden="1"/>
    <col min="7014" max="7019" width="16.125" style="1278" hidden="1"/>
    <col min="7020" max="7020" width="6.125" style="1278" hidden="1"/>
    <col min="7021" max="7021" width="3" style="1278" hidden="1"/>
    <col min="7022" max="7261" width="8.625" style="1278" hidden="1"/>
    <col min="7262" max="7267" width="14.875" style="1278" hidden="1"/>
    <col min="7268" max="7269" width="15.875" style="1278" hidden="1"/>
    <col min="7270" max="7275" width="16.125" style="1278" hidden="1"/>
    <col min="7276" max="7276" width="6.125" style="1278" hidden="1"/>
    <col min="7277" max="7277" width="3" style="1278" hidden="1"/>
    <col min="7278" max="7517" width="8.625" style="1278" hidden="1"/>
    <col min="7518" max="7523" width="14.875" style="1278" hidden="1"/>
    <col min="7524" max="7525" width="15.875" style="1278" hidden="1"/>
    <col min="7526" max="7531" width="16.125" style="1278" hidden="1"/>
    <col min="7532" max="7532" width="6.125" style="1278" hidden="1"/>
    <col min="7533" max="7533" width="3" style="1278" hidden="1"/>
    <col min="7534" max="7773" width="8.625" style="1278" hidden="1"/>
    <col min="7774" max="7779" width="14.875" style="1278" hidden="1"/>
    <col min="7780" max="7781" width="15.875" style="1278" hidden="1"/>
    <col min="7782" max="7787" width="16.125" style="1278" hidden="1"/>
    <col min="7788" max="7788" width="6.125" style="1278" hidden="1"/>
    <col min="7789" max="7789" width="3" style="1278" hidden="1"/>
    <col min="7790" max="8029" width="8.625" style="1278" hidden="1"/>
    <col min="8030" max="8035" width="14.875" style="1278" hidden="1"/>
    <col min="8036" max="8037" width="15.875" style="1278" hidden="1"/>
    <col min="8038" max="8043" width="16.125" style="1278" hidden="1"/>
    <col min="8044" max="8044" width="6.125" style="1278" hidden="1"/>
    <col min="8045" max="8045" width="3" style="1278" hidden="1"/>
    <col min="8046" max="8285" width="8.625" style="1278" hidden="1"/>
    <col min="8286" max="8291" width="14.875" style="1278" hidden="1"/>
    <col min="8292" max="8293" width="15.875" style="1278" hidden="1"/>
    <col min="8294" max="8299" width="16.125" style="1278" hidden="1"/>
    <col min="8300" max="8300" width="6.125" style="1278" hidden="1"/>
    <col min="8301" max="8301" width="3" style="1278" hidden="1"/>
    <col min="8302" max="8541" width="8.625" style="1278" hidden="1"/>
    <col min="8542" max="8547" width="14.875" style="1278" hidden="1"/>
    <col min="8548" max="8549" width="15.875" style="1278" hidden="1"/>
    <col min="8550" max="8555" width="16.125" style="1278" hidden="1"/>
    <col min="8556" max="8556" width="6.125" style="1278" hidden="1"/>
    <col min="8557" max="8557" width="3" style="1278" hidden="1"/>
    <col min="8558" max="8797" width="8.625" style="1278" hidden="1"/>
    <col min="8798" max="8803" width="14.875" style="1278" hidden="1"/>
    <col min="8804" max="8805" width="15.875" style="1278" hidden="1"/>
    <col min="8806" max="8811" width="16.125" style="1278" hidden="1"/>
    <col min="8812" max="8812" width="6.125" style="1278" hidden="1"/>
    <col min="8813" max="8813" width="3" style="1278" hidden="1"/>
    <col min="8814" max="9053" width="8.625" style="1278" hidden="1"/>
    <col min="9054" max="9059" width="14.875" style="1278" hidden="1"/>
    <col min="9060" max="9061" width="15.875" style="1278" hidden="1"/>
    <col min="9062" max="9067" width="16.125" style="1278" hidden="1"/>
    <col min="9068" max="9068" width="6.125" style="1278" hidden="1"/>
    <col min="9069" max="9069" width="3" style="1278" hidden="1"/>
    <col min="9070" max="9309" width="8.625" style="1278" hidden="1"/>
    <col min="9310" max="9315" width="14.875" style="1278" hidden="1"/>
    <col min="9316" max="9317" width="15.875" style="1278" hidden="1"/>
    <col min="9318" max="9323" width="16.125" style="1278" hidden="1"/>
    <col min="9324" max="9324" width="6.125" style="1278" hidden="1"/>
    <col min="9325" max="9325" width="3" style="1278" hidden="1"/>
    <col min="9326" max="9565" width="8.625" style="1278" hidden="1"/>
    <col min="9566" max="9571" width="14.875" style="1278" hidden="1"/>
    <col min="9572" max="9573" width="15.875" style="1278" hidden="1"/>
    <col min="9574" max="9579" width="16.125" style="1278" hidden="1"/>
    <col min="9580" max="9580" width="6.125" style="1278" hidden="1"/>
    <col min="9581" max="9581" width="3" style="1278" hidden="1"/>
    <col min="9582" max="9821" width="8.625" style="1278" hidden="1"/>
    <col min="9822" max="9827" width="14.875" style="1278" hidden="1"/>
    <col min="9828" max="9829" width="15.875" style="1278" hidden="1"/>
    <col min="9830" max="9835" width="16.125" style="1278" hidden="1"/>
    <col min="9836" max="9836" width="6.125" style="1278" hidden="1"/>
    <col min="9837" max="9837" width="3" style="1278" hidden="1"/>
    <col min="9838" max="10077" width="8.625" style="1278" hidden="1"/>
    <col min="10078" max="10083" width="14.875" style="1278" hidden="1"/>
    <col min="10084" max="10085" width="15.875" style="1278" hidden="1"/>
    <col min="10086" max="10091" width="16.125" style="1278" hidden="1"/>
    <col min="10092" max="10092" width="6.125" style="1278" hidden="1"/>
    <col min="10093" max="10093" width="3" style="1278" hidden="1"/>
    <col min="10094" max="10333" width="8.625" style="1278" hidden="1"/>
    <col min="10334" max="10339" width="14.875" style="1278" hidden="1"/>
    <col min="10340" max="10341" width="15.875" style="1278" hidden="1"/>
    <col min="10342" max="10347" width="16.125" style="1278" hidden="1"/>
    <col min="10348" max="10348" width="6.125" style="1278" hidden="1"/>
    <col min="10349" max="10349" width="3" style="1278" hidden="1"/>
    <col min="10350" max="10589" width="8.625" style="1278" hidden="1"/>
    <col min="10590" max="10595" width="14.875" style="1278" hidden="1"/>
    <col min="10596" max="10597" width="15.875" style="1278" hidden="1"/>
    <col min="10598" max="10603" width="16.125" style="1278" hidden="1"/>
    <col min="10604" max="10604" width="6.125" style="1278" hidden="1"/>
    <col min="10605" max="10605" width="3" style="1278" hidden="1"/>
    <col min="10606" max="10845" width="8.625" style="1278" hidden="1"/>
    <col min="10846" max="10851" width="14.875" style="1278" hidden="1"/>
    <col min="10852" max="10853" width="15.875" style="1278" hidden="1"/>
    <col min="10854" max="10859" width="16.125" style="1278" hidden="1"/>
    <col min="10860" max="10860" width="6.125" style="1278" hidden="1"/>
    <col min="10861" max="10861" width="3" style="1278" hidden="1"/>
    <col min="10862" max="11101" width="8.625" style="1278" hidden="1"/>
    <col min="11102" max="11107" width="14.875" style="1278" hidden="1"/>
    <col min="11108" max="11109" width="15.875" style="1278" hidden="1"/>
    <col min="11110" max="11115" width="16.125" style="1278" hidden="1"/>
    <col min="11116" max="11116" width="6.125" style="1278" hidden="1"/>
    <col min="11117" max="11117" width="3" style="1278" hidden="1"/>
    <col min="11118" max="11357" width="8.625" style="1278" hidden="1"/>
    <col min="11358" max="11363" width="14.875" style="1278" hidden="1"/>
    <col min="11364" max="11365" width="15.875" style="1278" hidden="1"/>
    <col min="11366" max="11371" width="16.125" style="1278" hidden="1"/>
    <col min="11372" max="11372" width="6.125" style="1278" hidden="1"/>
    <col min="11373" max="11373" width="3" style="1278" hidden="1"/>
    <col min="11374" max="11613" width="8.625" style="1278" hidden="1"/>
    <col min="11614" max="11619" width="14.875" style="1278" hidden="1"/>
    <col min="11620" max="11621" width="15.875" style="1278" hidden="1"/>
    <col min="11622" max="11627" width="16.125" style="1278" hidden="1"/>
    <col min="11628" max="11628" width="6.125" style="1278" hidden="1"/>
    <col min="11629" max="11629" width="3" style="1278" hidden="1"/>
    <col min="11630" max="11869" width="8.625" style="1278" hidden="1"/>
    <col min="11870" max="11875" width="14.875" style="1278" hidden="1"/>
    <col min="11876" max="11877" width="15.875" style="1278" hidden="1"/>
    <col min="11878" max="11883" width="16.125" style="1278" hidden="1"/>
    <col min="11884" max="11884" width="6.125" style="1278" hidden="1"/>
    <col min="11885" max="11885" width="3" style="1278" hidden="1"/>
    <col min="11886" max="12125" width="8.625" style="1278" hidden="1"/>
    <col min="12126" max="12131" width="14.875" style="1278" hidden="1"/>
    <col min="12132" max="12133" width="15.875" style="1278" hidden="1"/>
    <col min="12134" max="12139" width="16.125" style="1278" hidden="1"/>
    <col min="12140" max="12140" width="6.125" style="1278" hidden="1"/>
    <col min="12141" max="12141" width="3" style="1278" hidden="1"/>
    <col min="12142" max="12381" width="8.625" style="1278" hidden="1"/>
    <col min="12382" max="12387" width="14.875" style="1278" hidden="1"/>
    <col min="12388" max="12389" width="15.875" style="1278" hidden="1"/>
    <col min="12390" max="12395" width="16.125" style="1278" hidden="1"/>
    <col min="12396" max="12396" width="6.125" style="1278" hidden="1"/>
    <col min="12397" max="12397" width="3" style="1278" hidden="1"/>
    <col min="12398" max="12637" width="8.625" style="1278" hidden="1"/>
    <col min="12638" max="12643" width="14.875" style="1278" hidden="1"/>
    <col min="12644" max="12645" width="15.875" style="1278" hidden="1"/>
    <col min="12646" max="12651" width="16.125" style="1278" hidden="1"/>
    <col min="12652" max="12652" width="6.125" style="1278" hidden="1"/>
    <col min="12653" max="12653" width="3" style="1278" hidden="1"/>
    <col min="12654" max="12893" width="8.625" style="1278" hidden="1"/>
    <col min="12894" max="12899" width="14.875" style="1278" hidden="1"/>
    <col min="12900" max="12901" width="15.875" style="1278" hidden="1"/>
    <col min="12902" max="12907" width="16.125" style="1278" hidden="1"/>
    <col min="12908" max="12908" width="6.125" style="1278" hidden="1"/>
    <col min="12909" max="12909" width="3" style="1278" hidden="1"/>
    <col min="12910" max="13149" width="8.625" style="1278" hidden="1"/>
    <col min="13150" max="13155" width="14.875" style="1278" hidden="1"/>
    <col min="13156" max="13157" width="15.875" style="1278" hidden="1"/>
    <col min="13158" max="13163" width="16.125" style="1278" hidden="1"/>
    <col min="13164" max="13164" width="6.125" style="1278" hidden="1"/>
    <col min="13165" max="13165" width="3" style="1278" hidden="1"/>
    <col min="13166" max="13405" width="8.625" style="1278" hidden="1"/>
    <col min="13406" max="13411" width="14.875" style="1278" hidden="1"/>
    <col min="13412" max="13413" width="15.875" style="1278" hidden="1"/>
    <col min="13414" max="13419" width="16.125" style="1278" hidden="1"/>
    <col min="13420" max="13420" width="6.125" style="1278" hidden="1"/>
    <col min="13421" max="13421" width="3" style="1278" hidden="1"/>
    <col min="13422" max="13661" width="8.625" style="1278" hidden="1"/>
    <col min="13662" max="13667" width="14.875" style="1278" hidden="1"/>
    <col min="13668" max="13669" width="15.875" style="1278" hidden="1"/>
    <col min="13670" max="13675" width="16.125" style="1278" hidden="1"/>
    <col min="13676" max="13676" width="6.125" style="1278" hidden="1"/>
    <col min="13677" max="13677" width="3" style="1278" hidden="1"/>
    <col min="13678" max="13917" width="8.625" style="1278" hidden="1"/>
    <col min="13918" max="13923" width="14.875" style="1278" hidden="1"/>
    <col min="13924" max="13925" width="15.875" style="1278" hidden="1"/>
    <col min="13926" max="13931" width="16.125" style="1278" hidden="1"/>
    <col min="13932" max="13932" width="6.125" style="1278" hidden="1"/>
    <col min="13933" max="13933" width="3" style="1278" hidden="1"/>
    <col min="13934" max="14173" width="8.625" style="1278" hidden="1"/>
    <col min="14174" max="14179" width="14.875" style="1278" hidden="1"/>
    <col min="14180" max="14181" width="15.875" style="1278" hidden="1"/>
    <col min="14182" max="14187" width="16.125" style="1278" hidden="1"/>
    <col min="14188" max="14188" width="6.125" style="1278" hidden="1"/>
    <col min="14189" max="14189" width="3" style="1278" hidden="1"/>
    <col min="14190" max="14429" width="8.625" style="1278" hidden="1"/>
    <col min="14430" max="14435" width="14.875" style="1278" hidden="1"/>
    <col min="14436" max="14437" width="15.875" style="1278" hidden="1"/>
    <col min="14438" max="14443" width="16.125" style="1278" hidden="1"/>
    <col min="14444" max="14444" width="6.125" style="1278" hidden="1"/>
    <col min="14445" max="14445" width="3" style="1278" hidden="1"/>
    <col min="14446" max="14685" width="8.625" style="1278" hidden="1"/>
    <col min="14686" max="14691" width="14.875" style="1278" hidden="1"/>
    <col min="14692" max="14693" width="15.875" style="1278" hidden="1"/>
    <col min="14694" max="14699" width="16.125" style="1278" hidden="1"/>
    <col min="14700" max="14700" width="6.125" style="1278" hidden="1"/>
    <col min="14701" max="14701" width="3" style="1278" hidden="1"/>
    <col min="14702" max="14941" width="8.625" style="1278" hidden="1"/>
    <col min="14942" max="14947" width="14.875" style="1278" hidden="1"/>
    <col min="14948" max="14949" width="15.875" style="1278" hidden="1"/>
    <col min="14950" max="14955" width="16.125" style="1278" hidden="1"/>
    <col min="14956" max="14956" width="6.125" style="1278" hidden="1"/>
    <col min="14957" max="14957" width="3" style="1278" hidden="1"/>
    <col min="14958" max="15197" width="8.625" style="1278" hidden="1"/>
    <col min="15198" max="15203" width="14.875" style="1278" hidden="1"/>
    <col min="15204" max="15205" width="15.875" style="1278" hidden="1"/>
    <col min="15206" max="15211" width="16.125" style="1278" hidden="1"/>
    <col min="15212" max="15212" width="6.125" style="1278" hidden="1"/>
    <col min="15213" max="15213" width="3" style="1278" hidden="1"/>
    <col min="15214" max="15453" width="8.625" style="1278" hidden="1"/>
    <col min="15454" max="15459" width="14.875" style="1278" hidden="1"/>
    <col min="15460" max="15461" width="15.875" style="1278" hidden="1"/>
    <col min="15462" max="15467" width="16.125" style="1278" hidden="1"/>
    <col min="15468" max="15468" width="6.125" style="1278" hidden="1"/>
    <col min="15469" max="15469" width="3" style="1278" hidden="1"/>
    <col min="15470" max="15709" width="8.625" style="1278" hidden="1"/>
    <col min="15710" max="15715" width="14.875" style="1278" hidden="1"/>
    <col min="15716" max="15717" width="15.875" style="1278" hidden="1"/>
    <col min="15718" max="15723" width="16.125" style="1278" hidden="1"/>
    <col min="15724" max="15724" width="6.125" style="1278" hidden="1"/>
    <col min="15725" max="15725" width="3" style="1278" hidden="1"/>
    <col min="15726" max="15965" width="8.625" style="1278" hidden="1"/>
    <col min="15966" max="15971" width="14.875" style="1278" hidden="1"/>
    <col min="15972" max="15973" width="15.875" style="1278" hidden="1"/>
    <col min="15974" max="15979" width="16.125" style="1278" hidden="1"/>
    <col min="15980" max="15980" width="6.125" style="1278" hidden="1"/>
    <col min="15981" max="15981" width="3" style="1278" hidden="1"/>
    <col min="15982" max="16221" width="8.625" style="1278" hidden="1"/>
    <col min="16222" max="16227" width="14.875" style="1278" hidden="1"/>
    <col min="16228" max="16229" width="15.875" style="1278" hidden="1"/>
    <col min="16230" max="16235" width="16.125" style="1278" hidden="1"/>
    <col min="16236" max="16236" width="6.125" style="1278" hidden="1"/>
    <col min="16237" max="16237" width="3" style="1278" hidden="1"/>
    <col min="16238" max="16384" width="8.625" style="1278" hidden="1"/>
  </cols>
  <sheetData>
    <row r="1" spans="1:143" ht="42.75" customHeight="1" x14ac:dyDescent="0.15">
      <c r="A1" s="1276"/>
      <c r="B1" s="1277"/>
      <c r="DD1" s="1278"/>
      <c r="DE1" s="1278"/>
    </row>
    <row r="2" spans="1:143" ht="25.5" customHeight="1" x14ac:dyDescent="0.15">
      <c r="A2" s="1279"/>
      <c r="C2" s="1279"/>
      <c r="O2" s="1279"/>
      <c r="P2" s="1279"/>
      <c r="Q2" s="1279"/>
      <c r="R2" s="1279"/>
      <c r="S2" s="1279"/>
      <c r="T2" s="1279"/>
      <c r="U2" s="1279"/>
      <c r="V2" s="1279"/>
      <c r="W2" s="1279"/>
      <c r="X2" s="1279"/>
      <c r="Y2" s="1279"/>
      <c r="Z2" s="1279"/>
      <c r="AA2" s="1279"/>
      <c r="AB2" s="1279"/>
      <c r="AC2" s="1279"/>
      <c r="AD2" s="1279"/>
      <c r="AE2" s="1279"/>
      <c r="AF2" s="1279"/>
      <c r="AG2" s="1279"/>
      <c r="AH2" s="1279"/>
      <c r="AI2" s="1279"/>
      <c r="AU2" s="1279"/>
      <c r="BG2" s="1279"/>
      <c r="BS2" s="1279"/>
      <c r="CE2" s="1279"/>
      <c r="CQ2" s="1279"/>
      <c r="DD2" s="1278"/>
      <c r="DE2" s="1278"/>
    </row>
    <row r="3" spans="1:143" ht="25.5" customHeight="1" x14ac:dyDescent="0.15">
      <c r="A3" s="1279"/>
      <c r="C3" s="1279"/>
      <c r="O3" s="1279"/>
      <c r="P3" s="1279"/>
      <c r="Q3" s="1279"/>
      <c r="R3" s="1279"/>
      <c r="S3" s="1279"/>
      <c r="T3" s="1279"/>
      <c r="U3" s="1279"/>
      <c r="V3" s="1279"/>
      <c r="W3" s="1279"/>
      <c r="X3" s="1279"/>
      <c r="Y3" s="1279"/>
      <c r="Z3" s="1279"/>
      <c r="AA3" s="1279"/>
      <c r="AB3" s="1279"/>
      <c r="AC3" s="1279"/>
      <c r="AD3" s="1279"/>
      <c r="AE3" s="1279"/>
      <c r="AF3" s="1279"/>
      <c r="AG3" s="1279"/>
      <c r="AH3" s="1279"/>
      <c r="AI3" s="1279"/>
      <c r="AU3" s="1279"/>
      <c r="BG3" s="1279"/>
      <c r="BS3" s="1279"/>
      <c r="CE3" s="1279"/>
      <c r="CQ3" s="1279"/>
      <c r="DD3" s="1278"/>
      <c r="DE3" s="1278"/>
    </row>
    <row r="4" spans="1:143" s="291" customFormat="1" x14ac:dyDescent="0.15">
      <c r="A4" s="1279"/>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79"/>
      <c r="AJ4" s="1279"/>
      <c r="AK4" s="1279"/>
      <c r="AL4" s="1279"/>
      <c r="AM4" s="1279"/>
      <c r="AN4" s="1279"/>
      <c r="AO4" s="1279"/>
      <c r="AP4" s="1279"/>
      <c r="AQ4" s="1279"/>
      <c r="AR4" s="1279"/>
      <c r="AS4" s="1279"/>
      <c r="AT4" s="1279"/>
      <c r="AU4" s="1279"/>
      <c r="AV4" s="1279"/>
      <c r="AW4" s="1279"/>
      <c r="AX4" s="1279"/>
      <c r="AY4" s="1279"/>
      <c r="AZ4" s="1279"/>
      <c r="BA4" s="1279"/>
      <c r="BB4" s="1279"/>
      <c r="BC4" s="1279"/>
      <c r="BD4" s="1279"/>
      <c r="BE4" s="1279"/>
      <c r="BF4" s="1279"/>
      <c r="BG4" s="1279"/>
      <c r="BH4" s="1279"/>
      <c r="BI4" s="1279"/>
      <c r="BJ4" s="1279"/>
      <c r="BK4" s="1279"/>
      <c r="BL4" s="1279"/>
      <c r="BM4" s="1279"/>
      <c r="BN4" s="1279"/>
      <c r="BO4" s="1279"/>
      <c r="BP4" s="1279"/>
      <c r="BQ4" s="1279"/>
      <c r="BR4" s="1279"/>
      <c r="BS4" s="1279"/>
      <c r="BT4" s="1279"/>
      <c r="BU4" s="1279"/>
      <c r="BV4" s="1279"/>
      <c r="BW4" s="1279"/>
      <c r="BX4" s="1279"/>
      <c r="BY4" s="1279"/>
      <c r="BZ4" s="1279"/>
      <c r="CA4" s="1279"/>
      <c r="CB4" s="1279"/>
      <c r="CC4" s="1279"/>
      <c r="CD4" s="1279"/>
      <c r="CE4" s="1279"/>
      <c r="CF4" s="1279"/>
      <c r="CG4" s="1279"/>
      <c r="CH4" s="1279"/>
      <c r="CI4" s="1279"/>
      <c r="CJ4" s="1279"/>
      <c r="CK4" s="1279"/>
      <c r="CL4" s="1279"/>
      <c r="CM4" s="1279"/>
      <c r="CN4" s="1279"/>
      <c r="CO4" s="1279"/>
      <c r="CP4" s="1279"/>
      <c r="CQ4" s="1279"/>
      <c r="CR4" s="1279"/>
      <c r="CS4" s="1279"/>
      <c r="CT4" s="1279"/>
      <c r="CU4" s="1279"/>
      <c r="CV4" s="1279"/>
      <c r="CW4" s="1279"/>
      <c r="CX4" s="1279"/>
      <c r="CY4" s="1279"/>
      <c r="CZ4" s="1279"/>
      <c r="DA4" s="1279"/>
      <c r="DB4" s="1279"/>
      <c r="DC4" s="1279"/>
      <c r="DD4" s="1279"/>
      <c r="DE4" s="127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9"/>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1279"/>
      <c r="AF5" s="1279"/>
      <c r="AG5" s="1279"/>
      <c r="AH5" s="1279"/>
      <c r="AI5" s="1279"/>
      <c r="AJ5" s="1279"/>
      <c r="AK5" s="1279"/>
      <c r="AL5" s="1279"/>
      <c r="AM5" s="1279"/>
      <c r="AN5" s="1279"/>
      <c r="AO5" s="1279"/>
      <c r="AP5" s="1279"/>
      <c r="AQ5" s="1279"/>
      <c r="AR5" s="1279"/>
      <c r="AS5" s="1279"/>
      <c r="AT5" s="1279"/>
      <c r="AU5" s="1279"/>
      <c r="AV5" s="1279"/>
      <c r="AW5" s="1279"/>
      <c r="AX5" s="1279"/>
      <c r="AY5" s="1279"/>
      <c r="AZ5" s="1279"/>
      <c r="BA5" s="1279"/>
      <c r="BB5" s="1279"/>
      <c r="BC5" s="1279"/>
      <c r="BD5" s="1279"/>
      <c r="BE5" s="1279"/>
      <c r="BF5" s="1279"/>
      <c r="BG5" s="1279"/>
      <c r="BH5" s="1279"/>
      <c r="BI5" s="1279"/>
      <c r="BJ5" s="1279"/>
      <c r="BK5" s="1279"/>
      <c r="BL5" s="1279"/>
      <c r="BM5" s="1279"/>
      <c r="BN5" s="1279"/>
      <c r="BO5" s="1279"/>
      <c r="BP5" s="1279"/>
      <c r="BQ5" s="1279"/>
      <c r="BR5" s="1279"/>
      <c r="BS5" s="1279"/>
      <c r="BT5" s="1279"/>
      <c r="BU5" s="1279"/>
      <c r="BV5" s="1279"/>
      <c r="BW5" s="1279"/>
      <c r="BX5" s="1279"/>
      <c r="BY5" s="1279"/>
      <c r="BZ5" s="1279"/>
      <c r="CA5" s="1279"/>
      <c r="CB5" s="1279"/>
      <c r="CC5" s="1279"/>
      <c r="CD5" s="1279"/>
      <c r="CE5" s="1279"/>
      <c r="CF5" s="1279"/>
      <c r="CG5" s="1279"/>
      <c r="CH5" s="1279"/>
      <c r="CI5" s="1279"/>
      <c r="CJ5" s="1279"/>
      <c r="CK5" s="1279"/>
      <c r="CL5" s="1279"/>
      <c r="CM5" s="1279"/>
      <c r="CN5" s="1279"/>
      <c r="CO5" s="1279"/>
      <c r="CP5" s="1279"/>
      <c r="CQ5" s="1279"/>
      <c r="CR5" s="1279"/>
      <c r="CS5" s="1279"/>
      <c r="CT5" s="1279"/>
      <c r="CU5" s="1279"/>
      <c r="CV5" s="1279"/>
      <c r="CW5" s="1279"/>
      <c r="CX5" s="1279"/>
      <c r="CY5" s="1279"/>
      <c r="CZ5" s="1279"/>
      <c r="DA5" s="1279"/>
      <c r="DB5" s="1279"/>
      <c r="DC5" s="1279"/>
      <c r="DD5" s="1279"/>
      <c r="DE5" s="127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9"/>
      <c r="B6" s="1279"/>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79"/>
      <c r="AG6" s="1279"/>
      <c r="AH6" s="1279"/>
      <c r="AI6" s="1279"/>
      <c r="AJ6" s="1279"/>
      <c r="AK6" s="1279"/>
      <c r="AL6" s="1279"/>
      <c r="AM6" s="1279"/>
      <c r="AN6" s="1279"/>
      <c r="AO6" s="1279"/>
      <c r="AP6" s="1279"/>
      <c r="AQ6" s="1279"/>
      <c r="AR6" s="1279"/>
      <c r="AS6" s="1279"/>
      <c r="AT6" s="1279"/>
      <c r="AU6" s="1279"/>
      <c r="AV6" s="1279"/>
      <c r="AW6" s="1279"/>
      <c r="AX6" s="1279"/>
      <c r="AY6" s="1279"/>
      <c r="AZ6" s="1279"/>
      <c r="BA6" s="1279"/>
      <c r="BB6" s="1279"/>
      <c r="BC6" s="1279"/>
      <c r="BD6" s="1279"/>
      <c r="BE6" s="1279"/>
      <c r="BF6" s="1279"/>
      <c r="BG6" s="1279"/>
      <c r="BH6" s="1279"/>
      <c r="BI6" s="1279"/>
      <c r="BJ6" s="1279"/>
      <c r="BK6" s="1279"/>
      <c r="BL6" s="1279"/>
      <c r="BM6" s="1279"/>
      <c r="BN6" s="1279"/>
      <c r="BO6" s="1279"/>
      <c r="BP6" s="1279"/>
      <c r="BQ6" s="1279"/>
      <c r="BR6" s="1279"/>
      <c r="BS6" s="1279"/>
      <c r="BT6" s="1279"/>
      <c r="BU6" s="1279"/>
      <c r="BV6" s="1279"/>
      <c r="BW6" s="1279"/>
      <c r="BX6" s="1279"/>
      <c r="BY6" s="1279"/>
      <c r="BZ6" s="1279"/>
      <c r="CA6" s="1279"/>
      <c r="CB6" s="1279"/>
      <c r="CC6" s="1279"/>
      <c r="CD6" s="1279"/>
      <c r="CE6" s="1279"/>
      <c r="CF6" s="1279"/>
      <c r="CG6" s="1279"/>
      <c r="CH6" s="1279"/>
      <c r="CI6" s="1279"/>
      <c r="CJ6" s="1279"/>
      <c r="CK6" s="1279"/>
      <c r="CL6" s="1279"/>
      <c r="CM6" s="1279"/>
      <c r="CN6" s="1279"/>
      <c r="CO6" s="1279"/>
      <c r="CP6" s="1279"/>
      <c r="CQ6" s="1279"/>
      <c r="CR6" s="1279"/>
      <c r="CS6" s="1279"/>
      <c r="CT6" s="1279"/>
      <c r="CU6" s="1279"/>
      <c r="CV6" s="1279"/>
      <c r="CW6" s="1279"/>
      <c r="CX6" s="1279"/>
      <c r="CY6" s="1279"/>
      <c r="CZ6" s="1279"/>
      <c r="DA6" s="1279"/>
      <c r="DB6" s="1279"/>
      <c r="DC6" s="1279"/>
      <c r="DD6" s="1279"/>
      <c r="DE6" s="127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9"/>
      <c r="B7" s="1279"/>
      <c r="C7" s="1279"/>
      <c r="D7" s="1279"/>
      <c r="E7" s="1279"/>
      <c r="F7" s="1279"/>
      <c r="G7" s="1279"/>
      <c r="H7" s="1279"/>
      <c r="I7" s="1279"/>
      <c r="J7" s="1279"/>
      <c r="K7" s="1279"/>
      <c r="L7" s="1279"/>
      <c r="M7" s="1279"/>
      <c r="N7" s="1279"/>
      <c r="O7" s="1279"/>
      <c r="P7" s="1279"/>
      <c r="Q7" s="1279"/>
      <c r="R7" s="1279"/>
      <c r="S7" s="1279"/>
      <c r="T7" s="1279"/>
      <c r="U7" s="1279"/>
      <c r="V7" s="1279"/>
      <c r="W7" s="1279"/>
      <c r="X7" s="1279"/>
      <c r="Y7" s="1279"/>
      <c r="Z7" s="1279"/>
      <c r="AA7" s="1279"/>
      <c r="AB7" s="1279"/>
      <c r="AC7" s="1279"/>
      <c r="AD7" s="1279"/>
      <c r="AE7" s="1279"/>
      <c r="AF7" s="1279"/>
      <c r="AG7" s="1279"/>
      <c r="AH7" s="1279"/>
      <c r="AI7" s="1279"/>
      <c r="AJ7" s="1279"/>
      <c r="AK7" s="1279"/>
      <c r="AL7" s="1279"/>
      <c r="AM7" s="1279"/>
      <c r="AN7" s="1279"/>
      <c r="AO7" s="1279"/>
      <c r="AP7" s="1279"/>
      <c r="AQ7" s="1279"/>
      <c r="AR7" s="1279"/>
      <c r="AS7" s="1279"/>
      <c r="AT7" s="1279"/>
      <c r="AU7" s="1279"/>
      <c r="AV7" s="1279"/>
      <c r="AW7" s="1279"/>
      <c r="AX7" s="1279"/>
      <c r="AY7" s="1279"/>
      <c r="AZ7" s="1279"/>
      <c r="BA7" s="1279"/>
      <c r="BB7" s="1279"/>
      <c r="BC7" s="1279"/>
      <c r="BD7" s="1279"/>
      <c r="BE7" s="1279"/>
      <c r="BF7" s="1279"/>
      <c r="BG7" s="1279"/>
      <c r="BH7" s="1279"/>
      <c r="BI7" s="1279"/>
      <c r="BJ7" s="1279"/>
      <c r="BK7" s="1279"/>
      <c r="BL7" s="1279"/>
      <c r="BM7" s="1279"/>
      <c r="BN7" s="1279"/>
      <c r="BO7" s="1279"/>
      <c r="BP7" s="1279"/>
      <c r="BQ7" s="1279"/>
      <c r="BR7" s="1279"/>
      <c r="BS7" s="1279"/>
      <c r="BT7" s="1279"/>
      <c r="BU7" s="1279"/>
      <c r="BV7" s="1279"/>
      <c r="BW7" s="1279"/>
      <c r="BX7" s="1279"/>
      <c r="BY7" s="1279"/>
      <c r="BZ7" s="1279"/>
      <c r="CA7" s="1279"/>
      <c r="CB7" s="1279"/>
      <c r="CC7" s="1279"/>
      <c r="CD7" s="1279"/>
      <c r="CE7" s="1279"/>
      <c r="CF7" s="1279"/>
      <c r="CG7" s="1279"/>
      <c r="CH7" s="1279"/>
      <c r="CI7" s="1279"/>
      <c r="CJ7" s="1279"/>
      <c r="CK7" s="1279"/>
      <c r="CL7" s="1279"/>
      <c r="CM7" s="1279"/>
      <c r="CN7" s="1279"/>
      <c r="CO7" s="1279"/>
      <c r="CP7" s="1279"/>
      <c r="CQ7" s="1279"/>
      <c r="CR7" s="1279"/>
      <c r="CS7" s="1279"/>
      <c r="CT7" s="1279"/>
      <c r="CU7" s="1279"/>
      <c r="CV7" s="1279"/>
      <c r="CW7" s="1279"/>
      <c r="CX7" s="1279"/>
      <c r="CY7" s="1279"/>
      <c r="CZ7" s="1279"/>
      <c r="DA7" s="1279"/>
      <c r="DB7" s="1279"/>
      <c r="DC7" s="1279"/>
      <c r="DD7" s="1279"/>
      <c r="DE7" s="127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9"/>
      <c r="B8" s="1279"/>
      <c r="C8" s="1279"/>
      <c r="D8" s="1279"/>
      <c r="E8" s="1279"/>
      <c r="F8" s="1279"/>
      <c r="G8" s="1279"/>
      <c r="H8" s="1279"/>
      <c r="I8" s="1279"/>
      <c r="J8" s="1279"/>
      <c r="K8" s="1279"/>
      <c r="L8" s="1279"/>
      <c r="M8" s="1279"/>
      <c r="N8" s="1279"/>
      <c r="O8" s="1279"/>
      <c r="P8" s="1279"/>
      <c r="Q8" s="1279"/>
      <c r="R8" s="1279"/>
      <c r="S8" s="1279"/>
      <c r="T8" s="1279"/>
      <c r="U8" s="1279"/>
      <c r="V8" s="1279"/>
      <c r="W8" s="1279"/>
      <c r="X8" s="1279"/>
      <c r="Y8" s="1279"/>
      <c r="Z8" s="1279"/>
      <c r="AA8" s="1279"/>
      <c r="AB8" s="1279"/>
      <c r="AC8" s="1279"/>
      <c r="AD8" s="1279"/>
      <c r="AE8" s="1279"/>
      <c r="AF8" s="1279"/>
      <c r="AG8" s="1279"/>
      <c r="AH8" s="1279"/>
      <c r="AI8" s="1279"/>
      <c r="AJ8" s="1279"/>
      <c r="AK8" s="1279"/>
      <c r="AL8" s="1279"/>
      <c r="AM8" s="1279"/>
      <c r="AN8" s="1279"/>
      <c r="AO8" s="1279"/>
      <c r="AP8" s="1279"/>
      <c r="AQ8" s="1279"/>
      <c r="AR8" s="1279"/>
      <c r="AS8" s="1279"/>
      <c r="AT8" s="1279"/>
      <c r="AU8" s="1279"/>
      <c r="AV8" s="1279"/>
      <c r="AW8" s="1279"/>
      <c r="AX8" s="1279"/>
      <c r="AY8" s="1279"/>
      <c r="AZ8" s="1279"/>
      <c r="BA8" s="1279"/>
      <c r="BB8" s="1279"/>
      <c r="BC8" s="1279"/>
      <c r="BD8" s="1279"/>
      <c r="BE8" s="1279"/>
      <c r="BF8" s="1279"/>
      <c r="BG8" s="1279"/>
      <c r="BH8" s="1279"/>
      <c r="BI8" s="1279"/>
      <c r="BJ8" s="1279"/>
      <c r="BK8" s="1279"/>
      <c r="BL8" s="1279"/>
      <c r="BM8" s="1279"/>
      <c r="BN8" s="1279"/>
      <c r="BO8" s="1279"/>
      <c r="BP8" s="1279"/>
      <c r="BQ8" s="1279"/>
      <c r="BR8" s="1279"/>
      <c r="BS8" s="1279"/>
      <c r="BT8" s="1279"/>
      <c r="BU8" s="1279"/>
      <c r="BV8" s="1279"/>
      <c r="BW8" s="1279"/>
      <c r="BX8" s="1279"/>
      <c r="BY8" s="1279"/>
      <c r="BZ8" s="1279"/>
      <c r="CA8" s="1279"/>
      <c r="CB8" s="1279"/>
      <c r="CC8" s="1279"/>
      <c r="CD8" s="1279"/>
      <c r="CE8" s="1279"/>
      <c r="CF8" s="1279"/>
      <c r="CG8" s="1279"/>
      <c r="CH8" s="1279"/>
      <c r="CI8" s="1279"/>
      <c r="CJ8" s="1279"/>
      <c r="CK8" s="1279"/>
      <c r="CL8" s="1279"/>
      <c r="CM8" s="1279"/>
      <c r="CN8" s="1279"/>
      <c r="CO8" s="1279"/>
      <c r="CP8" s="1279"/>
      <c r="CQ8" s="1279"/>
      <c r="CR8" s="1279"/>
      <c r="CS8" s="1279"/>
      <c r="CT8" s="1279"/>
      <c r="CU8" s="1279"/>
      <c r="CV8" s="1279"/>
      <c r="CW8" s="1279"/>
      <c r="CX8" s="1279"/>
      <c r="CY8" s="1279"/>
      <c r="CZ8" s="1279"/>
      <c r="DA8" s="1279"/>
      <c r="DB8" s="1279"/>
      <c r="DC8" s="1279"/>
      <c r="DD8" s="1279"/>
      <c r="DE8" s="127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9"/>
      <c r="B9" s="1279"/>
      <c r="C9" s="1279"/>
      <c r="D9" s="1279"/>
      <c r="E9" s="1279"/>
      <c r="F9" s="1279"/>
      <c r="G9" s="1279"/>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279"/>
      <c r="AK9" s="1279"/>
      <c r="AL9" s="1279"/>
      <c r="AM9" s="1279"/>
      <c r="AN9" s="1279"/>
      <c r="AO9" s="1279"/>
      <c r="AP9" s="1279"/>
      <c r="AQ9" s="1279"/>
      <c r="AR9" s="1279"/>
      <c r="AS9" s="1279"/>
      <c r="AT9" s="1279"/>
      <c r="AU9" s="1279"/>
      <c r="AV9" s="1279"/>
      <c r="AW9" s="1279"/>
      <c r="AX9" s="1279"/>
      <c r="AY9" s="1279"/>
      <c r="AZ9" s="1279"/>
      <c r="BA9" s="1279"/>
      <c r="BB9" s="1279"/>
      <c r="BC9" s="1279"/>
      <c r="BD9" s="1279"/>
      <c r="BE9" s="1279"/>
      <c r="BF9" s="1279"/>
      <c r="BG9" s="1279"/>
      <c r="BH9" s="1279"/>
      <c r="BI9" s="1279"/>
      <c r="BJ9" s="1279"/>
      <c r="BK9" s="1279"/>
      <c r="BL9" s="1279"/>
      <c r="BM9" s="1279"/>
      <c r="BN9" s="1279"/>
      <c r="BO9" s="1279"/>
      <c r="BP9" s="1279"/>
      <c r="BQ9" s="1279"/>
      <c r="BR9" s="1279"/>
      <c r="BS9" s="1279"/>
      <c r="BT9" s="1279"/>
      <c r="BU9" s="1279"/>
      <c r="BV9" s="1279"/>
      <c r="BW9" s="1279"/>
      <c r="BX9" s="1279"/>
      <c r="BY9" s="1279"/>
      <c r="BZ9" s="1279"/>
      <c r="CA9" s="1279"/>
      <c r="CB9" s="1279"/>
      <c r="CC9" s="1279"/>
      <c r="CD9" s="1279"/>
      <c r="CE9" s="1279"/>
      <c r="CF9" s="1279"/>
      <c r="CG9" s="1279"/>
      <c r="CH9" s="1279"/>
      <c r="CI9" s="1279"/>
      <c r="CJ9" s="1279"/>
      <c r="CK9" s="1279"/>
      <c r="CL9" s="1279"/>
      <c r="CM9" s="1279"/>
      <c r="CN9" s="1279"/>
      <c r="CO9" s="1279"/>
      <c r="CP9" s="1279"/>
      <c r="CQ9" s="1279"/>
      <c r="CR9" s="1279"/>
      <c r="CS9" s="1279"/>
      <c r="CT9" s="1279"/>
      <c r="CU9" s="1279"/>
      <c r="CV9" s="1279"/>
      <c r="CW9" s="1279"/>
      <c r="CX9" s="1279"/>
      <c r="CY9" s="1279"/>
      <c r="CZ9" s="1279"/>
      <c r="DA9" s="1279"/>
      <c r="DB9" s="1279"/>
      <c r="DC9" s="1279"/>
      <c r="DD9" s="1279"/>
      <c r="DE9" s="127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9"/>
      <c r="B10" s="1279"/>
      <c r="C10" s="1279"/>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79"/>
      <c r="AD10" s="1279"/>
      <c r="AE10" s="1279"/>
      <c r="AF10" s="1279"/>
      <c r="AG10" s="1279"/>
      <c r="AH10" s="1279"/>
      <c r="AI10" s="1279"/>
      <c r="AJ10" s="1279"/>
      <c r="AK10" s="1279"/>
      <c r="AL10" s="1279"/>
      <c r="AM10" s="1279"/>
      <c r="AN10" s="1279"/>
      <c r="AO10" s="1279"/>
      <c r="AP10" s="1279"/>
      <c r="AQ10" s="1279"/>
      <c r="AR10" s="1279"/>
      <c r="AS10" s="1279"/>
      <c r="AT10" s="1279"/>
      <c r="AU10" s="1279"/>
      <c r="AV10" s="1279"/>
      <c r="AW10" s="1279"/>
      <c r="AX10" s="1279"/>
      <c r="AY10" s="1279"/>
      <c r="AZ10" s="1279"/>
      <c r="BA10" s="1279"/>
      <c r="BB10" s="1279"/>
      <c r="BC10" s="1279"/>
      <c r="BD10" s="1279"/>
      <c r="BE10" s="1279"/>
      <c r="BF10" s="1279"/>
      <c r="BG10" s="1279"/>
      <c r="BH10" s="1279"/>
      <c r="BI10" s="1279"/>
      <c r="BJ10" s="1279"/>
      <c r="BK10" s="1279"/>
      <c r="BL10" s="1279"/>
      <c r="BM10" s="1279"/>
      <c r="BN10" s="1279"/>
      <c r="BO10" s="1279"/>
      <c r="BP10" s="1279"/>
      <c r="BQ10" s="1279"/>
      <c r="BR10" s="1279"/>
      <c r="BS10" s="1279"/>
      <c r="BT10" s="1279"/>
      <c r="BU10" s="1279"/>
      <c r="BV10" s="1279"/>
      <c r="BW10" s="1279"/>
      <c r="BX10" s="1279"/>
      <c r="BY10" s="1279"/>
      <c r="BZ10" s="1279"/>
      <c r="CA10" s="1279"/>
      <c r="CB10" s="1279"/>
      <c r="CC10" s="1279"/>
      <c r="CD10" s="1279"/>
      <c r="CE10" s="1279"/>
      <c r="CF10" s="1279"/>
      <c r="CG10" s="1279"/>
      <c r="CH10" s="1279"/>
      <c r="CI10" s="1279"/>
      <c r="CJ10" s="1279"/>
      <c r="CK10" s="1279"/>
      <c r="CL10" s="1279"/>
      <c r="CM10" s="1279"/>
      <c r="CN10" s="1279"/>
      <c r="CO10" s="1279"/>
      <c r="CP10" s="1279"/>
      <c r="CQ10" s="1279"/>
      <c r="CR10" s="1279"/>
      <c r="CS10" s="1279"/>
      <c r="CT10" s="1279"/>
      <c r="CU10" s="1279"/>
      <c r="CV10" s="1279"/>
      <c r="CW10" s="1279"/>
      <c r="CX10" s="1279"/>
      <c r="CY10" s="1279"/>
      <c r="CZ10" s="1279"/>
      <c r="DA10" s="1279"/>
      <c r="DB10" s="1279"/>
      <c r="DC10" s="1279"/>
      <c r="DD10" s="1279"/>
      <c r="DE10" s="1279"/>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x14ac:dyDescent="0.15">
      <c r="A11" s="1279"/>
      <c r="B11" s="1279"/>
      <c r="C11" s="1279"/>
      <c r="D11" s="1279"/>
      <c r="E11" s="1279"/>
      <c r="F11" s="1279"/>
      <c r="G11" s="1279"/>
      <c r="H11" s="1279"/>
      <c r="I11" s="1279"/>
      <c r="J11" s="1279"/>
      <c r="K11" s="1279"/>
      <c r="L11" s="1279"/>
      <c r="M11" s="1279"/>
      <c r="N11" s="1279"/>
      <c r="O11" s="1279"/>
      <c r="P11" s="1279"/>
      <c r="Q11" s="1279"/>
      <c r="R11" s="1279"/>
      <c r="S11" s="1279"/>
      <c r="T11" s="1279"/>
      <c r="U11" s="1279"/>
      <c r="V11" s="1279"/>
      <c r="W11" s="1279"/>
      <c r="X11" s="1279"/>
      <c r="Y11" s="1279"/>
      <c r="Z11" s="1279"/>
      <c r="AA11" s="1279"/>
      <c r="AB11" s="1279"/>
      <c r="AC11" s="1279"/>
      <c r="AD11" s="1279"/>
      <c r="AE11" s="1279"/>
      <c r="AF11" s="1279"/>
      <c r="AG11" s="1279"/>
      <c r="AH11" s="1279"/>
      <c r="AI11" s="1279"/>
      <c r="AJ11" s="1279"/>
      <c r="AK11" s="1279"/>
      <c r="AL11" s="1279"/>
      <c r="AM11" s="1279"/>
      <c r="AN11" s="1279"/>
      <c r="AO11" s="1279"/>
      <c r="AP11" s="1279"/>
      <c r="AQ11" s="1279"/>
      <c r="AR11" s="1279"/>
      <c r="AS11" s="1279"/>
      <c r="AT11" s="1279"/>
      <c r="AU11" s="1279"/>
      <c r="AV11" s="1279"/>
      <c r="AW11" s="1279"/>
      <c r="AX11" s="1279"/>
      <c r="AY11" s="1279"/>
      <c r="AZ11" s="1279"/>
      <c r="BA11" s="1279"/>
      <c r="BB11" s="1279"/>
      <c r="BC11" s="1279"/>
      <c r="BD11" s="1279"/>
      <c r="BE11" s="1279"/>
      <c r="BF11" s="1279"/>
      <c r="BG11" s="1279"/>
      <c r="BH11" s="1279"/>
      <c r="BI11" s="1279"/>
      <c r="BJ11" s="1279"/>
      <c r="BK11" s="1279"/>
      <c r="BL11" s="1279"/>
      <c r="BM11" s="1279"/>
      <c r="BN11" s="1279"/>
      <c r="BO11" s="1279"/>
      <c r="BP11" s="1279"/>
      <c r="BQ11" s="1279"/>
      <c r="BR11" s="1279"/>
      <c r="BS11" s="1279"/>
      <c r="BT11" s="1279"/>
      <c r="BU11" s="1279"/>
      <c r="BV11" s="1279"/>
      <c r="BW11" s="1279"/>
      <c r="BX11" s="1279"/>
      <c r="BY11" s="1279"/>
      <c r="BZ11" s="1279"/>
      <c r="CA11" s="1279"/>
      <c r="CB11" s="1279"/>
      <c r="CC11" s="1279"/>
      <c r="CD11" s="1279"/>
      <c r="CE11" s="1279"/>
      <c r="CF11" s="1279"/>
      <c r="CG11" s="1279"/>
      <c r="CH11" s="1279"/>
      <c r="CI11" s="1279"/>
      <c r="CJ11" s="1279"/>
      <c r="CK11" s="1279"/>
      <c r="CL11" s="1279"/>
      <c r="CM11" s="1279"/>
      <c r="CN11" s="1279"/>
      <c r="CO11" s="1279"/>
      <c r="CP11" s="1279"/>
      <c r="CQ11" s="1279"/>
      <c r="CR11" s="1279"/>
      <c r="CS11" s="1279"/>
      <c r="CT11" s="1279"/>
      <c r="CU11" s="1279"/>
      <c r="CV11" s="1279"/>
      <c r="CW11" s="1279"/>
      <c r="CX11" s="1279"/>
      <c r="CY11" s="1279"/>
      <c r="CZ11" s="1279"/>
      <c r="DA11" s="1279"/>
      <c r="DB11" s="1279"/>
      <c r="DC11" s="1279"/>
      <c r="DD11" s="1279"/>
      <c r="DE11" s="127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9"/>
      <c r="B12" s="1279"/>
      <c r="C12" s="1279"/>
      <c r="D12" s="1279"/>
      <c r="E12" s="1279"/>
      <c r="F12" s="1279"/>
      <c r="G12" s="1279"/>
      <c r="H12" s="1279"/>
      <c r="I12" s="1279"/>
      <c r="J12" s="1279"/>
      <c r="K12" s="1279"/>
      <c r="L12" s="1279"/>
      <c r="M12" s="1279"/>
      <c r="N12" s="1279"/>
      <c r="O12" s="1279"/>
      <c r="P12" s="1279"/>
      <c r="Q12" s="1279"/>
      <c r="R12" s="1279"/>
      <c r="S12" s="1279"/>
      <c r="T12" s="1279"/>
      <c r="U12" s="1279"/>
      <c r="V12" s="1279"/>
      <c r="W12" s="1279"/>
      <c r="X12" s="1279"/>
      <c r="Y12" s="1279"/>
      <c r="Z12" s="1279"/>
      <c r="AA12" s="1279"/>
      <c r="AB12" s="1279"/>
      <c r="AC12" s="1279"/>
      <c r="AD12" s="1279"/>
      <c r="AE12" s="1279"/>
      <c r="AF12" s="1279"/>
      <c r="AG12" s="1279"/>
      <c r="AH12" s="1279"/>
      <c r="AI12" s="1279"/>
      <c r="AJ12" s="1279"/>
      <c r="AK12" s="1279"/>
      <c r="AL12" s="1279"/>
      <c r="AM12" s="1279"/>
      <c r="AN12" s="1279"/>
      <c r="AO12" s="1279"/>
      <c r="AP12" s="1279"/>
      <c r="AQ12" s="1279"/>
      <c r="AR12" s="1279"/>
      <c r="AS12" s="1279"/>
      <c r="AT12" s="1279"/>
      <c r="AU12" s="1279"/>
      <c r="AV12" s="1279"/>
      <c r="AW12" s="1279"/>
      <c r="AX12" s="1279"/>
      <c r="AY12" s="1279"/>
      <c r="AZ12" s="1279"/>
      <c r="BA12" s="1279"/>
      <c r="BB12" s="1279"/>
      <c r="BC12" s="1279"/>
      <c r="BD12" s="1279"/>
      <c r="BE12" s="1279"/>
      <c r="BF12" s="1279"/>
      <c r="BG12" s="1279"/>
      <c r="BH12" s="1279"/>
      <c r="BI12" s="1279"/>
      <c r="BJ12" s="1279"/>
      <c r="BK12" s="1279"/>
      <c r="BL12" s="1279"/>
      <c r="BM12" s="1279"/>
      <c r="BN12" s="1279"/>
      <c r="BO12" s="1279"/>
      <c r="BP12" s="1279"/>
      <c r="BQ12" s="1279"/>
      <c r="BR12" s="1279"/>
      <c r="BS12" s="1279"/>
      <c r="BT12" s="1279"/>
      <c r="BU12" s="1279"/>
      <c r="BV12" s="1279"/>
      <c r="BW12" s="1279"/>
      <c r="BX12" s="1279"/>
      <c r="BY12" s="1279"/>
      <c r="BZ12" s="1279"/>
      <c r="CA12" s="1279"/>
      <c r="CB12" s="1279"/>
      <c r="CC12" s="1279"/>
      <c r="CD12" s="1279"/>
      <c r="CE12" s="1279"/>
      <c r="CF12" s="1279"/>
      <c r="CG12" s="1279"/>
      <c r="CH12" s="1279"/>
      <c r="CI12" s="1279"/>
      <c r="CJ12" s="1279"/>
      <c r="CK12" s="1279"/>
      <c r="CL12" s="1279"/>
      <c r="CM12" s="1279"/>
      <c r="CN12" s="1279"/>
      <c r="CO12" s="1279"/>
      <c r="CP12" s="1279"/>
      <c r="CQ12" s="1279"/>
      <c r="CR12" s="1279"/>
      <c r="CS12" s="1279"/>
      <c r="CT12" s="1279"/>
      <c r="CU12" s="1279"/>
      <c r="CV12" s="1279"/>
      <c r="CW12" s="1279"/>
      <c r="CX12" s="1279"/>
      <c r="CY12" s="1279"/>
      <c r="CZ12" s="1279"/>
      <c r="DA12" s="1279"/>
      <c r="DB12" s="1279"/>
      <c r="DC12" s="1279"/>
      <c r="DD12" s="1279"/>
      <c r="DE12" s="1279"/>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x14ac:dyDescent="0.15">
      <c r="A13" s="1279"/>
      <c r="B13" s="1279"/>
      <c r="C13" s="1279"/>
      <c r="D13" s="1279"/>
      <c r="E13" s="1279"/>
      <c r="F13" s="1279"/>
      <c r="G13" s="1279"/>
      <c r="H13" s="1279"/>
      <c r="I13" s="1279"/>
      <c r="J13" s="1279"/>
      <c r="K13" s="1279"/>
      <c r="L13" s="1279"/>
      <c r="M13" s="1279"/>
      <c r="N13" s="1279"/>
      <c r="O13" s="1279"/>
      <c r="P13" s="1279"/>
      <c r="Q13" s="1279"/>
      <c r="R13" s="1279"/>
      <c r="S13" s="1279"/>
      <c r="T13" s="1279"/>
      <c r="U13" s="1279"/>
      <c r="V13" s="1279"/>
      <c r="W13" s="1279"/>
      <c r="X13" s="1279"/>
      <c r="Y13" s="1279"/>
      <c r="Z13" s="1279"/>
      <c r="AA13" s="1279"/>
      <c r="AB13" s="1279"/>
      <c r="AC13" s="1279"/>
      <c r="AD13" s="1279"/>
      <c r="AE13" s="1279"/>
      <c r="AF13" s="1279"/>
      <c r="AG13" s="1279"/>
      <c r="AH13" s="1279"/>
      <c r="AI13" s="1279"/>
      <c r="AJ13" s="1279"/>
      <c r="AK13" s="1279"/>
      <c r="AL13" s="1279"/>
      <c r="AM13" s="1279"/>
      <c r="AN13" s="1279"/>
      <c r="AO13" s="1279"/>
      <c r="AP13" s="1279"/>
      <c r="AQ13" s="1279"/>
      <c r="AR13" s="1279"/>
      <c r="AS13" s="1279"/>
      <c r="AT13" s="1279"/>
      <c r="AU13" s="1279"/>
      <c r="AV13" s="1279"/>
      <c r="AW13" s="1279"/>
      <c r="AX13" s="1279"/>
      <c r="AY13" s="1279"/>
      <c r="AZ13" s="1279"/>
      <c r="BA13" s="1279"/>
      <c r="BB13" s="1279"/>
      <c r="BC13" s="1279"/>
      <c r="BD13" s="1279"/>
      <c r="BE13" s="1279"/>
      <c r="BF13" s="1279"/>
      <c r="BG13" s="1279"/>
      <c r="BH13" s="1279"/>
      <c r="BI13" s="1279"/>
      <c r="BJ13" s="1279"/>
      <c r="BK13" s="1279"/>
      <c r="BL13" s="1279"/>
      <c r="BM13" s="1279"/>
      <c r="BN13" s="1279"/>
      <c r="BO13" s="1279"/>
      <c r="BP13" s="1279"/>
      <c r="BQ13" s="1279"/>
      <c r="BR13" s="1279"/>
      <c r="BS13" s="1279"/>
      <c r="BT13" s="1279"/>
      <c r="BU13" s="1279"/>
      <c r="BV13" s="1279"/>
      <c r="BW13" s="1279"/>
      <c r="BX13" s="1279"/>
      <c r="BY13" s="1279"/>
      <c r="BZ13" s="1279"/>
      <c r="CA13" s="1279"/>
      <c r="CB13" s="1279"/>
      <c r="CC13" s="1279"/>
      <c r="CD13" s="1279"/>
      <c r="CE13" s="1279"/>
      <c r="CF13" s="1279"/>
      <c r="CG13" s="1279"/>
      <c r="CH13" s="1279"/>
      <c r="CI13" s="1279"/>
      <c r="CJ13" s="1279"/>
      <c r="CK13" s="1279"/>
      <c r="CL13" s="1279"/>
      <c r="CM13" s="1279"/>
      <c r="CN13" s="1279"/>
      <c r="CO13" s="1279"/>
      <c r="CP13" s="1279"/>
      <c r="CQ13" s="1279"/>
      <c r="CR13" s="1279"/>
      <c r="CS13" s="1279"/>
      <c r="CT13" s="1279"/>
      <c r="CU13" s="1279"/>
      <c r="CV13" s="1279"/>
      <c r="CW13" s="1279"/>
      <c r="CX13" s="1279"/>
      <c r="CY13" s="1279"/>
      <c r="CZ13" s="1279"/>
      <c r="DA13" s="1279"/>
      <c r="DB13" s="1279"/>
      <c r="DC13" s="1279"/>
      <c r="DD13" s="1279"/>
      <c r="DE13" s="127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9"/>
      <c r="B14" s="1279"/>
      <c r="C14" s="1279"/>
      <c r="D14" s="1279"/>
      <c r="E14" s="1279"/>
      <c r="F14" s="1279"/>
      <c r="G14" s="1279"/>
      <c r="H14" s="1279"/>
      <c r="I14" s="1279"/>
      <c r="J14" s="1279"/>
      <c r="K14" s="1279"/>
      <c r="L14" s="1279"/>
      <c r="M14" s="1279"/>
      <c r="N14" s="1279"/>
      <c r="O14" s="1279"/>
      <c r="P14" s="1279"/>
      <c r="Q14" s="1279"/>
      <c r="R14" s="1279"/>
      <c r="S14" s="1279"/>
      <c r="T14" s="1279"/>
      <c r="U14" s="1279"/>
      <c r="V14" s="1279"/>
      <c r="W14" s="1279"/>
      <c r="X14" s="1279"/>
      <c r="Y14" s="1279"/>
      <c r="Z14" s="1279"/>
      <c r="AA14" s="1279"/>
      <c r="AB14" s="1279"/>
      <c r="AC14" s="1279"/>
      <c r="AD14" s="1279"/>
      <c r="AE14" s="1279"/>
      <c r="AF14" s="1279"/>
      <c r="AG14" s="1279"/>
      <c r="AH14" s="1279"/>
      <c r="AI14" s="1279"/>
      <c r="AJ14" s="1279"/>
      <c r="AK14" s="1279"/>
      <c r="AL14" s="1279"/>
      <c r="AM14" s="1279"/>
      <c r="AN14" s="1279"/>
      <c r="AO14" s="1279"/>
      <c r="AP14" s="1279"/>
      <c r="AQ14" s="1279"/>
      <c r="AR14" s="1279"/>
      <c r="AS14" s="1279"/>
      <c r="AT14" s="1279"/>
      <c r="AU14" s="1279"/>
      <c r="AV14" s="1279"/>
      <c r="AW14" s="1279"/>
      <c r="AX14" s="1279"/>
      <c r="AY14" s="1279"/>
      <c r="AZ14" s="1279"/>
      <c r="BA14" s="1279"/>
      <c r="BB14" s="1279"/>
      <c r="BC14" s="1279"/>
      <c r="BD14" s="1279"/>
      <c r="BE14" s="1279"/>
      <c r="BF14" s="1279"/>
      <c r="BG14" s="1279"/>
      <c r="BH14" s="1279"/>
      <c r="BI14" s="1279"/>
      <c r="BJ14" s="1279"/>
      <c r="BK14" s="1279"/>
      <c r="BL14" s="1279"/>
      <c r="BM14" s="1279"/>
      <c r="BN14" s="1279"/>
      <c r="BO14" s="1279"/>
      <c r="BP14" s="1279"/>
      <c r="BQ14" s="1279"/>
      <c r="BR14" s="1279"/>
      <c r="BS14" s="1279"/>
      <c r="BT14" s="1279"/>
      <c r="BU14" s="1279"/>
      <c r="BV14" s="1279"/>
      <c r="BW14" s="1279"/>
      <c r="BX14" s="1279"/>
      <c r="BY14" s="1279"/>
      <c r="BZ14" s="1279"/>
      <c r="CA14" s="1279"/>
      <c r="CB14" s="1279"/>
      <c r="CC14" s="1279"/>
      <c r="CD14" s="1279"/>
      <c r="CE14" s="1279"/>
      <c r="CF14" s="1279"/>
      <c r="CG14" s="1279"/>
      <c r="CH14" s="1279"/>
      <c r="CI14" s="1279"/>
      <c r="CJ14" s="1279"/>
      <c r="CK14" s="1279"/>
      <c r="CL14" s="1279"/>
      <c r="CM14" s="1279"/>
      <c r="CN14" s="1279"/>
      <c r="CO14" s="1279"/>
      <c r="CP14" s="1279"/>
      <c r="CQ14" s="1279"/>
      <c r="CR14" s="1279"/>
      <c r="CS14" s="1279"/>
      <c r="CT14" s="1279"/>
      <c r="CU14" s="1279"/>
      <c r="CV14" s="1279"/>
      <c r="CW14" s="1279"/>
      <c r="CX14" s="1279"/>
      <c r="CY14" s="1279"/>
      <c r="CZ14" s="1279"/>
      <c r="DA14" s="1279"/>
      <c r="DB14" s="1279"/>
      <c r="DC14" s="1279"/>
      <c r="DD14" s="1279"/>
      <c r="DE14" s="127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8"/>
      <c r="B15" s="1279"/>
      <c r="C15" s="1279"/>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79"/>
      <c r="AE15" s="1279"/>
      <c r="AF15" s="1279"/>
      <c r="AG15" s="1279"/>
      <c r="AH15" s="1279"/>
      <c r="AI15" s="1279"/>
      <c r="AJ15" s="1279"/>
      <c r="AK15" s="1279"/>
      <c r="AL15" s="1279"/>
      <c r="AM15" s="1279"/>
      <c r="AN15" s="1279"/>
      <c r="AO15" s="1279"/>
      <c r="AP15" s="1279"/>
      <c r="AQ15" s="1279"/>
      <c r="AR15" s="1279"/>
      <c r="AS15" s="1279"/>
      <c r="AT15" s="1279"/>
      <c r="AU15" s="1279"/>
      <c r="AV15" s="1279"/>
      <c r="AW15" s="1279"/>
      <c r="AX15" s="1279"/>
      <c r="AY15" s="1279"/>
      <c r="AZ15" s="1279"/>
      <c r="BA15" s="1279"/>
      <c r="BB15" s="1279"/>
      <c r="BC15" s="1279"/>
      <c r="BD15" s="1279"/>
      <c r="BE15" s="1279"/>
      <c r="BF15" s="1279"/>
      <c r="BG15" s="1279"/>
      <c r="BH15" s="1279"/>
      <c r="BI15" s="1279"/>
      <c r="BJ15" s="1279"/>
      <c r="BK15" s="1279"/>
      <c r="BL15" s="1279"/>
      <c r="BM15" s="1279"/>
      <c r="BN15" s="1279"/>
      <c r="BO15" s="1279"/>
      <c r="BP15" s="1279"/>
      <c r="BQ15" s="1279"/>
      <c r="BR15" s="1279"/>
      <c r="BS15" s="1279"/>
      <c r="BT15" s="1279"/>
      <c r="BU15" s="1279"/>
      <c r="BV15" s="1279"/>
      <c r="BW15" s="1279"/>
      <c r="BX15" s="1279"/>
      <c r="BY15" s="1279"/>
      <c r="BZ15" s="1279"/>
      <c r="CA15" s="1279"/>
      <c r="CB15" s="1279"/>
      <c r="CC15" s="1279"/>
      <c r="CD15" s="1279"/>
      <c r="CE15" s="1279"/>
      <c r="CF15" s="1279"/>
      <c r="CG15" s="1279"/>
      <c r="CH15" s="1279"/>
      <c r="CI15" s="1279"/>
      <c r="CJ15" s="1279"/>
      <c r="CK15" s="1279"/>
      <c r="CL15" s="1279"/>
      <c r="CM15" s="1279"/>
      <c r="CN15" s="1279"/>
      <c r="CO15" s="1279"/>
      <c r="CP15" s="1279"/>
      <c r="CQ15" s="1279"/>
      <c r="CR15" s="1279"/>
      <c r="CS15" s="1279"/>
      <c r="CT15" s="1279"/>
      <c r="CU15" s="1279"/>
      <c r="CV15" s="1279"/>
      <c r="CW15" s="1279"/>
      <c r="CX15" s="1279"/>
      <c r="CY15" s="1279"/>
      <c r="CZ15" s="1279"/>
      <c r="DA15" s="1279"/>
      <c r="DB15" s="1279"/>
      <c r="DC15" s="1279"/>
      <c r="DD15" s="1279"/>
      <c r="DE15" s="127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8"/>
      <c r="B16" s="1279"/>
      <c r="C16" s="1279"/>
      <c r="D16" s="1279"/>
      <c r="E16" s="1279"/>
      <c r="F16" s="1279"/>
      <c r="G16" s="1279"/>
      <c r="H16" s="1279"/>
      <c r="I16" s="1279"/>
      <c r="J16" s="1279"/>
      <c r="K16" s="1279"/>
      <c r="L16" s="1279"/>
      <c r="M16" s="1279"/>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79"/>
      <c r="AJ16" s="1279"/>
      <c r="AK16" s="1279"/>
      <c r="AL16" s="1279"/>
      <c r="AM16" s="1279"/>
      <c r="AN16" s="1279"/>
      <c r="AO16" s="1279"/>
      <c r="AP16" s="1279"/>
      <c r="AQ16" s="1279"/>
      <c r="AR16" s="1279"/>
      <c r="AS16" s="1279"/>
      <c r="AT16" s="1279"/>
      <c r="AU16" s="1279"/>
      <c r="AV16" s="1279"/>
      <c r="AW16" s="1279"/>
      <c r="AX16" s="1279"/>
      <c r="AY16" s="1279"/>
      <c r="AZ16" s="1279"/>
      <c r="BA16" s="1279"/>
      <c r="BB16" s="1279"/>
      <c r="BC16" s="1279"/>
      <c r="BD16" s="1279"/>
      <c r="BE16" s="1279"/>
      <c r="BF16" s="1279"/>
      <c r="BG16" s="1279"/>
      <c r="BH16" s="1279"/>
      <c r="BI16" s="1279"/>
      <c r="BJ16" s="1279"/>
      <c r="BK16" s="1279"/>
      <c r="BL16" s="1279"/>
      <c r="BM16" s="1279"/>
      <c r="BN16" s="1279"/>
      <c r="BO16" s="1279"/>
      <c r="BP16" s="1279"/>
      <c r="BQ16" s="1279"/>
      <c r="BR16" s="1279"/>
      <c r="BS16" s="1279"/>
      <c r="BT16" s="1279"/>
      <c r="BU16" s="1279"/>
      <c r="BV16" s="1279"/>
      <c r="BW16" s="1279"/>
      <c r="BX16" s="1279"/>
      <c r="BY16" s="1279"/>
      <c r="BZ16" s="1279"/>
      <c r="CA16" s="1279"/>
      <c r="CB16" s="1279"/>
      <c r="CC16" s="1279"/>
      <c r="CD16" s="1279"/>
      <c r="CE16" s="1279"/>
      <c r="CF16" s="1279"/>
      <c r="CG16" s="1279"/>
      <c r="CH16" s="1279"/>
      <c r="CI16" s="1279"/>
      <c r="CJ16" s="1279"/>
      <c r="CK16" s="1279"/>
      <c r="CL16" s="1279"/>
      <c r="CM16" s="1279"/>
      <c r="CN16" s="1279"/>
      <c r="CO16" s="1279"/>
      <c r="CP16" s="1279"/>
      <c r="CQ16" s="1279"/>
      <c r="CR16" s="1279"/>
      <c r="CS16" s="1279"/>
      <c r="CT16" s="1279"/>
      <c r="CU16" s="1279"/>
      <c r="CV16" s="1279"/>
      <c r="CW16" s="1279"/>
      <c r="CX16" s="1279"/>
      <c r="CY16" s="1279"/>
      <c r="CZ16" s="1279"/>
      <c r="DA16" s="1279"/>
      <c r="DB16" s="1279"/>
      <c r="DC16" s="1279"/>
      <c r="DD16" s="1279"/>
      <c r="DE16" s="127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8"/>
      <c r="B17" s="1279"/>
      <c r="C17" s="1279"/>
      <c r="D17" s="1279"/>
      <c r="E17" s="1279"/>
      <c r="F17" s="1279"/>
      <c r="G17" s="1279"/>
      <c r="H17" s="1279"/>
      <c r="I17" s="1279"/>
      <c r="J17" s="1279"/>
      <c r="K17" s="1279"/>
      <c r="L17" s="1279"/>
      <c r="M17" s="1279"/>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79"/>
      <c r="AJ17" s="1279"/>
      <c r="AK17" s="1279"/>
      <c r="AL17" s="1279"/>
      <c r="AM17" s="1279"/>
      <c r="AN17" s="1279"/>
      <c r="AO17" s="1279"/>
      <c r="AP17" s="1279"/>
      <c r="AQ17" s="1279"/>
      <c r="AR17" s="1279"/>
      <c r="AS17" s="1279"/>
      <c r="AT17" s="1279"/>
      <c r="AU17" s="1279"/>
      <c r="AV17" s="1279"/>
      <c r="AW17" s="1279"/>
      <c r="AX17" s="1279"/>
      <c r="AY17" s="1279"/>
      <c r="AZ17" s="1279"/>
      <c r="BA17" s="1279"/>
      <c r="BB17" s="1279"/>
      <c r="BC17" s="1279"/>
      <c r="BD17" s="1279"/>
      <c r="BE17" s="1279"/>
      <c r="BF17" s="1279"/>
      <c r="BG17" s="1279"/>
      <c r="BH17" s="1279"/>
      <c r="BI17" s="1279"/>
      <c r="BJ17" s="1279"/>
      <c r="BK17" s="1279"/>
      <c r="BL17" s="1279"/>
      <c r="BM17" s="1279"/>
      <c r="BN17" s="1279"/>
      <c r="BO17" s="1279"/>
      <c r="BP17" s="1279"/>
      <c r="BQ17" s="1279"/>
      <c r="BR17" s="1279"/>
      <c r="BS17" s="1279"/>
      <c r="BT17" s="1279"/>
      <c r="BU17" s="1279"/>
      <c r="BV17" s="1279"/>
      <c r="BW17" s="1279"/>
      <c r="BX17" s="1279"/>
      <c r="BY17" s="1279"/>
      <c r="BZ17" s="1279"/>
      <c r="CA17" s="1279"/>
      <c r="CB17" s="1279"/>
      <c r="CC17" s="1279"/>
      <c r="CD17" s="1279"/>
      <c r="CE17" s="1279"/>
      <c r="CF17" s="1279"/>
      <c r="CG17" s="1279"/>
      <c r="CH17" s="1279"/>
      <c r="CI17" s="1279"/>
      <c r="CJ17" s="1279"/>
      <c r="CK17" s="1279"/>
      <c r="CL17" s="1279"/>
      <c r="CM17" s="1279"/>
      <c r="CN17" s="1279"/>
      <c r="CO17" s="1279"/>
      <c r="CP17" s="1279"/>
      <c r="CQ17" s="1279"/>
      <c r="CR17" s="1279"/>
      <c r="CS17" s="1279"/>
      <c r="CT17" s="1279"/>
      <c r="CU17" s="1279"/>
      <c r="CV17" s="1279"/>
      <c r="CW17" s="1279"/>
      <c r="CX17" s="1279"/>
      <c r="CY17" s="1279"/>
      <c r="CZ17" s="1279"/>
      <c r="DA17" s="1279"/>
      <c r="DB17" s="1279"/>
      <c r="DC17" s="1279"/>
      <c r="DD17" s="1279"/>
      <c r="DE17" s="127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8"/>
      <c r="B18" s="1279"/>
      <c r="C18" s="1279"/>
      <c r="D18" s="1279"/>
      <c r="E18" s="1279"/>
      <c r="F18" s="1279"/>
      <c r="G18" s="1279"/>
      <c r="H18" s="1279"/>
      <c r="I18" s="1279"/>
      <c r="J18" s="1279"/>
      <c r="K18" s="1279"/>
      <c r="L18" s="1279"/>
      <c r="M18" s="1279"/>
      <c r="N18" s="1279"/>
      <c r="O18" s="1279"/>
      <c r="P18" s="1279"/>
      <c r="Q18" s="1279"/>
      <c r="R18" s="1279"/>
      <c r="S18" s="1279"/>
      <c r="T18" s="1279"/>
      <c r="U18" s="1279"/>
      <c r="V18" s="1279"/>
      <c r="W18" s="1279"/>
      <c r="X18" s="1279"/>
      <c r="Y18" s="1279"/>
      <c r="Z18" s="1279"/>
      <c r="AA18" s="1279"/>
      <c r="AB18" s="1279"/>
      <c r="AC18" s="1279"/>
      <c r="AD18" s="1279"/>
      <c r="AE18" s="1279"/>
      <c r="AF18" s="1279"/>
      <c r="AG18" s="1279"/>
      <c r="AH18" s="1279"/>
      <c r="AI18" s="1279"/>
      <c r="AJ18" s="1279"/>
      <c r="AK18" s="1279"/>
      <c r="AL18" s="1279"/>
      <c r="AM18" s="1279"/>
      <c r="AN18" s="1279"/>
      <c r="AO18" s="1279"/>
      <c r="AP18" s="1279"/>
      <c r="AQ18" s="1279"/>
      <c r="AR18" s="1279"/>
      <c r="AS18" s="1279"/>
      <c r="AT18" s="1279"/>
      <c r="AU18" s="1279"/>
      <c r="AV18" s="1279"/>
      <c r="AW18" s="1279"/>
      <c r="AX18" s="1279"/>
      <c r="AY18" s="1279"/>
      <c r="AZ18" s="1279"/>
      <c r="BA18" s="1279"/>
      <c r="BB18" s="1279"/>
      <c r="BC18" s="1279"/>
      <c r="BD18" s="1279"/>
      <c r="BE18" s="1279"/>
      <c r="BF18" s="1279"/>
      <c r="BG18" s="1279"/>
      <c r="BH18" s="1279"/>
      <c r="BI18" s="1279"/>
      <c r="BJ18" s="1279"/>
      <c r="BK18" s="1279"/>
      <c r="BL18" s="1279"/>
      <c r="BM18" s="1279"/>
      <c r="BN18" s="1279"/>
      <c r="BO18" s="1279"/>
      <c r="BP18" s="1279"/>
      <c r="BQ18" s="1279"/>
      <c r="BR18" s="1279"/>
      <c r="BS18" s="1279"/>
      <c r="BT18" s="1279"/>
      <c r="BU18" s="1279"/>
      <c r="BV18" s="1279"/>
      <c r="BW18" s="1279"/>
      <c r="BX18" s="1279"/>
      <c r="BY18" s="1279"/>
      <c r="BZ18" s="1279"/>
      <c r="CA18" s="1279"/>
      <c r="CB18" s="1279"/>
      <c r="CC18" s="1279"/>
      <c r="CD18" s="1279"/>
      <c r="CE18" s="1279"/>
      <c r="CF18" s="1279"/>
      <c r="CG18" s="1279"/>
      <c r="CH18" s="1279"/>
      <c r="CI18" s="1279"/>
      <c r="CJ18" s="1279"/>
      <c r="CK18" s="1279"/>
      <c r="CL18" s="1279"/>
      <c r="CM18" s="1279"/>
      <c r="CN18" s="1279"/>
      <c r="CO18" s="1279"/>
      <c r="CP18" s="1279"/>
      <c r="CQ18" s="1279"/>
      <c r="CR18" s="1279"/>
      <c r="CS18" s="1279"/>
      <c r="CT18" s="1279"/>
      <c r="CU18" s="1279"/>
      <c r="CV18" s="1279"/>
      <c r="CW18" s="1279"/>
      <c r="CX18" s="1279"/>
      <c r="CY18" s="1279"/>
      <c r="CZ18" s="1279"/>
      <c r="DA18" s="1279"/>
      <c r="DB18" s="1279"/>
      <c r="DC18" s="1279"/>
      <c r="DD18" s="1279"/>
      <c r="DE18" s="127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8"/>
      <c r="DE19" s="1278"/>
    </row>
    <row r="20" spans="1:351" x14ac:dyDescent="0.15">
      <c r="DD20" s="1278"/>
      <c r="DE20" s="1278"/>
    </row>
    <row r="21" spans="1:351" ht="17.25" x14ac:dyDescent="0.15">
      <c r="B21" s="1280"/>
      <c r="C21" s="1281"/>
      <c r="D21" s="1281"/>
      <c r="E21" s="1281"/>
      <c r="F21" s="1281"/>
      <c r="G21" s="1281"/>
      <c r="H21" s="1281"/>
      <c r="I21" s="1281"/>
      <c r="J21" s="1281"/>
      <c r="K21" s="1281"/>
      <c r="L21" s="1281"/>
      <c r="M21" s="1281"/>
      <c r="N21" s="1282"/>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2"/>
      <c r="AU21" s="1281"/>
      <c r="AV21" s="1281"/>
      <c r="AW21" s="1281"/>
      <c r="AX21" s="1281"/>
      <c r="AY21" s="1281"/>
      <c r="AZ21" s="1281"/>
      <c r="BA21" s="1281"/>
      <c r="BB21" s="1281"/>
      <c r="BC21" s="1281"/>
      <c r="BD21" s="1281"/>
      <c r="BE21" s="1281"/>
      <c r="BF21" s="1282"/>
      <c r="BG21" s="1281"/>
      <c r="BH21" s="1281"/>
      <c r="BI21" s="1281"/>
      <c r="BJ21" s="1281"/>
      <c r="BK21" s="1281"/>
      <c r="BL21" s="1281"/>
      <c r="BM21" s="1281"/>
      <c r="BN21" s="1281"/>
      <c r="BO21" s="1281"/>
      <c r="BP21" s="1281"/>
      <c r="BQ21" s="1281"/>
      <c r="BR21" s="1282"/>
      <c r="BS21" s="1281"/>
      <c r="BT21" s="1281"/>
      <c r="BU21" s="1281"/>
      <c r="BV21" s="1281"/>
      <c r="BW21" s="1281"/>
      <c r="BX21" s="1281"/>
      <c r="BY21" s="1281"/>
      <c r="BZ21" s="1281"/>
      <c r="CA21" s="1281"/>
      <c r="CB21" s="1281"/>
      <c r="CC21" s="1281"/>
      <c r="CD21" s="1282"/>
      <c r="CE21" s="1281"/>
      <c r="CF21" s="1281"/>
      <c r="CG21" s="1281"/>
      <c r="CH21" s="1281"/>
      <c r="CI21" s="1281"/>
      <c r="CJ21" s="1281"/>
      <c r="CK21" s="1281"/>
      <c r="CL21" s="1281"/>
      <c r="CM21" s="1281"/>
      <c r="CN21" s="1281"/>
      <c r="CO21" s="1281"/>
      <c r="CP21" s="1282"/>
      <c r="CQ21" s="1281"/>
      <c r="CR21" s="1281"/>
      <c r="CS21" s="1281"/>
      <c r="CT21" s="1281"/>
      <c r="CU21" s="1281"/>
      <c r="CV21" s="1281"/>
      <c r="CW21" s="1281"/>
      <c r="CX21" s="1281"/>
      <c r="CY21" s="1281"/>
      <c r="CZ21" s="1281"/>
      <c r="DA21" s="1281"/>
      <c r="DB21" s="1282"/>
      <c r="DC21" s="1281"/>
      <c r="DD21" s="1283"/>
      <c r="DE21" s="1278"/>
      <c r="MM21" s="1284"/>
    </row>
    <row r="22" spans="1:351" ht="17.25" x14ac:dyDescent="0.15">
      <c r="B22" s="1285"/>
      <c r="MM22" s="1284"/>
    </row>
    <row r="23" spans="1:351" x14ac:dyDescent="0.15">
      <c r="B23" s="1285"/>
    </row>
    <row r="24" spans="1:351" x14ac:dyDescent="0.15">
      <c r="B24" s="1285"/>
    </row>
    <row r="25" spans="1:351" x14ac:dyDescent="0.15">
      <c r="B25" s="1285"/>
    </row>
    <row r="26" spans="1:351" x14ac:dyDescent="0.15">
      <c r="B26" s="1285"/>
    </row>
    <row r="27" spans="1:351" x14ac:dyDescent="0.15">
      <c r="B27" s="1285"/>
    </row>
    <row r="28" spans="1:351" x14ac:dyDescent="0.15">
      <c r="B28" s="1285"/>
    </row>
    <row r="29" spans="1:351" x14ac:dyDescent="0.15">
      <c r="B29" s="1285"/>
    </row>
    <row r="30" spans="1:351" x14ac:dyDescent="0.15">
      <c r="B30" s="1285"/>
    </row>
    <row r="31" spans="1:351" x14ac:dyDescent="0.15">
      <c r="B31" s="1285"/>
    </row>
    <row r="32" spans="1:351" x14ac:dyDescent="0.15">
      <c r="B32" s="1285"/>
    </row>
    <row r="33" spans="2:109" x14ac:dyDescent="0.15">
      <c r="B33" s="1285"/>
    </row>
    <row r="34" spans="2:109" x14ac:dyDescent="0.15">
      <c r="B34" s="1285"/>
    </row>
    <row r="35" spans="2:109" x14ac:dyDescent="0.15">
      <c r="B35" s="1285"/>
    </row>
    <row r="36" spans="2:109" x14ac:dyDescent="0.15">
      <c r="B36" s="1285"/>
    </row>
    <row r="37" spans="2:109" x14ac:dyDescent="0.15">
      <c r="B37" s="1285"/>
    </row>
    <row r="38" spans="2:109" x14ac:dyDescent="0.15">
      <c r="B38" s="1285"/>
    </row>
    <row r="39" spans="2:109" x14ac:dyDescent="0.15">
      <c r="B39" s="1287"/>
      <c r="C39" s="1288"/>
      <c r="D39" s="1288"/>
      <c r="E39" s="1288"/>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288"/>
      <c r="AC39" s="1288"/>
      <c r="AD39" s="1288"/>
      <c r="AE39" s="1288"/>
      <c r="AF39" s="1288"/>
      <c r="AG39" s="1288"/>
      <c r="AH39" s="1288"/>
      <c r="AI39" s="1288"/>
      <c r="AJ39" s="1288"/>
      <c r="AK39" s="1288"/>
      <c r="AL39" s="1288"/>
      <c r="AM39" s="1288"/>
      <c r="AN39" s="1288"/>
      <c r="AO39" s="1288"/>
      <c r="AP39" s="1288"/>
      <c r="AQ39" s="1288"/>
      <c r="AR39" s="1288"/>
      <c r="AS39" s="1288"/>
      <c r="AT39" s="1288"/>
      <c r="AU39" s="1288"/>
      <c r="AV39" s="1288"/>
      <c r="AW39" s="1288"/>
      <c r="AX39" s="1288"/>
      <c r="AY39" s="1288"/>
      <c r="AZ39" s="1288"/>
      <c r="BA39" s="1288"/>
      <c r="BB39" s="1288"/>
      <c r="BC39" s="1288"/>
      <c r="BD39" s="1288"/>
      <c r="BE39" s="1288"/>
      <c r="BF39" s="1288"/>
      <c r="BG39" s="1288"/>
      <c r="BH39" s="1288"/>
      <c r="BI39" s="1288"/>
      <c r="BJ39" s="1288"/>
      <c r="BK39" s="1288"/>
      <c r="BL39" s="1288"/>
      <c r="BM39" s="1288"/>
      <c r="BN39" s="1288"/>
      <c r="BO39" s="1288"/>
      <c r="BP39" s="1288"/>
      <c r="BQ39" s="1288"/>
      <c r="BR39" s="1288"/>
      <c r="BS39" s="1288"/>
      <c r="BT39" s="1288"/>
      <c r="BU39" s="1288"/>
      <c r="BV39" s="1288"/>
      <c r="BW39" s="1288"/>
      <c r="BX39" s="1288"/>
      <c r="BY39" s="1288"/>
      <c r="BZ39" s="1288"/>
      <c r="CA39" s="1288"/>
      <c r="CB39" s="1288"/>
      <c r="CC39" s="1288"/>
      <c r="CD39" s="1288"/>
      <c r="CE39" s="1288"/>
      <c r="CF39" s="1288"/>
      <c r="CG39" s="1288"/>
      <c r="CH39" s="1288"/>
      <c r="CI39" s="1288"/>
      <c r="CJ39" s="1288"/>
      <c r="CK39" s="1288"/>
      <c r="CL39" s="1288"/>
      <c r="CM39" s="1288"/>
      <c r="CN39" s="1288"/>
      <c r="CO39" s="1288"/>
      <c r="CP39" s="1288"/>
      <c r="CQ39" s="1288"/>
      <c r="CR39" s="1288"/>
      <c r="CS39" s="1288"/>
      <c r="CT39" s="1288"/>
      <c r="CU39" s="1288"/>
      <c r="CV39" s="1288"/>
      <c r="CW39" s="1288"/>
      <c r="CX39" s="1288"/>
      <c r="CY39" s="1288"/>
      <c r="CZ39" s="1288"/>
      <c r="DA39" s="1288"/>
      <c r="DB39" s="1288"/>
      <c r="DC39" s="1288"/>
      <c r="DD39" s="1289"/>
    </row>
    <row r="40" spans="2:109" x14ac:dyDescent="0.15">
      <c r="B40" s="1290"/>
      <c r="DD40" s="1290"/>
      <c r="DE40" s="1278"/>
    </row>
    <row r="41" spans="2:109" ht="17.25" x14ac:dyDescent="0.15">
      <c r="B41" s="1291" t="s">
        <v>599</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1"/>
      <c r="BJ41" s="1281"/>
      <c r="BK41" s="1281"/>
      <c r="BL41" s="1281"/>
      <c r="BM41" s="1281"/>
      <c r="BN41" s="1281"/>
      <c r="BO41" s="1281"/>
      <c r="BP41" s="1281"/>
      <c r="BQ41" s="1281"/>
      <c r="BR41" s="1281"/>
      <c r="BS41" s="1281"/>
      <c r="BT41" s="1281"/>
      <c r="BU41" s="1281"/>
      <c r="BV41" s="1281"/>
      <c r="BW41" s="1281"/>
      <c r="BX41" s="1281"/>
      <c r="BY41" s="1281"/>
      <c r="BZ41" s="1281"/>
      <c r="CA41" s="1281"/>
      <c r="CB41" s="1281"/>
      <c r="CC41" s="1281"/>
      <c r="CD41" s="1281"/>
      <c r="CE41" s="1281"/>
      <c r="CF41" s="1281"/>
      <c r="CG41" s="1281"/>
      <c r="CH41" s="1281"/>
      <c r="CI41" s="1281"/>
      <c r="CJ41" s="1281"/>
      <c r="CK41" s="1281"/>
      <c r="CL41" s="1281"/>
      <c r="CM41" s="1281"/>
      <c r="CN41" s="1281"/>
      <c r="CO41" s="1281"/>
      <c r="CP41" s="1281"/>
      <c r="CQ41" s="1281"/>
      <c r="CR41" s="1281"/>
      <c r="CS41" s="1281"/>
      <c r="CT41" s="1281"/>
      <c r="CU41" s="1281"/>
      <c r="CV41" s="1281"/>
      <c r="CW41" s="1281"/>
      <c r="CX41" s="1281"/>
      <c r="CY41" s="1281"/>
      <c r="CZ41" s="1281"/>
      <c r="DA41" s="1281"/>
      <c r="DB41" s="1281"/>
      <c r="DC41" s="1281"/>
      <c r="DD41" s="1283"/>
    </row>
    <row r="42" spans="2:109" x14ac:dyDescent="0.15">
      <c r="B42" s="1285"/>
      <c r="G42" s="1292"/>
      <c r="I42" s="1293"/>
      <c r="J42" s="1293"/>
      <c r="K42" s="1293"/>
      <c r="AM42" s="1292"/>
      <c r="AN42" s="1292" t="s">
        <v>600</v>
      </c>
      <c r="AP42" s="1293"/>
      <c r="AQ42" s="1293"/>
      <c r="AR42" s="1293"/>
      <c r="AY42" s="1292"/>
      <c r="BA42" s="1293"/>
      <c r="BB42" s="1293"/>
      <c r="BC42" s="1293"/>
      <c r="BK42" s="1292"/>
      <c r="BM42" s="1293"/>
      <c r="BN42" s="1293"/>
      <c r="BO42" s="1293"/>
      <c r="BW42" s="1292"/>
      <c r="BY42" s="1293"/>
      <c r="BZ42" s="1293"/>
      <c r="CA42" s="1293"/>
      <c r="CI42" s="1292"/>
      <c r="CK42" s="1293"/>
      <c r="CL42" s="1293"/>
      <c r="CM42" s="1293"/>
      <c r="CU42" s="1292"/>
      <c r="CW42" s="1293"/>
      <c r="CX42" s="1293"/>
      <c r="CY42" s="1293"/>
    </row>
    <row r="43" spans="2:109" ht="13.5" customHeight="1" x14ac:dyDescent="0.15">
      <c r="B43" s="1285"/>
      <c r="AN43" s="1294" t="s">
        <v>601</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x14ac:dyDescent="0.15">
      <c r="B44" s="1285"/>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x14ac:dyDescent="0.15">
      <c r="B45" s="1285"/>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x14ac:dyDescent="0.15">
      <c r="B46" s="1285"/>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x14ac:dyDescent="0.15">
      <c r="B47" s="1285"/>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x14ac:dyDescent="0.15">
      <c r="B48" s="1285"/>
      <c r="H48" s="1303"/>
      <c r="I48" s="1303"/>
      <c r="J48" s="1303"/>
      <c r="AN48" s="1303"/>
      <c r="AO48" s="1303"/>
      <c r="AP48" s="1303"/>
      <c r="AZ48" s="1303"/>
      <c r="BA48" s="1303"/>
      <c r="BB48" s="1303"/>
      <c r="BL48" s="1303"/>
      <c r="BM48" s="1303"/>
      <c r="BN48" s="1303"/>
      <c r="BX48" s="1303"/>
      <c r="BY48" s="1303"/>
      <c r="BZ48" s="1303"/>
      <c r="CJ48" s="1303"/>
      <c r="CK48" s="1303"/>
      <c r="CL48" s="1303"/>
      <c r="CV48" s="1303"/>
      <c r="CW48" s="1303"/>
      <c r="CX48" s="1303"/>
    </row>
    <row r="49" spans="1:109" x14ac:dyDescent="0.15">
      <c r="B49" s="1285"/>
      <c r="AN49" s="1278" t="s">
        <v>602</v>
      </c>
    </row>
    <row r="50" spans="1:109" x14ac:dyDescent="0.15">
      <c r="B50" s="1285"/>
      <c r="G50" s="1304"/>
      <c r="H50" s="1304"/>
      <c r="I50" s="1304"/>
      <c r="J50" s="1304"/>
      <c r="K50" s="1305"/>
      <c r="L50" s="1305"/>
      <c r="M50" s="1306"/>
      <c r="N50" s="1306"/>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552</v>
      </c>
      <c r="BQ50" s="1310"/>
      <c r="BR50" s="1310"/>
      <c r="BS50" s="1310"/>
      <c r="BT50" s="1310"/>
      <c r="BU50" s="1310"/>
      <c r="BV50" s="1310"/>
      <c r="BW50" s="1310"/>
      <c r="BX50" s="1310" t="s">
        <v>553</v>
      </c>
      <c r="BY50" s="1310"/>
      <c r="BZ50" s="1310"/>
      <c r="CA50" s="1310"/>
      <c r="CB50" s="1310"/>
      <c r="CC50" s="1310"/>
      <c r="CD50" s="1310"/>
      <c r="CE50" s="1310"/>
      <c r="CF50" s="1310" t="s">
        <v>554</v>
      </c>
      <c r="CG50" s="1310"/>
      <c r="CH50" s="1310"/>
      <c r="CI50" s="1310"/>
      <c r="CJ50" s="1310"/>
      <c r="CK50" s="1310"/>
      <c r="CL50" s="1310"/>
      <c r="CM50" s="1310"/>
      <c r="CN50" s="1310" t="s">
        <v>555</v>
      </c>
      <c r="CO50" s="1310"/>
      <c r="CP50" s="1310"/>
      <c r="CQ50" s="1310"/>
      <c r="CR50" s="1310"/>
      <c r="CS50" s="1310"/>
      <c r="CT50" s="1310"/>
      <c r="CU50" s="1310"/>
      <c r="CV50" s="1310" t="s">
        <v>556</v>
      </c>
      <c r="CW50" s="1310"/>
      <c r="CX50" s="1310"/>
      <c r="CY50" s="1310"/>
      <c r="CZ50" s="1310"/>
      <c r="DA50" s="1310"/>
      <c r="DB50" s="1310"/>
      <c r="DC50" s="1310"/>
    </row>
    <row r="51" spans="1:109" ht="13.5" customHeight="1" x14ac:dyDescent="0.15">
      <c r="B51" s="1285"/>
      <c r="G51" s="1311"/>
      <c r="H51" s="1311"/>
      <c r="I51" s="1312"/>
      <c r="J51" s="1312"/>
      <c r="K51" s="1313"/>
      <c r="L51" s="1313"/>
      <c r="M51" s="1313"/>
      <c r="N51" s="1313"/>
      <c r="AM51" s="1303"/>
      <c r="AN51" s="1314" t="s">
        <v>603</v>
      </c>
      <c r="AO51" s="1314"/>
      <c r="AP51" s="1314"/>
      <c r="AQ51" s="1314"/>
      <c r="AR51" s="1314"/>
      <c r="AS51" s="1314"/>
      <c r="AT51" s="1314"/>
      <c r="AU51" s="1314"/>
      <c r="AV51" s="1314"/>
      <c r="AW51" s="1314"/>
      <c r="AX51" s="1314"/>
      <c r="AY51" s="1314"/>
      <c r="AZ51" s="1314"/>
      <c r="BA51" s="1314"/>
      <c r="BB51" s="1314" t="s">
        <v>604</v>
      </c>
      <c r="BC51" s="1314"/>
      <c r="BD51" s="1314"/>
      <c r="BE51" s="1314"/>
      <c r="BF51" s="1314"/>
      <c r="BG51" s="1314"/>
      <c r="BH51" s="1314"/>
      <c r="BI51" s="1314"/>
      <c r="BJ51" s="1314"/>
      <c r="BK51" s="1314"/>
      <c r="BL51" s="1314"/>
      <c r="BM51" s="1314"/>
      <c r="BN51" s="1314"/>
      <c r="BO51" s="1314"/>
      <c r="BP51" s="1315">
        <v>70</v>
      </c>
      <c r="BQ51" s="1315"/>
      <c r="BR51" s="1315"/>
      <c r="BS51" s="1315"/>
      <c r="BT51" s="1315"/>
      <c r="BU51" s="1315"/>
      <c r="BV51" s="1315"/>
      <c r="BW51" s="1315"/>
      <c r="BX51" s="1315">
        <v>103</v>
      </c>
      <c r="BY51" s="1315"/>
      <c r="BZ51" s="1315"/>
      <c r="CA51" s="1315"/>
      <c r="CB51" s="1315"/>
      <c r="CC51" s="1315"/>
      <c r="CD51" s="1315"/>
      <c r="CE51" s="1315"/>
      <c r="CF51" s="1316"/>
      <c r="CG51" s="1315"/>
      <c r="CH51" s="1315"/>
      <c r="CI51" s="1315"/>
      <c r="CJ51" s="1315"/>
      <c r="CK51" s="1315"/>
      <c r="CL51" s="1315"/>
      <c r="CM51" s="1315"/>
      <c r="CN51" s="1316"/>
      <c r="CO51" s="1315"/>
      <c r="CP51" s="1315"/>
      <c r="CQ51" s="1315"/>
      <c r="CR51" s="1315"/>
      <c r="CS51" s="1315"/>
      <c r="CT51" s="1315"/>
      <c r="CU51" s="1315"/>
      <c r="CV51" s="1316"/>
      <c r="CW51" s="1315"/>
      <c r="CX51" s="1315"/>
      <c r="CY51" s="1315"/>
      <c r="CZ51" s="1315"/>
      <c r="DA51" s="1315"/>
      <c r="DB51" s="1315"/>
      <c r="DC51" s="1315"/>
    </row>
    <row r="52" spans="1:109" x14ac:dyDescent="0.15">
      <c r="B52" s="1285"/>
      <c r="G52" s="1311"/>
      <c r="H52" s="1311"/>
      <c r="I52" s="1312"/>
      <c r="J52" s="1312"/>
      <c r="K52" s="1313"/>
      <c r="L52" s="1313"/>
      <c r="M52" s="1313"/>
      <c r="N52" s="1313"/>
      <c r="AM52" s="13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1293"/>
      <c r="B53" s="1285"/>
      <c r="G53" s="1311"/>
      <c r="H53" s="1311"/>
      <c r="I53" s="1304"/>
      <c r="J53" s="1304"/>
      <c r="K53" s="1313"/>
      <c r="L53" s="1313"/>
      <c r="M53" s="1313"/>
      <c r="N53" s="1313"/>
      <c r="AM53" s="1303"/>
      <c r="AN53" s="1314"/>
      <c r="AO53" s="1314"/>
      <c r="AP53" s="1314"/>
      <c r="AQ53" s="1314"/>
      <c r="AR53" s="1314"/>
      <c r="AS53" s="1314"/>
      <c r="AT53" s="1314"/>
      <c r="AU53" s="1314"/>
      <c r="AV53" s="1314"/>
      <c r="AW53" s="1314"/>
      <c r="AX53" s="1314"/>
      <c r="AY53" s="1314"/>
      <c r="AZ53" s="1314"/>
      <c r="BA53" s="1314"/>
      <c r="BB53" s="1314" t="s">
        <v>605</v>
      </c>
      <c r="BC53" s="1314"/>
      <c r="BD53" s="1314"/>
      <c r="BE53" s="1314"/>
      <c r="BF53" s="1314"/>
      <c r="BG53" s="1314"/>
      <c r="BH53" s="1314"/>
      <c r="BI53" s="1314"/>
      <c r="BJ53" s="1314"/>
      <c r="BK53" s="1314"/>
      <c r="BL53" s="1314"/>
      <c r="BM53" s="1314"/>
      <c r="BN53" s="1314"/>
      <c r="BO53" s="1314"/>
      <c r="BP53" s="1315">
        <v>58.6</v>
      </c>
      <c r="BQ53" s="1315"/>
      <c r="BR53" s="1315"/>
      <c r="BS53" s="1315"/>
      <c r="BT53" s="1315"/>
      <c r="BU53" s="1315"/>
      <c r="BV53" s="1315"/>
      <c r="BW53" s="1315"/>
      <c r="BX53" s="1315">
        <v>56.9</v>
      </c>
      <c r="BY53" s="1315"/>
      <c r="BZ53" s="1315"/>
      <c r="CA53" s="1315"/>
      <c r="CB53" s="1315"/>
      <c r="CC53" s="1315"/>
      <c r="CD53" s="1315"/>
      <c r="CE53" s="1315"/>
      <c r="CF53" s="1316"/>
      <c r="CG53" s="1315"/>
      <c r="CH53" s="1315"/>
      <c r="CI53" s="1315"/>
      <c r="CJ53" s="1315"/>
      <c r="CK53" s="1315"/>
      <c r="CL53" s="1315"/>
      <c r="CM53" s="1315"/>
      <c r="CN53" s="1316"/>
      <c r="CO53" s="1315"/>
      <c r="CP53" s="1315"/>
      <c r="CQ53" s="1315"/>
      <c r="CR53" s="1315"/>
      <c r="CS53" s="1315"/>
      <c r="CT53" s="1315"/>
      <c r="CU53" s="1315"/>
      <c r="CV53" s="1316"/>
      <c r="CW53" s="1315"/>
      <c r="CX53" s="1315"/>
      <c r="CY53" s="1315"/>
      <c r="CZ53" s="1315"/>
      <c r="DA53" s="1315"/>
      <c r="DB53" s="1315"/>
      <c r="DC53" s="1315"/>
    </row>
    <row r="54" spans="1:109" x14ac:dyDescent="0.15">
      <c r="A54" s="1293"/>
      <c r="B54" s="1285"/>
      <c r="G54" s="1311"/>
      <c r="H54" s="1311"/>
      <c r="I54" s="1304"/>
      <c r="J54" s="1304"/>
      <c r="K54" s="1313"/>
      <c r="L54" s="1313"/>
      <c r="M54" s="1313"/>
      <c r="N54" s="1313"/>
      <c r="AM54" s="13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1293"/>
      <c r="B55" s="1285"/>
      <c r="G55" s="1304"/>
      <c r="H55" s="1304"/>
      <c r="I55" s="1304"/>
      <c r="J55" s="1304"/>
      <c r="K55" s="1313"/>
      <c r="L55" s="1313"/>
      <c r="M55" s="1313"/>
      <c r="N55" s="1313"/>
      <c r="AN55" s="1310" t="s">
        <v>606</v>
      </c>
      <c r="AO55" s="1310"/>
      <c r="AP55" s="1310"/>
      <c r="AQ55" s="1310"/>
      <c r="AR55" s="1310"/>
      <c r="AS55" s="1310"/>
      <c r="AT55" s="1310"/>
      <c r="AU55" s="1310"/>
      <c r="AV55" s="1310"/>
      <c r="AW55" s="1310"/>
      <c r="AX55" s="1310"/>
      <c r="AY55" s="1310"/>
      <c r="AZ55" s="1310"/>
      <c r="BA55" s="1310"/>
      <c r="BB55" s="1314" t="s">
        <v>604</v>
      </c>
      <c r="BC55" s="1314"/>
      <c r="BD55" s="1314"/>
      <c r="BE55" s="1314"/>
      <c r="BF55" s="1314"/>
      <c r="BG55" s="1314"/>
      <c r="BH55" s="1314"/>
      <c r="BI55" s="1314"/>
      <c r="BJ55" s="1314"/>
      <c r="BK55" s="1314"/>
      <c r="BL55" s="1314"/>
      <c r="BM55" s="1314"/>
      <c r="BN55" s="1314"/>
      <c r="BO55" s="1314"/>
      <c r="BP55" s="1315">
        <v>0</v>
      </c>
      <c r="BQ55" s="1315"/>
      <c r="BR55" s="1315"/>
      <c r="BS55" s="1315"/>
      <c r="BT55" s="1315"/>
      <c r="BU55" s="1315"/>
      <c r="BV55" s="1315"/>
      <c r="BW55" s="1315"/>
      <c r="BX55" s="1315">
        <v>0</v>
      </c>
      <c r="BY55" s="1315"/>
      <c r="BZ55" s="1315"/>
      <c r="CA55" s="1315"/>
      <c r="CB55" s="1315"/>
      <c r="CC55" s="1315"/>
      <c r="CD55" s="1315"/>
      <c r="CE55" s="1315"/>
      <c r="CF55" s="1316"/>
      <c r="CG55" s="1315"/>
      <c r="CH55" s="1315"/>
      <c r="CI55" s="1315"/>
      <c r="CJ55" s="1315"/>
      <c r="CK55" s="1315"/>
      <c r="CL55" s="1315"/>
      <c r="CM55" s="1315"/>
      <c r="CN55" s="1316"/>
      <c r="CO55" s="1315"/>
      <c r="CP55" s="1315"/>
      <c r="CQ55" s="1315"/>
      <c r="CR55" s="1315"/>
      <c r="CS55" s="1315"/>
      <c r="CT55" s="1315"/>
      <c r="CU55" s="1315"/>
      <c r="CV55" s="1316"/>
      <c r="CW55" s="1315"/>
      <c r="CX55" s="1315"/>
      <c r="CY55" s="1315"/>
      <c r="CZ55" s="1315"/>
      <c r="DA55" s="1315"/>
      <c r="DB55" s="1315"/>
      <c r="DC55" s="1315"/>
    </row>
    <row r="56" spans="1:109" x14ac:dyDescent="0.15">
      <c r="A56" s="1293"/>
      <c r="B56" s="1285"/>
      <c r="G56" s="1304"/>
      <c r="H56" s="1304"/>
      <c r="I56" s="1304"/>
      <c r="J56" s="1304"/>
      <c r="K56" s="1313"/>
      <c r="L56" s="1313"/>
      <c r="M56" s="1313"/>
      <c r="N56" s="1313"/>
      <c r="AN56" s="1310"/>
      <c r="AO56" s="1310"/>
      <c r="AP56" s="1310"/>
      <c r="AQ56" s="1310"/>
      <c r="AR56" s="1310"/>
      <c r="AS56" s="1310"/>
      <c r="AT56" s="1310"/>
      <c r="AU56" s="1310"/>
      <c r="AV56" s="1310"/>
      <c r="AW56" s="1310"/>
      <c r="AX56" s="1310"/>
      <c r="AY56" s="1310"/>
      <c r="AZ56" s="1310"/>
      <c r="BA56" s="1310"/>
      <c r="BB56" s="1314"/>
      <c r="BC56" s="1314"/>
      <c r="BD56" s="1314"/>
      <c r="BE56" s="1314"/>
      <c r="BF56" s="1314"/>
      <c r="BG56" s="1314"/>
      <c r="BH56" s="1314"/>
      <c r="BI56" s="1314"/>
      <c r="BJ56" s="1314"/>
      <c r="BK56" s="1314"/>
      <c r="BL56" s="1314"/>
      <c r="BM56" s="1314"/>
      <c r="BN56" s="1314"/>
      <c r="BO56" s="1314"/>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1293" customFormat="1" x14ac:dyDescent="0.15">
      <c r="B57" s="1317"/>
      <c r="G57" s="1304"/>
      <c r="H57" s="1304"/>
      <c r="I57" s="1318"/>
      <c r="J57" s="1318"/>
      <c r="K57" s="1313"/>
      <c r="L57" s="1313"/>
      <c r="M57" s="1313"/>
      <c r="N57" s="1313"/>
      <c r="AM57" s="1278"/>
      <c r="AN57" s="1310"/>
      <c r="AO57" s="1310"/>
      <c r="AP57" s="1310"/>
      <c r="AQ57" s="1310"/>
      <c r="AR57" s="1310"/>
      <c r="AS57" s="1310"/>
      <c r="AT57" s="1310"/>
      <c r="AU57" s="1310"/>
      <c r="AV57" s="1310"/>
      <c r="AW57" s="1310"/>
      <c r="AX57" s="1310"/>
      <c r="AY57" s="1310"/>
      <c r="AZ57" s="1310"/>
      <c r="BA57" s="1310"/>
      <c r="BB57" s="1314" t="s">
        <v>605</v>
      </c>
      <c r="BC57" s="1314"/>
      <c r="BD57" s="1314"/>
      <c r="BE57" s="1314"/>
      <c r="BF57" s="1314"/>
      <c r="BG57" s="1314"/>
      <c r="BH57" s="1314"/>
      <c r="BI57" s="1314"/>
      <c r="BJ57" s="1314"/>
      <c r="BK57" s="1314"/>
      <c r="BL57" s="1314"/>
      <c r="BM57" s="1314"/>
      <c r="BN57" s="1314"/>
      <c r="BO57" s="1314"/>
      <c r="BP57" s="1315">
        <v>57.1</v>
      </c>
      <c r="BQ57" s="1315"/>
      <c r="BR57" s="1315"/>
      <c r="BS57" s="1315"/>
      <c r="BT57" s="1315"/>
      <c r="BU57" s="1315"/>
      <c r="BV57" s="1315"/>
      <c r="BW57" s="1315"/>
      <c r="BX57" s="1315">
        <v>57.9</v>
      </c>
      <c r="BY57" s="1315"/>
      <c r="BZ57" s="1315"/>
      <c r="CA57" s="1315"/>
      <c r="CB57" s="1315"/>
      <c r="CC57" s="1315"/>
      <c r="CD57" s="1315"/>
      <c r="CE57" s="1315"/>
      <c r="CF57" s="1316"/>
      <c r="CG57" s="1315"/>
      <c r="CH57" s="1315"/>
      <c r="CI57" s="1315"/>
      <c r="CJ57" s="1315"/>
      <c r="CK57" s="1315"/>
      <c r="CL57" s="1315"/>
      <c r="CM57" s="1315"/>
      <c r="CN57" s="1316"/>
      <c r="CO57" s="1315"/>
      <c r="CP57" s="1315"/>
      <c r="CQ57" s="1315"/>
      <c r="CR57" s="1315"/>
      <c r="CS57" s="1315"/>
      <c r="CT57" s="1315"/>
      <c r="CU57" s="1315"/>
      <c r="CV57" s="1316"/>
      <c r="CW57" s="1315"/>
      <c r="CX57" s="1315"/>
      <c r="CY57" s="1315"/>
      <c r="CZ57" s="1315"/>
      <c r="DA57" s="1315"/>
      <c r="DB57" s="1315"/>
      <c r="DC57" s="1315"/>
      <c r="DD57" s="1319"/>
      <c r="DE57" s="1317"/>
    </row>
    <row r="58" spans="1:109" s="1293" customFormat="1" x14ac:dyDescent="0.15">
      <c r="A58" s="1278"/>
      <c r="B58" s="1317"/>
      <c r="G58" s="1304"/>
      <c r="H58" s="1304"/>
      <c r="I58" s="1318"/>
      <c r="J58" s="1318"/>
      <c r="K58" s="1313"/>
      <c r="L58" s="1313"/>
      <c r="M58" s="1313"/>
      <c r="N58" s="1313"/>
      <c r="AM58" s="1278"/>
      <c r="AN58" s="1310"/>
      <c r="AO58" s="1310"/>
      <c r="AP58" s="1310"/>
      <c r="AQ58" s="1310"/>
      <c r="AR58" s="1310"/>
      <c r="AS58" s="1310"/>
      <c r="AT58" s="1310"/>
      <c r="AU58" s="1310"/>
      <c r="AV58" s="1310"/>
      <c r="AW58" s="1310"/>
      <c r="AX58" s="1310"/>
      <c r="AY58" s="1310"/>
      <c r="AZ58" s="1310"/>
      <c r="BA58" s="1310"/>
      <c r="BB58" s="1314"/>
      <c r="BC58" s="1314"/>
      <c r="BD58" s="1314"/>
      <c r="BE58" s="1314"/>
      <c r="BF58" s="1314"/>
      <c r="BG58" s="1314"/>
      <c r="BH58" s="1314"/>
      <c r="BI58" s="1314"/>
      <c r="BJ58" s="1314"/>
      <c r="BK58" s="1314"/>
      <c r="BL58" s="1314"/>
      <c r="BM58" s="1314"/>
      <c r="BN58" s="1314"/>
      <c r="BO58" s="1314"/>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1319"/>
      <c r="DE58" s="1317"/>
    </row>
    <row r="59" spans="1:109" s="1293" customFormat="1" x14ac:dyDescent="0.15">
      <c r="A59" s="1278"/>
      <c r="B59" s="1317"/>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7"/>
    </row>
    <row r="60" spans="1:109" s="1293" customFormat="1" x14ac:dyDescent="0.15">
      <c r="A60" s="1278"/>
      <c r="B60" s="1317"/>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7"/>
    </row>
    <row r="61" spans="1:109" s="1293" customFormat="1" x14ac:dyDescent="0.15">
      <c r="A61" s="1278"/>
      <c r="B61" s="1321"/>
      <c r="C61" s="1322"/>
      <c r="D61" s="1322"/>
      <c r="E61" s="1322"/>
      <c r="F61" s="1322"/>
      <c r="G61" s="1322"/>
      <c r="H61" s="1322"/>
      <c r="I61" s="1322"/>
      <c r="J61" s="1322"/>
      <c r="K61" s="1322"/>
      <c r="L61" s="1322"/>
      <c r="M61" s="1323"/>
      <c r="N61" s="1323"/>
      <c r="O61" s="1322"/>
      <c r="P61" s="1322"/>
      <c r="Q61" s="1322"/>
      <c r="R61" s="1322"/>
      <c r="S61" s="1322"/>
      <c r="T61" s="1322"/>
      <c r="U61" s="1322"/>
      <c r="V61" s="1322"/>
      <c r="W61" s="1322"/>
      <c r="X61" s="1322"/>
      <c r="Y61" s="1322"/>
      <c r="Z61" s="1322"/>
      <c r="AA61" s="1322"/>
      <c r="AB61" s="1322"/>
      <c r="AC61" s="1322"/>
      <c r="AD61" s="1322"/>
      <c r="AE61" s="1322"/>
      <c r="AF61" s="1322"/>
      <c r="AG61" s="1322"/>
      <c r="AH61" s="1322"/>
      <c r="AI61" s="1322"/>
      <c r="AJ61" s="1322"/>
      <c r="AK61" s="1322"/>
      <c r="AL61" s="1322"/>
      <c r="AM61" s="1322"/>
      <c r="AN61" s="1322"/>
      <c r="AO61" s="1322"/>
      <c r="AP61" s="1322"/>
      <c r="AQ61" s="1322"/>
      <c r="AR61" s="1322"/>
      <c r="AS61" s="1323"/>
      <c r="AT61" s="1323"/>
      <c r="AU61" s="1322"/>
      <c r="AV61" s="1322"/>
      <c r="AW61" s="1322"/>
      <c r="AX61" s="1322"/>
      <c r="AY61" s="1322"/>
      <c r="AZ61" s="1322"/>
      <c r="BA61" s="1322"/>
      <c r="BB61" s="1322"/>
      <c r="BC61" s="1322"/>
      <c r="BD61" s="1322"/>
      <c r="BE61" s="1323"/>
      <c r="BF61" s="1323"/>
      <c r="BG61" s="1322"/>
      <c r="BH61" s="1322"/>
      <c r="BI61" s="1322"/>
      <c r="BJ61" s="1322"/>
      <c r="BK61" s="1322"/>
      <c r="BL61" s="1322"/>
      <c r="BM61" s="1322"/>
      <c r="BN61" s="1322"/>
      <c r="BO61" s="1322"/>
      <c r="BP61" s="1322"/>
      <c r="BQ61" s="1323"/>
      <c r="BR61" s="1323"/>
      <c r="BS61" s="1322"/>
      <c r="BT61" s="1322"/>
      <c r="BU61" s="1322"/>
      <c r="BV61" s="1322"/>
      <c r="BW61" s="1322"/>
      <c r="BX61" s="1322"/>
      <c r="BY61" s="1322"/>
      <c r="BZ61" s="1322"/>
      <c r="CA61" s="1322"/>
      <c r="CB61" s="1322"/>
      <c r="CC61" s="1323"/>
      <c r="CD61" s="1323"/>
      <c r="CE61" s="1322"/>
      <c r="CF61" s="1322"/>
      <c r="CG61" s="1322"/>
      <c r="CH61" s="1322"/>
      <c r="CI61" s="1322"/>
      <c r="CJ61" s="1322"/>
      <c r="CK61" s="1322"/>
      <c r="CL61" s="1322"/>
      <c r="CM61" s="1322"/>
      <c r="CN61" s="1322"/>
      <c r="CO61" s="1323"/>
      <c r="CP61" s="1323"/>
      <c r="CQ61" s="1322"/>
      <c r="CR61" s="1322"/>
      <c r="CS61" s="1322"/>
      <c r="CT61" s="1322"/>
      <c r="CU61" s="1322"/>
      <c r="CV61" s="1322"/>
      <c r="CW61" s="1322"/>
      <c r="CX61" s="1322"/>
      <c r="CY61" s="1322"/>
      <c r="CZ61" s="1322"/>
      <c r="DA61" s="1323"/>
      <c r="DB61" s="1323"/>
      <c r="DC61" s="1323"/>
      <c r="DD61" s="1324"/>
      <c r="DE61" s="1317"/>
    </row>
    <row r="62" spans="1:109" x14ac:dyDescent="0.15">
      <c r="B62" s="1290"/>
      <c r="C62" s="1290"/>
      <c r="D62" s="1290"/>
      <c r="E62" s="1290"/>
      <c r="F62" s="1290"/>
      <c r="G62" s="1290"/>
      <c r="H62" s="1290"/>
      <c r="I62" s="1290"/>
      <c r="J62" s="1290"/>
      <c r="K62" s="1290"/>
      <c r="L62" s="1290"/>
      <c r="M62" s="1290"/>
      <c r="N62" s="1290"/>
      <c r="O62" s="1290"/>
      <c r="P62" s="1290"/>
      <c r="Q62" s="1290"/>
      <c r="R62" s="1290"/>
      <c r="S62" s="1290"/>
      <c r="T62" s="1290"/>
      <c r="U62" s="1290"/>
      <c r="V62" s="1290"/>
      <c r="W62" s="1290"/>
      <c r="X62" s="1290"/>
      <c r="Y62" s="1290"/>
      <c r="Z62" s="1290"/>
      <c r="AA62" s="1290"/>
      <c r="AB62" s="1290"/>
      <c r="AC62" s="1290"/>
      <c r="AD62" s="1290"/>
      <c r="AE62" s="1290"/>
      <c r="AF62" s="1290"/>
      <c r="AG62" s="1290"/>
      <c r="AH62" s="1290"/>
      <c r="AI62" s="1290"/>
      <c r="AJ62" s="1290"/>
      <c r="AK62" s="1290"/>
      <c r="AL62" s="1290"/>
      <c r="AM62" s="1290"/>
      <c r="AN62" s="1290"/>
      <c r="AO62" s="1290"/>
      <c r="AP62" s="1290"/>
      <c r="AQ62" s="1290"/>
      <c r="AR62" s="1290"/>
      <c r="AS62" s="1290"/>
      <c r="AT62" s="1290"/>
      <c r="AU62" s="1290"/>
      <c r="AV62" s="1290"/>
      <c r="AW62" s="1290"/>
      <c r="AX62" s="1290"/>
      <c r="AY62" s="1290"/>
      <c r="AZ62" s="1290"/>
      <c r="BA62" s="1290"/>
      <c r="BB62" s="1290"/>
      <c r="BC62" s="1290"/>
      <c r="BD62" s="1290"/>
      <c r="BE62" s="1290"/>
      <c r="BF62" s="1290"/>
      <c r="BG62" s="1290"/>
      <c r="BH62" s="1290"/>
      <c r="BI62" s="1290"/>
      <c r="BJ62" s="1290"/>
      <c r="BK62" s="1290"/>
      <c r="BL62" s="1290"/>
      <c r="BM62" s="1290"/>
      <c r="BN62" s="1290"/>
      <c r="BO62" s="1290"/>
      <c r="BP62" s="1290"/>
      <c r="BQ62" s="1290"/>
      <c r="BR62" s="1290"/>
      <c r="BS62" s="1290"/>
      <c r="BT62" s="1290"/>
      <c r="BU62" s="1290"/>
      <c r="BV62" s="1290"/>
      <c r="BW62" s="1290"/>
      <c r="BX62" s="1290"/>
      <c r="BY62" s="1290"/>
      <c r="BZ62" s="1290"/>
      <c r="CA62" s="1290"/>
      <c r="CB62" s="1290"/>
      <c r="CC62" s="1290"/>
      <c r="CD62" s="1290"/>
      <c r="CE62" s="1290"/>
      <c r="CF62" s="1290"/>
      <c r="CG62" s="1290"/>
      <c r="CH62" s="1290"/>
      <c r="CI62" s="1290"/>
      <c r="CJ62" s="1290"/>
      <c r="CK62" s="1290"/>
      <c r="CL62" s="1290"/>
      <c r="CM62" s="1290"/>
      <c r="CN62" s="1290"/>
      <c r="CO62" s="1290"/>
      <c r="CP62" s="1290"/>
      <c r="CQ62" s="1290"/>
      <c r="CR62" s="1290"/>
      <c r="CS62" s="1290"/>
      <c r="CT62" s="1290"/>
      <c r="CU62" s="1290"/>
      <c r="CV62" s="1290"/>
      <c r="CW62" s="1290"/>
      <c r="CX62" s="1290"/>
      <c r="CY62" s="1290"/>
      <c r="CZ62" s="1290"/>
      <c r="DA62" s="1290"/>
      <c r="DB62" s="1290"/>
      <c r="DC62" s="1290"/>
      <c r="DD62" s="1290"/>
      <c r="DE62" s="1278"/>
    </row>
    <row r="63" spans="1:109" ht="17.25" x14ac:dyDescent="0.15">
      <c r="B63" s="1325" t="s">
        <v>607</v>
      </c>
    </row>
    <row r="64" spans="1:109" x14ac:dyDescent="0.15">
      <c r="B64" s="1285"/>
      <c r="G64" s="1292"/>
      <c r="I64" s="1326"/>
      <c r="J64" s="1326"/>
      <c r="K64" s="1326"/>
      <c r="L64" s="1326"/>
      <c r="M64" s="1326"/>
      <c r="N64" s="1327"/>
      <c r="AM64" s="1292"/>
      <c r="AN64" s="1292" t="s">
        <v>600</v>
      </c>
      <c r="AP64" s="1293"/>
      <c r="AQ64" s="1293"/>
      <c r="AR64" s="1293"/>
      <c r="AY64" s="1292"/>
      <c r="BA64" s="1293"/>
      <c r="BB64" s="1293"/>
      <c r="BC64" s="1293"/>
      <c r="BK64" s="1292"/>
      <c r="BM64" s="1293"/>
      <c r="BN64" s="1293"/>
      <c r="BO64" s="1293"/>
      <c r="BW64" s="1292"/>
      <c r="BY64" s="1293"/>
      <c r="BZ64" s="1293"/>
      <c r="CA64" s="1293"/>
      <c r="CI64" s="1292"/>
      <c r="CK64" s="1293"/>
      <c r="CL64" s="1293"/>
      <c r="CM64" s="1293"/>
      <c r="CU64" s="1292"/>
      <c r="CW64" s="1293"/>
      <c r="CX64" s="1293"/>
      <c r="CY64" s="1293"/>
    </row>
    <row r="65" spans="2:107" x14ac:dyDescent="0.15">
      <c r="B65" s="1285"/>
      <c r="AN65" s="1294" t="s">
        <v>608</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x14ac:dyDescent="0.15">
      <c r="B66" s="1285"/>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x14ac:dyDescent="0.15">
      <c r="B67" s="1285"/>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x14ac:dyDescent="0.15">
      <c r="B68" s="1285"/>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x14ac:dyDescent="0.15">
      <c r="B69" s="1285"/>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x14ac:dyDescent="0.15">
      <c r="B70" s="1285"/>
      <c r="H70" s="1328"/>
      <c r="I70" s="1328"/>
      <c r="J70" s="1329"/>
      <c r="K70" s="1329"/>
      <c r="L70" s="1330"/>
      <c r="M70" s="1329"/>
      <c r="N70" s="1330"/>
      <c r="AN70" s="1303"/>
      <c r="AO70" s="1303"/>
      <c r="AP70" s="1303"/>
      <c r="AZ70" s="1303"/>
      <c r="BA70" s="1303"/>
      <c r="BB70" s="1303"/>
      <c r="BL70" s="1303"/>
      <c r="BM70" s="1303"/>
      <c r="BN70" s="1303"/>
      <c r="BX70" s="1303"/>
      <c r="BY70" s="1303"/>
      <c r="BZ70" s="1303"/>
      <c r="CJ70" s="1303"/>
      <c r="CK70" s="1303"/>
      <c r="CL70" s="1303"/>
      <c r="CV70" s="1303"/>
      <c r="CW70" s="1303"/>
      <c r="CX70" s="1303"/>
    </row>
    <row r="71" spans="2:107" x14ac:dyDescent="0.15">
      <c r="B71" s="1285"/>
      <c r="G71" s="1331"/>
      <c r="I71" s="1332"/>
      <c r="J71" s="1329"/>
      <c r="K71" s="1329"/>
      <c r="L71" s="1330"/>
      <c r="M71" s="1329"/>
      <c r="N71" s="1330"/>
      <c r="AM71" s="1331"/>
      <c r="AN71" s="1278" t="s">
        <v>602</v>
      </c>
    </row>
    <row r="72" spans="2:107" x14ac:dyDescent="0.15">
      <c r="B72" s="1285"/>
      <c r="G72" s="1304"/>
      <c r="H72" s="1304"/>
      <c r="I72" s="1304"/>
      <c r="J72" s="1304"/>
      <c r="K72" s="1305"/>
      <c r="L72" s="1305"/>
      <c r="M72" s="1306"/>
      <c r="N72" s="1306"/>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552</v>
      </c>
      <c r="BQ72" s="1310"/>
      <c r="BR72" s="1310"/>
      <c r="BS72" s="1310"/>
      <c r="BT72" s="1310"/>
      <c r="BU72" s="1310"/>
      <c r="BV72" s="1310"/>
      <c r="BW72" s="1310"/>
      <c r="BX72" s="1310" t="s">
        <v>553</v>
      </c>
      <c r="BY72" s="1310"/>
      <c r="BZ72" s="1310"/>
      <c r="CA72" s="1310"/>
      <c r="CB72" s="1310"/>
      <c r="CC72" s="1310"/>
      <c r="CD72" s="1310"/>
      <c r="CE72" s="1310"/>
      <c r="CF72" s="1310" t="s">
        <v>554</v>
      </c>
      <c r="CG72" s="1310"/>
      <c r="CH72" s="1310"/>
      <c r="CI72" s="1310"/>
      <c r="CJ72" s="1310"/>
      <c r="CK72" s="1310"/>
      <c r="CL72" s="1310"/>
      <c r="CM72" s="1310"/>
      <c r="CN72" s="1310" t="s">
        <v>555</v>
      </c>
      <c r="CO72" s="1310"/>
      <c r="CP72" s="1310"/>
      <c r="CQ72" s="1310"/>
      <c r="CR72" s="1310"/>
      <c r="CS72" s="1310"/>
      <c r="CT72" s="1310"/>
      <c r="CU72" s="1310"/>
      <c r="CV72" s="1310" t="s">
        <v>556</v>
      </c>
      <c r="CW72" s="1310"/>
      <c r="CX72" s="1310"/>
      <c r="CY72" s="1310"/>
      <c r="CZ72" s="1310"/>
      <c r="DA72" s="1310"/>
      <c r="DB72" s="1310"/>
      <c r="DC72" s="1310"/>
    </row>
    <row r="73" spans="2:107" x14ac:dyDescent="0.15">
      <c r="B73" s="1285"/>
      <c r="G73" s="1311"/>
      <c r="H73" s="1311"/>
      <c r="I73" s="1311"/>
      <c r="J73" s="1311"/>
      <c r="K73" s="1333"/>
      <c r="L73" s="1333"/>
      <c r="M73" s="1333"/>
      <c r="N73" s="1333"/>
      <c r="AM73" s="1303"/>
      <c r="AN73" s="1314" t="s">
        <v>603</v>
      </c>
      <c r="AO73" s="1314"/>
      <c r="AP73" s="1314"/>
      <c r="AQ73" s="1314"/>
      <c r="AR73" s="1314"/>
      <c r="AS73" s="1314"/>
      <c r="AT73" s="1314"/>
      <c r="AU73" s="1314"/>
      <c r="AV73" s="1314"/>
      <c r="AW73" s="1314"/>
      <c r="AX73" s="1314"/>
      <c r="AY73" s="1314"/>
      <c r="AZ73" s="1314"/>
      <c r="BA73" s="1314"/>
      <c r="BB73" s="1314" t="s">
        <v>604</v>
      </c>
      <c r="BC73" s="1314"/>
      <c r="BD73" s="1314"/>
      <c r="BE73" s="1314"/>
      <c r="BF73" s="1314"/>
      <c r="BG73" s="1314"/>
      <c r="BH73" s="1314"/>
      <c r="BI73" s="1314"/>
      <c r="BJ73" s="1314"/>
      <c r="BK73" s="1314"/>
      <c r="BL73" s="1314"/>
      <c r="BM73" s="1314"/>
      <c r="BN73" s="1314"/>
      <c r="BO73" s="1314"/>
      <c r="BP73" s="1315">
        <v>70</v>
      </c>
      <c r="BQ73" s="1315"/>
      <c r="BR73" s="1315"/>
      <c r="BS73" s="1315"/>
      <c r="BT73" s="1315"/>
      <c r="BU73" s="1315"/>
      <c r="BV73" s="1315"/>
      <c r="BW73" s="1315"/>
      <c r="BX73" s="1315">
        <v>103</v>
      </c>
      <c r="BY73" s="1315"/>
      <c r="BZ73" s="1315"/>
      <c r="CA73" s="1315"/>
      <c r="CB73" s="1315"/>
      <c r="CC73" s="1315"/>
      <c r="CD73" s="1315"/>
      <c r="CE73" s="1315"/>
      <c r="CF73" s="1315">
        <v>108.3</v>
      </c>
      <c r="CG73" s="1315"/>
      <c r="CH73" s="1315"/>
      <c r="CI73" s="1315"/>
      <c r="CJ73" s="1315"/>
      <c r="CK73" s="1315"/>
      <c r="CL73" s="1315"/>
      <c r="CM73" s="1315"/>
      <c r="CN73" s="1315">
        <v>116.5</v>
      </c>
      <c r="CO73" s="1315"/>
      <c r="CP73" s="1315"/>
      <c r="CQ73" s="1315"/>
      <c r="CR73" s="1315"/>
      <c r="CS73" s="1315"/>
      <c r="CT73" s="1315"/>
      <c r="CU73" s="1315"/>
      <c r="CV73" s="1315">
        <v>142.5</v>
      </c>
      <c r="CW73" s="1315"/>
      <c r="CX73" s="1315"/>
      <c r="CY73" s="1315"/>
      <c r="CZ73" s="1315"/>
      <c r="DA73" s="1315"/>
      <c r="DB73" s="1315"/>
      <c r="DC73" s="1315"/>
    </row>
    <row r="74" spans="2:107" x14ac:dyDescent="0.15">
      <c r="B74" s="1285"/>
      <c r="G74" s="1311"/>
      <c r="H74" s="1311"/>
      <c r="I74" s="1311"/>
      <c r="J74" s="1311"/>
      <c r="K74" s="1333"/>
      <c r="L74" s="1333"/>
      <c r="M74" s="1333"/>
      <c r="N74" s="1333"/>
      <c r="AM74" s="13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1285"/>
      <c r="G75" s="1311"/>
      <c r="H75" s="1311"/>
      <c r="I75" s="1304"/>
      <c r="J75" s="1304"/>
      <c r="K75" s="1313"/>
      <c r="L75" s="1313"/>
      <c r="M75" s="1313"/>
      <c r="N75" s="1313"/>
      <c r="AM75" s="1303"/>
      <c r="AN75" s="1314"/>
      <c r="AO75" s="1314"/>
      <c r="AP75" s="1314"/>
      <c r="AQ75" s="1314"/>
      <c r="AR75" s="1314"/>
      <c r="AS75" s="1314"/>
      <c r="AT75" s="1314"/>
      <c r="AU75" s="1314"/>
      <c r="AV75" s="1314"/>
      <c r="AW75" s="1314"/>
      <c r="AX75" s="1314"/>
      <c r="AY75" s="1314"/>
      <c r="AZ75" s="1314"/>
      <c r="BA75" s="1314"/>
      <c r="BB75" s="1314" t="s">
        <v>609</v>
      </c>
      <c r="BC75" s="1314"/>
      <c r="BD75" s="1314"/>
      <c r="BE75" s="1314"/>
      <c r="BF75" s="1314"/>
      <c r="BG75" s="1314"/>
      <c r="BH75" s="1314"/>
      <c r="BI75" s="1314"/>
      <c r="BJ75" s="1314"/>
      <c r="BK75" s="1314"/>
      <c r="BL75" s="1314"/>
      <c r="BM75" s="1314"/>
      <c r="BN75" s="1314"/>
      <c r="BO75" s="1314"/>
      <c r="BP75" s="1315">
        <v>11</v>
      </c>
      <c r="BQ75" s="1315"/>
      <c r="BR75" s="1315"/>
      <c r="BS75" s="1315"/>
      <c r="BT75" s="1315"/>
      <c r="BU75" s="1315"/>
      <c r="BV75" s="1315"/>
      <c r="BW75" s="1315"/>
      <c r="BX75" s="1315">
        <v>9.6999999999999993</v>
      </c>
      <c r="BY75" s="1315"/>
      <c r="BZ75" s="1315"/>
      <c r="CA75" s="1315"/>
      <c r="CB75" s="1315"/>
      <c r="CC75" s="1315"/>
      <c r="CD75" s="1315"/>
      <c r="CE75" s="1315"/>
      <c r="CF75" s="1315">
        <v>10.5</v>
      </c>
      <c r="CG75" s="1315"/>
      <c r="CH75" s="1315"/>
      <c r="CI75" s="1315"/>
      <c r="CJ75" s="1315"/>
      <c r="CK75" s="1315"/>
      <c r="CL75" s="1315"/>
      <c r="CM75" s="1315"/>
      <c r="CN75" s="1315">
        <v>10.8</v>
      </c>
      <c r="CO75" s="1315"/>
      <c r="CP75" s="1315"/>
      <c r="CQ75" s="1315"/>
      <c r="CR75" s="1315"/>
      <c r="CS75" s="1315"/>
      <c r="CT75" s="1315"/>
      <c r="CU75" s="1315"/>
      <c r="CV75" s="1315">
        <v>11.1</v>
      </c>
      <c r="CW75" s="1315"/>
      <c r="CX75" s="1315"/>
      <c r="CY75" s="1315"/>
      <c r="CZ75" s="1315"/>
      <c r="DA75" s="1315"/>
      <c r="DB75" s="1315"/>
      <c r="DC75" s="1315"/>
    </row>
    <row r="76" spans="2:107" x14ac:dyDescent="0.15">
      <c r="B76" s="1285"/>
      <c r="G76" s="1311"/>
      <c r="H76" s="1311"/>
      <c r="I76" s="1304"/>
      <c r="J76" s="1304"/>
      <c r="K76" s="1313"/>
      <c r="L76" s="1313"/>
      <c r="M76" s="1313"/>
      <c r="N76" s="1313"/>
      <c r="AM76" s="13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1285"/>
      <c r="G77" s="1304"/>
      <c r="H77" s="1304"/>
      <c r="I77" s="1304"/>
      <c r="J77" s="1304"/>
      <c r="K77" s="1333"/>
      <c r="L77" s="1333"/>
      <c r="M77" s="1333"/>
      <c r="N77" s="1333"/>
      <c r="AN77" s="1310" t="s">
        <v>606</v>
      </c>
      <c r="AO77" s="1310"/>
      <c r="AP77" s="1310"/>
      <c r="AQ77" s="1310"/>
      <c r="AR77" s="1310"/>
      <c r="AS77" s="1310"/>
      <c r="AT77" s="1310"/>
      <c r="AU77" s="1310"/>
      <c r="AV77" s="1310"/>
      <c r="AW77" s="1310"/>
      <c r="AX77" s="1310"/>
      <c r="AY77" s="1310"/>
      <c r="AZ77" s="1310"/>
      <c r="BA77" s="1310"/>
      <c r="BB77" s="1314" t="s">
        <v>604</v>
      </c>
      <c r="BC77" s="1314"/>
      <c r="BD77" s="1314"/>
      <c r="BE77" s="1314"/>
      <c r="BF77" s="1314"/>
      <c r="BG77" s="1314"/>
      <c r="BH77" s="1314"/>
      <c r="BI77" s="1314"/>
      <c r="BJ77" s="1314"/>
      <c r="BK77" s="1314"/>
      <c r="BL77" s="1314"/>
      <c r="BM77" s="1314"/>
      <c r="BN77" s="1314"/>
      <c r="BO77" s="1314"/>
      <c r="BP77" s="1315">
        <v>0</v>
      </c>
      <c r="BQ77" s="1315"/>
      <c r="BR77" s="1315"/>
      <c r="BS77" s="1315"/>
      <c r="BT77" s="1315"/>
      <c r="BU77" s="1315"/>
      <c r="BV77" s="1315"/>
      <c r="BW77" s="1315"/>
      <c r="BX77" s="1315">
        <v>0</v>
      </c>
      <c r="BY77" s="1315"/>
      <c r="BZ77" s="1315"/>
      <c r="CA77" s="1315"/>
      <c r="CB77" s="1315"/>
      <c r="CC77" s="1315"/>
      <c r="CD77" s="1315"/>
      <c r="CE77" s="1315"/>
      <c r="CF77" s="1315">
        <v>0</v>
      </c>
      <c r="CG77" s="1315"/>
      <c r="CH77" s="1315"/>
      <c r="CI77" s="1315"/>
      <c r="CJ77" s="1315"/>
      <c r="CK77" s="1315"/>
      <c r="CL77" s="1315"/>
      <c r="CM77" s="1315"/>
      <c r="CN77" s="1315">
        <v>0</v>
      </c>
      <c r="CO77" s="1315"/>
      <c r="CP77" s="1315"/>
      <c r="CQ77" s="1315"/>
      <c r="CR77" s="1315"/>
      <c r="CS77" s="1315"/>
      <c r="CT77" s="1315"/>
      <c r="CU77" s="1315"/>
      <c r="CV77" s="1315">
        <v>0</v>
      </c>
      <c r="CW77" s="1315"/>
      <c r="CX77" s="1315"/>
      <c r="CY77" s="1315"/>
      <c r="CZ77" s="1315"/>
      <c r="DA77" s="1315"/>
      <c r="DB77" s="1315"/>
      <c r="DC77" s="1315"/>
    </row>
    <row r="78" spans="2:107" x14ac:dyDescent="0.15">
      <c r="B78" s="1285"/>
      <c r="G78" s="1304"/>
      <c r="H78" s="1304"/>
      <c r="I78" s="1304"/>
      <c r="J78" s="1304"/>
      <c r="K78" s="1333"/>
      <c r="L78" s="1333"/>
      <c r="M78" s="1333"/>
      <c r="N78" s="1333"/>
      <c r="AN78" s="1310"/>
      <c r="AO78" s="1310"/>
      <c r="AP78" s="1310"/>
      <c r="AQ78" s="1310"/>
      <c r="AR78" s="1310"/>
      <c r="AS78" s="1310"/>
      <c r="AT78" s="1310"/>
      <c r="AU78" s="1310"/>
      <c r="AV78" s="1310"/>
      <c r="AW78" s="1310"/>
      <c r="AX78" s="1310"/>
      <c r="AY78" s="1310"/>
      <c r="AZ78" s="1310"/>
      <c r="BA78" s="1310"/>
      <c r="BB78" s="1314"/>
      <c r="BC78" s="1314"/>
      <c r="BD78" s="1314"/>
      <c r="BE78" s="1314"/>
      <c r="BF78" s="1314"/>
      <c r="BG78" s="1314"/>
      <c r="BH78" s="1314"/>
      <c r="BI78" s="1314"/>
      <c r="BJ78" s="1314"/>
      <c r="BK78" s="1314"/>
      <c r="BL78" s="1314"/>
      <c r="BM78" s="1314"/>
      <c r="BN78" s="1314"/>
      <c r="BO78" s="1314"/>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1285"/>
      <c r="G79" s="1304"/>
      <c r="H79" s="1304"/>
      <c r="I79" s="1318"/>
      <c r="J79" s="1318"/>
      <c r="K79" s="1334"/>
      <c r="L79" s="1334"/>
      <c r="M79" s="1334"/>
      <c r="N79" s="1334"/>
      <c r="AN79" s="1310"/>
      <c r="AO79" s="1310"/>
      <c r="AP79" s="1310"/>
      <c r="AQ79" s="1310"/>
      <c r="AR79" s="1310"/>
      <c r="AS79" s="1310"/>
      <c r="AT79" s="1310"/>
      <c r="AU79" s="1310"/>
      <c r="AV79" s="1310"/>
      <c r="AW79" s="1310"/>
      <c r="AX79" s="1310"/>
      <c r="AY79" s="1310"/>
      <c r="AZ79" s="1310"/>
      <c r="BA79" s="1310"/>
      <c r="BB79" s="1314" t="s">
        <v>609</v>
      </c>
      <c r="BC79" s="1314"/>
      <c r="BD79" s="1314"/>
      <c r="BE79" s="1314"/>
      <c r="BF79" s="1314"/>
      <c r="BG79" s="1314"/>
      <c r="BH79" s="1314"/>
      <c r="BI79" s="1314"/>
      <c r="BJ79" s="1314"/>
      <c r="BK79" s="1314"/>
      <c r="BL79" s="1314"/>
      <c r="BM79" s="1314"/>
      <c r="BN79" s="1314"/>
      <c r="BO79" s="1314"/>
      <c r="BP79" s="1315">
        <v>6.4</v>
      </c>
      <c r="BQ79" s="1315"/>
      <c r="BR79" s="1315"/>
      <c r="BS79" s="1315"/>
      <c r="BT79" s="1315"/>
      <c r="BU79" s="1315"/>
      <c r="BV79" s="1315"/>
      <c r="BW79" s="1315"/>
      <c r="BX79" s="1315">
        <v>6.9</v>
      </c>
      <c r="BY79" s="1315"/>
      <c r="BZ79" s="1315"/>
      <c r="CA79" s="1315"/>
      <c r="CB79" s="1315"/>
      <c r="CC79" s="1315"/>
      <c r="CD79" s="1315"/>
      <c r="CE79" s="1315"/>
      <c r="CF79" s="1315">
        <v>7.1</v>
      </c>
      <c r="CG79" s="1315"/>
      <c r="CH79" s="1315"/>
      <c r="CI79" s="1315"/>
      <c r="CJ79" s="1315"/>
      <c r="CK79" s="1315"/>
      <c r="CL79" s="1315"/>
      <c r="CM79" s="1315"/>
      <c r="CN79" s="1315">
        <v>7.4</v>
      </c>
      <c r="CO79" s="1315"/>
      <c r="CP79" s="1315"/>
      <c r="CQ79" s="1315"/>
      <c r="CR79" s="1315"/>
      <c r="CS79" s="1315"/>
      <c r="CT79" s="1315"/>
      <c r="CU79" s="1315"/>
      <c r="CV79" s="1315">
        <v>7.4</v>
      </c>
      <c r="CW79" s="1315"/>
      <c r="CX79" s="1315"/>
      <c r="CY79" s="1315"/>
      <c r="CZ79" s="1315"/>
      <c r="DA79" s="1315"/>
      <c r="DB79" s="1315"/>
      <c r="DC79" s="1315"/>
    </row>
    <row r="80" spans="2:107" x14ac:dyDescent="0.15">
      <c r="B80" s="1285"/>
      <c r="G80" s="1304"/>
      <c r="H80" s="1304"/>
      <c r="I80" s="1318"/>
      <c r="J80" s="1318"/>
      <c r="K80" s="1334"/>
      <c r="L80" s="1334"/>
      <c r="M80" s="1334"/>
      <c r="N80" s="1334"/>
      <c r="AN80" s="1310"/>
      <c r="AO80" s="1310"/>
      <c r="AP80" s="1310"/>
      <c r="AQ80" s="1310"/>
      <c r="AR80" s="1310"/>
      <c r="AS80" s="1310"/>
      <c r="AT80" s="1310"/>
      <c r="AU80" s="1310"/>
      <c r="AV80" s="1310"/>
      <c r="AW80" s="1310"/>
      <c r="AX80" s="1310"/>
      <c r="AY80" s="1310"/>
      <c r="AZ80" s="1310"/>
      <c r="BA80" s="1310"/>
      <c r="BB80" s="1314"/>
      <c r="BC80" s="1314"/>
      <c r="BD80" s="1314"/>
      <c r="BE80" s="1314"/>
      <c r="BF80" s="1314"/>
      <c r="BG80" s="1314"/>
      <c r="BH80" s="1314"/>
      <c r="BI80" s="1314"/>
      <c r="BJ80" s="1314"/>
      <c r="BK80" s="1314"/>
      <c r="BL80" s="1314"/>
      <c r="BM80" s="1314"/>
      <c r="BN80" s="1314"/>
      <c r="BO80" s="1314"/>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1285"/>
    </row>
    <row r="82" spans="2:109" ht="17.25" x14ac:dyDescent="0.15">
      <c r="B82" s="1285"/>
      <c r="K82" s="1335"/>
      <c r="L82" s="1335"/>
      <c r="M82" s="1335"/>
      <c r="N82" s="1335"/>
      <c r="AQ82" s="1335"/>
      <c r="AR82" s="1335"/>
      <c r="AS82" s="1335"/>
      <c r="AT82" s="1335"/>
      <c r="BC82" s="1335"/>
      <c r="BD82" s="1335"/>
      <c r="BE82" s="1335"/>
      <c r="BF82" s="1335"/>
      <c r="BO82" s="1335"/>
      <c r="BP82" s="1335"/>
      <c r="BQ82" s="1335"/>
      <c r="BR82" s="1335"/>
      <c r="CA82" s="1335"/>
      <c r="CB82" s="1335"/>
      <c r="CC82" s="1335"/>
      <c r="CD82" s="1335"/>
      <c r="CM82" s="1335"/>
      <c r="CN82" s="1335"/>
      <c r="CO82" s="1335"/>
      <c r="CP82" s="1335"/>
      <c r="CY82" s="1335"/>
      <c r="CZ82" s="1335"/>
      <c r="DA82" s="1335"/>
      <c r="DB82" s="1335"/>
      <c r="DC82" s="1335"/>
    </row>
    <row r="83" spans="2:109" x14ac:dyDescent="0.15">
      <c r="B83" s="1287"/>
      <c r="C83" s="1288"/>
      <c r="D83" s="1288"/>
      <c r="E83" s="1288"/>
      <c r="F83" s="1288"/>
      <c r="G83" s="1288"/>
      <c r="H83" s="1288"/>
      <c r="I83" s="1288"/>
      <c r="J83" s="1288"/>
      <c r="K83" s="1288"/>
      <c r="L83" s="1288"/>
      <c r="M83" s="1288"/>
      <c r="N83" s="1288"/>
      <c r="O83" s="1288"/>
      <c r="P83" s="1288"/>
      <c r="Q83" s="1288"/>
      <c r="R83" s="1288"/>
      <c r="S83" s="1288"/>
      <c r="T83" s="1288"/>
      <c r="U83" s="1288"/>
      <c r="V83" s="1288"/>
      <c r="W83" s="1288"/>
      <c r="X83" s="1288"/>
      <c r="Y83" s="1288"/>
      <c r="Z83" s="1288"/>
      <c r="AA83" s="1288"/>
      <c r="AB83" s="1288"/>
      <c r="AC83" s="1288"/>
      <c r="AD83" s="1288"/>
      <c r="AE83" s="1288"/>
      <c r="AF83" s="1288"/>
      <c r="AG83" s="1288"/>
      <c r="AH83" s="1288"/>
      <c r="AI83" s="1288"/>
      <c r="AJ83" s="1288"/>
      <c r="AK83" s="1288"/>
      <c r="AL83" s="1288"/>
      <c r="AM83" s="1288"/>
      <c r="AN83" s="1288"/>
      <c r="AO83" s="1288"/>
      <c r="AP83" s="1288"/>
      <c r="AQ83" s="1288"/>
      <c r="AR83" s="1288"/>
      <c r="AS83" s="1288"/>
      <c r="AT83" s="1288"/>
      <c r="AU83" s="1288"/>
      <c r="AV83" s="1288"/>
      <c r="AW83" s="1288"/>
      <c r="AX83" s="1288"/>
      <c r="AY83" s="1288"/>
      <c r="AZ83" s="1288"/>
      <c r="BA83" s="1288"/>
      <c r="BB83" s="1288"/>
      <c r="BC83" s="1288"/>
      <c r="BD83" s="1288"/>
      <c r="BE83" s="1288"/>
      <c r="BF83" s="1288"/>
      <c r="BG83" s="1288"/>
      <c r="BH83" s="1288"/>
      <c r="BI83" s="1288"/>
      <c r="BJ83" s="1288"/>
      <c r="BK83" s="1288"/>
      <c r="BL83" s="1288"/>
      <c r="BM83" s="1288"/>
      <c r="BN83" s="1288"/>
      <c r="BO83" s="1288"/>
      <c r="BP83" s="1288"/>
      <c r="BQ83" s="1288"/>
      <c r="BR83" s="1288"/>
      <c r="BS83" s="1288"/>
      <c r="BT83" s="1288"/>
      <c r="BU83" s="1288"/>
      <c r="BV83" s="1288"/>
      <c r="BW83" s="1288"/>
      <c r="BX83" s="1288"/>
      <c r="BY83" s="1288"/>
      <c r="BZ83" s="1288"/>
      <c r="CA83" s="1288"/>
      <c r="CB83" s="1288"/>
      <c r="CC83" s="1288"/>
      <c r="CD83" s="1288"/>
      <c r="CE83" s="1288"/>
      <c r="CF83" s="1288"/>
      <c r="CG83" s="1288"/>
      <c r="CH83" s="1288"/>
      <c r="CI83" s="1288"/>
      <c r="CJ83" s="1288"/>
      <c r="CK83" s="1288"/>
      <c r="CL83" s="1288"/>
      <c r="CM83" s="1288"/>
      <c r="CN83" s="1288"/>
      <c r="CO83" s="1288"/>
      <c r="CP83" s="1288"/>
      <c r="CQ83" s="1288"/>
      <c r="CR83" s="1288"/>
      <c r="CS83" s="1288"/>
      <c r="CT83" s="1288"/>
      <c r="CU83" s="1288"/>
      <c r="CV83" s="1288"/>
      <c r="CW83" s="1288"/>
      <c r="CX83" s="1288"/>
      <c r="CY83" s="1288"/>
      <c r="CZ83" s="1288"/>
      <c r="DA83" s="1288"/>
      <c r="DB83" s="1288"/>
      <c r="DC83" s="1288"/>
      <c r="DD83" s="1289"/>
    </row>
    <row r="84" spans="2:109" x14ac:dyDescent="0.15">
      <c r="DD84" s="1278"/>
      <c r="DE84" s="1278"/>
    </row>
    <row r="85" spans="2:109" x14ac:dyDescent="0.15">
      <c r="DD85" s="1278"/>
      <c r="DE85" s="1278"/>
    </row>
    <row r="86" spans="2:109" hidden="1" x14ac:dyDescent="0.15">
      <c r="DD86" s="1278"/>
      <c r="DE86" s="1278"/>
    </row>
    <row r="87" spans="2:109" hidden="1" x14ac:dyDescent="0.15">
      <c r="K87" s="1336"/>
      <c r="AQ87" s="1336"/>
      <c r="BC87" s="1336"/>
      <c r="BO87" s="1336"/>
      <c r="CA87" s="1336"/>
      <c r="CM87" s="1336"/>
      <c r="CY87" s="1336"/>
      <c r="DD87" s="1278"/>
      <c r="DE87" s="1278"/>
    </row>
    <row r="88" spans="2:109" hidden="1" x14ac:dyDescent="0.15">
      <c r="DD88" s="1278"/>
      <c r="DE88" s="1278"/>
    </row>
    <row r="89" spans="2:109" hidden="1" x14ac:dyDescent="0.15">
      <c r="DD89" s="1278"/>
      <c r="DE89" s="1278"/>
    </row>
    <row r="90" spans="2:109" hidden="1" x14ac:dyDescent="0.15">
      <c r="DD90" s="1278"/>
      <c r="DE90" s="1278"/>
    </row>
    <row r="91" spans="2:109" hidden="1" x14ac:dyDescent="0.15">
      <c r="DD91" s="1278"/>
      <c r="DE91" s="1278"/>
    </row>
    <row r="92" spans="2:109" ht="13.5" hidden="1" customHeight="1" x14ac:dyDescent="0.15">
      <c r="DD92" s="1278"/>
      <c r="DE92" s="1278"/>
    </row>
    <row r="93" spans="2:109" ht="13.5" hidden="1" customHeight="1" x14ac:dyDescent="0.15">
      <c r="DD93" s="1278"/>
      <c r="DE93" s="1278"/>
    </row>
    <row r="94" spans="2:109" ht="13.5" hidden="1" customHeight="1" x14ac:dyDescent="0.15">
      <c r="DD94" s="1278"/>
      <c r="DE94" s="1278"/>
    </row>
    <row r="95" spans="2:109" ht="13.5" hidden="1" customHeight="1" x14ac:dyDescent="0.15">
      <c r="DD95" s="1278"/>
      <c r="DE95" s="1278"/>
    </row>
    <row r="96" spans="2:109" ht="13.5" hidden="1" customHeight="1" x14ac:dyDescent="0.15">
      <c r="DD96" s="1278"/>
      <c r="DE96" s="1278"/>
    </row>
    <row r="97" s="1278" customFormat="1" ht="13.5" hidden="1" customHeight="1" x14ac:dyDescent="0.15"/>
    <row r="98" s="1278" customFormat="1" ht="13.5" hidden="1" customHeight="1" x14ac:dyDescent="0.15"/>
    <row r="99" s="1278" customFormat="1" ht="13.5" hidden="1" customHeight="1" x14ac:dyDescent="0.15"/>
    <row r="100" s="1278" customFormat="1" ht="13.5" hidden="1" customHeight="1" x14ac:dyDescent="0.15"/>
    <row r="101" s="1278" customFormat="1" ht="13.5" hidden="1" customHeight="1" x14ac:dyDescent="0.15"/>
    <row r="102" s="1278" customFormat="1" ht="13.5" hidden="1" customHeight="1" x14ac:dyDescent="0.15"/>
    <row r="103" s="1278" customFormat="1" ht="13.5" hidden="1" customHeight="1" x14ac:dyDescent="0.15"/>
    <row r="104" s="1278" customFormat="1" ht="13.5" hidden="1" customHeight="1" x14ac:dyDescent="0.15"/>
    <row r="105" s="1278" customFormat="1" ht="13.5" hidden="1" customHeight="1" x14ac:dyDescent="0.15"/>
    <row r="106" s="1278" customFormat="1" ht="13.5" hidden="1" customHeight="1" x14ac:dyDescent="0.15"/>
    <row r="107" s="1278" customFormat="1" ht="13.5" hidden="1" customHeight="1" x14ac:dyDescent="0.15"/>
    <row r="108" s="1278" customFormat="1" ht="13.5" hidden="1" customHeight="1" x14ac:dyDescent="0.15"/>
    <row r="109" s="1278" customFormat="1" ht="13.5" hidden="1" customHeight="1" x14ac:dyDescent="0.15"/>
    <row r="110" s="1278" customFormat="1" ht="13.5" hidden="1" customHeight="1" x14ac:dyDescent="0.15"/>
    <row r="111" s="1278" customFormat="1" ht="13.5" hidden="1" customHeight="1" x14ac:dyDescent="0.15"/>
    <row r="112" s="1278" customFormat="1" ht="13.5" hidden="1" customHeight="1" x14ac:dyDescent="0.15"/>
    <row r="113" s="1278" customFormat="1" ht="13.5" hidden="1" customHeight="1" x14ac:dyDescent="0.15"/>
    <row r="114" s="1278" customFormat="1" ht="13.5" hidden="1" customHeight="1" x14ac:dyDescent="0.15"/>
    <row r="115" s="1278" customFormat="1" ht="13.5" hidden="1" customHeight="1" x14ac:dyDescent="0.15"/>
    <row r="116" s="1278" customFormat="1" ht="13.5" hidden="1" customHeight="1" x14ac:dyDescent="0.15"/>
    <row r="117" s="1278" customFormat="1" ht="13.5" hidden="1" customHeight="1" x14ac:dyDescent="0.15"/>
    <row r="118" s="1278" customFormat="1" ht="13.5" hidden="1" customHeight="1" x14ac:dyDescent="0.15"/>
    <row r="119" s="1278" customFormat="1" ht="13.5" hidden="1" customHeight="1" x14ac:dyDescent="0.15"/>
    <row r="120" s="1278" customFormat="1" ht="13.5" hidden="1" customHeight="1" x14ac:dyDescent="0.15"/>
    <row r="121" s="1278" customFormat="1" ht="13.5" hidden="1" customHeight="1" x14ac:dyDescent="0.15"/>
    <row r="122" s="1278" customFormat="1" ht="13.5" hidden="1" customHeight="1" x14ac:dyDescent="0.15"/>
    <row r="123" s="1278" customFormat="1" ht="13.5" hidden="1" customHeight="1" x14ac:dyDescent="0.15"/>
    <row r="124" s="1278" customFormat="1" ht="13.5" hidden="1" customHeight="1" x14ac:dyDescent="0.15"/>
    <row r="125" s="1278" customFormat="1" ht="13.5" hidden="1" customHeight="1" x14ac:dyDescent="0.15"/>
    <row r="126" s="1278" customFormat="1" ht="13.5" hidden="1" customHeight="1" x14ac:dyDescent="0.15"/>
    <row r="127" s="1278" customFormat="1" ht="13.5" hidden="1" customHeight="1" x14ac:dyDescent="0.15"/>
    <row r="128" s="1278" customFormat="1" ht="13.5" hidden="1" customHeight="1" x14ac:dyDescent="0.15"/>
    <row r="129" s="1278" customFormat="1" ht="13.5" hidden="1" customHeight="1" x14ac:dyDescent="0.15"/>
    <row r="130" s="1278" customFormat="1" ht="13.5" hidden="1" customHeight="1" x14ac:dyDescent="0.15"/>
    <row r="131" s="1278" customFormat="1" ht="13.5" hidden="1" customHeight="1" x14ac:dyDescent="0.15"/>
    <row r="132" s="1278" customFormat="1" ht="13.5" hidden="1" customHeight="1" x14ac:dyDescent="0.15"/>
    <row r="133" s="1278" customFormat="1" ht="13.5" hidden="1" customHeight="1" x14ac:dyDescent="0.15"/>
    <row r="134" s="1278" customFormat="1" ht="13.5" hidden="1" customHeight="1" x14ac:dyDescent="0.15"/>
    <row r="135" s="1278" customFormat="1" ht="13.5" hidden="1" customHeight="1" x14ac:dyDescent="0.15"/>
    <row r="136" s="1278" customFormat="1" ht="13.5" hidden="1" customHeight="1" x14ac:dyDescent="0.15"/>
    <row r="137" s="1278" customFormat="1" ht="13.5" hidden="1" customHeight="1" x14ac:dyDescent="0.15"/>
    <row r="138" s="1278" customFormat="1" ht="13.5" hidden="1" customHeight="1" x14ac:dyDescent="0.15"/>
    <row r="139" s="1278" customFormat="1" ht="13.5" hidden="1" customHeight="1" x14ac:dyDescent="0.15"/>
    <row r="140" s="1278" customFormat="1" ht="13.5" hidden="1" customHeight="1" x14ac:dyDescent="0.15"/>
    <row r="141" s="1278" customFormat="1" ht="13.5" hidden="1" customHeight="1" x14ac:dyDescent="0.15"/>
    <row r="142" s="1278" customFormat="1" ht="13.5" hidden="1" customHeight="1" x14ac:dyDescent="0.15"/>
    <row r="143" s="1278" customFormat="1" ht="13.5" hidden="1" customHeight="1" x14ac:dyDescent="0.15"/>
    <row r="144" s="1278" customFormat="1" ht="13.5" hidden="1" customHeight="1" x14ac:dyDescent="0.15"/>
    <row r="145" s="1278" customFormat="1" ht="13.5" hidden="1" customHeight="1" x14ac:dyDescent="0.15"/>
    <row r="146" s="1278" customFormat="1" ht="13.5" hidden="1" customHeight="1" x14ac:dyDescent="0.15"/>
    <row r="147" s="1278" customFormat="1" ht="13.5" hidden="1" customHeight="1" x14ac:dyDescent="0.15"/>
    <row r="148" s="1278" customFormat="1" ht="13.5" hidden="1" customHeight="1" x14ac:dyDescent="0.15"/>
    <row r="149" s="1278" customFormat="1" ht="13.5" hidden="1" customHeight="1" x14ac:dyDescent="0.15"/>
    <row r="150" s="1278" customFormat="1" ht="13.5" hidden="1" customHeight="1" x14ac:dyDescent="0.15"/>
    <row r="151" s="1278" customFormat="1" ht="13.5" hidden="1" customHeight="1" x14ac:dyDescent="0.15"/>
    <row r="152" s="1278" customFormat="1" ht="13.5" hidden="1" customHeight="1" x14ac:dyDescent="0.15"/>
    <row r="153" s="1278" customFormat="1" ht="13.5" hidden="1" customHeight="1" x14ac:dyDescent="0.15"/>
    <row r="154" s="1278" customFormat="1" ht="13.5" hidden="1" customHeight="1" x14ac:dyDescent="0.15"/>
    <row r="155" s="1278" customFormat="1" ht="13.5" hidden="1" customHeight="1" x14ac:dyDescent="0.15"/>
    <row r="156" s="1278" customFormat="1" ht="13.5" hidden="1" customHeight="1" x14ac:dyDescent="0.15"/>
    <row r="157" s="1278" customFormat="1" ht="13.5" hidden="1" customHeight="1" x14ac:dyDescent="0.15"/>
    <row r="158" s="1278" customFormat="1" ht="13.5" hidden="1" customHeight="1" x14ac:dyDescent="0.15"/>
    <row r="159" s="1278" customFormat="1" ht="13.5" hidden="1" customHeight="1" x14ac:dyDescent="0.15"/>
    <row r="160" s="1278" customFormat="1" ht="13.5" hidden="1" customHeight="1" x14ac:dyDescent="0.15"/>
  </sheetData>
  <sheetProtection algorithmName="SHA-512" hashValue="UQhHGI1RzIVKxBUTeH7necrhLzQpy37a1DX7ei+kIoX+bpykgBa57RpEDFAVBcXu/XrqI/EgzSOAQo5RfluMbA==" saltValue="FGStub8fMsw3blGWpi/6Z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BaOUPdGW0Slaaiu0ttaXxIiMb/pR/fDD6ZxjGJ/+IPtxOOZGsWPq7dpqqzMu5J8dP30FwGlAg7rmZqW5bTNwLw==" saltValue="OGZ7wPEMhGqsVNOGAYgPW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FmWP0+Lv7Aaspf79fazDuNGpt7n11vu+B0uE59BFz6r+yQ87/ZrRoe+ff0ekztP+1DyVmqWMqDXbGO6BbxfIsA==" saltValue="s0CmquoZUFrn1uaNxHPDu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56586</v>
      </c>
      <c r="E3" s="162"/>
      <c r="F3" s="163">
        <v>287914</v>
      </c>
      <c r="G3" s="164"/>
      <c r="H3" s="165"/>
    </row>
    <row r="4" spans="1:8" x14ac:dyDescent="0.15">
      <c r="A4" s="166"/>
      <c r="B4" s="167"/>
      <c r="C4" s="168"/>
      <c r="D4" s="169">
        <v>27955</v>
      </c>
      <c r="E4" s="170"/>
      <c r="F4" s="171">
        <v>146531</v>
      </c>
      <c r="G4" s="172"/>
      <c r="H4" s="173"/>
    </row>
    <row r="5" spans="1:8" x14ac:dyDescent="0.15">
      <c r="A5" s="154" t="s">
        <v>544</v>
      </c>
      <c r="B5" s="159"/>
      <c r="C5" s="160"/>
      <c r="D5" s="161">
        <v>137588</v>
      </c>
      <c r="E5" s="162"/>
      <c r="F5" s="163">
        <v>310300</v>
      </c>
      <c r="G5" s="164"/>
      <c r="H5" s="165"/>
    </row>
    <row r="6" spans="1:8" x14ac:dyDescent="0.15">
      <c r="A6" s="166"/>
      <c r="B6" s="167"/>
      <c r="C6" s="168"/>
      <c r="D6" s="169">
        <v>101986</v>
      </c>
      <c r="E6" s="170"/>
      <c r="F6" s="171">
        <v>157576</v>
      </c>
      <c r="G6" s="172"/>
      <c r="H6" s="173"/>
    </row>
    <row r="7" spans="1:8" x14ac:dyDescent="0.15">
      <c r="A7" s="154" t="s">
        <v>545</v>
      </c>
      <c r="B7" s="159"/>
      <c r="C7" s="160"/>
      <c r="D7" s="161">
        <v>156206</v>
      </c>
      <c r="E7" s="162"/>
      <c r="F7" s="163">
        <v>317319</v>
      </c>
      <c r="G7" s="164"/>
      <c r="H7" s="165"/>
    </row>
    <row r="8" spans="1:8" x14ac:dyDescent="0.15">
      <c r="A8" s="166"/>
      <c r="B8" s="167"/>
      <c r="C8" s="168"/>
      <c r="D8" s="169">
        <v>47907</v>
      </c>
      <c r="E8" s="170"/>
      <c r="F8" s="171">
        <v>164214</v>
      </c>
      <c r="G8" s="172"/>
      <c r="H8" s="173"/>
    </row>
    <row r="9" spans="1:8" x14ac:dyDescent="0.15">
      <c r="A9" s="154" t="s">
        <v>546</v>
      </c>
      <c r="B9" s="159"/>
      <c r="C9" s="160"/>
      <c r="D9" s="161">
        <v>70591</v>
      </c>
      <c r="E9" s="162"/>
      <c r="F9" s="163">
        <v>289738</v>
      </c>
      <c r="G9" s="164"/>
      <c r="H9" s="165"/>
    </row>
    <row r="10" spans="1:8" x14ac:dyDescent="0.15">
      <c r="A10" s="166"/>
      <c r="B10" s="167"/>
      <c r="C10" s="168"/>
      <c r="D10" s="169">
        <v>24988</v>
      </c>
      <c r="E10" s="170"/>
      <c r="F10" s="171">
        <v>156238</v>
      </c>
      <c r="G10" s="172"/>
      <c r="H10" s="173"/>
    </row>
    <row r="11" spans="1:8" x14ac:dyDescent="0.15">
      <c r="A11" s="154" t="s">
        <v>547</v>
      </c>
      <c r="B11" s="159"/>
      <c r="C11" s="160"/>
      <c r="D11" s="161">
        <v>159835</v>
      </c>
      <c r="E11" s="162"/>
      <c r="F11" s="163">
        <v>316937</v>
      </c>
      <c r="G11" s="164"/>
      <c r="H11" s="165"/>
    </row>
    <row r="12" spans="1:8" x14ac:dyDescent="0.15">
      <c r="A12" s="166"/>
      <c r="B12" s="167"/>
      <c r="C12" s="174"/>
      <c r="D12" s="169">
        <v>23793</v>
      </c>
      <c r="E12" s="170"/>
      <c r="F12" s="171">
        <v>199150</v>
      </c>
      <c r="G12" s="172"/>
      <c r="H12" s="173"/>
    </row>
    <row r="13" spans="1:8" x14ac:dyDescent="0.15">
      <c r="A13" s="154"/>
      <c r="B13" s="159"/>
      <c r="C13" s="175"/>
      <c r="D13" s="176">
        <v>116161</v>
      </c>
      <c r="E13" s="177"/>
      <c r="F13" s="178">
        <v>304442</v>
      </c>
      <c r="G13" s="179"/>
      <c r="H13" s="165"/>
    </row>
    <row r="14" spans="1:8" x14ac:dyDescent="0.15">
      <c r="A14" s="166"/>
      <c r="B14" s="167"/>
      <c r="C14" s="168"/>
      <c r="D14" s="169">
        <v>45326</v>
      </c>
      <c r="E14" s="170"/>
      <c r="F14" s="171">
        <v>164742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5.73</v>
      </c>
      <c r="C19" s="180">
        <f>ROUND(VALUE(SUBSTITUTE(実質収支比率等に係る経年分析!G$48,"▲","-")),2)</f>
        <v>7.79</v>
      </c>
      <c r="D19" s="180">
        <f>ROUND(VALUE(SUBSTITUTE(実質収支比率等に係る経年分析!H$48,"▲","-")),2)</f>
        <v>5.17</v>
      </c>
      <c r="E19" s="180">
        <f>ROUND(VALUE(SUBSTITUTE(実質収支比率等に係る経年分析!I$48,"▲","-")),2)</f>
        <v>6.27</v>
      </c>
      <c r="F19" s="180">
        <f>ROUND(VALUE(SUBSTITUTE(実質収支比率等に係る経年分析!J$48,"▲","-")),2)</f>
        <v>4.51</v>
      </c>
    </row>
    <row r="20" spans="1:11" x14ac:dyDescent="0.15">
      <c r="A20" s="180" t="s">
        <v>55</v>
      </c>
      <c r="B20" s="180">
        <f>ROUND(VALUE(SUBSTITUTE(実質収支比率等に係る経年分析!F$47,"▲","-")),2)</f>
        <v>85.76</v>
      </c>
      <c r="C20" s="180">
        <f>ROUND(VALUE(SUBSTITUTE(実質収支比率等に係る経年分析!G$47,"▲","-")),2)</f>
        <v>69.92</v>
      </c>
      <c r="D20" s="180">
        <f>ROUND(VALUE(SUBSTITUTE(実質収支比率等に係る経年分析!H$47,"▲","-")),2)</f>
        <v>65.72</v>
      </c>
      <c r="E20" s="180">
        <f>ROUND(VALUE(SUBSTITUTE(実質収支比率等に係る経年分析!I$47,"▲","-")),2)</f>
        <v>57.95</v>
      </c>
      <c r="F20" s="180">
        <f>ROUND(VALUE(SUBSTITUTE(実質収支比率等に係る経年分析!J$47,"▲","-")),2)</f>
        <v>54.71</v>
      </c>
    </row>
    <row r="21" spans="1:11" x14ac:dyDescent="0.15">
      <c r="A21" s="180" t="s">
        <v>56</v>
      </c>
      <c r="B21" s="180">
        <f>IF(ISNUMBER(VALUE(SUBSTITUTE(実質収支比率等に係る経年分析!F$49,"▲","-"))),ROUND(VALUE(SUBSTITUTE(実質収支比率等に係る経年分析!F$49,"▲","-")),2),NA())</f>
        <v>0.2</v>
      </c>
      <c r="C21" s="180">
        <f>IF(ISNUMBER(VALUE(SUBSTITUTE(実質収支比率等に係る経年分析!G$49,"▲","-"))),ROUND(VALUE(SUBSTITUTE(実質収支比率等に係る経年分析!G$49,"▲","-")),2),NA())</f>
        <v>-17.23</v>
      </c>
      <c r="D21" s="180">
        <f>IF(ISNUMBER(VALUE(SUBSTITUTE(実質収支比率等に係る経年分析!H$49,"▲","-"))),ROUND(VALUE(SUBSTITUTE(実質収支比率等に係る経年分析!H$49,"▲","-")),2),NA())</f>
        <v>-7.23</v>
      </c>
      <c r="E21" s="180">
        <f>IF(ISNUMBER(VALUE(SUBSTITUTE(実質収支比率等に係る経年分析!I$49,"▲","-"))),ROUND(VALUE(SUBSTITUTE(実質収支比率等に係る経年分析!I$49,"▲","-")),2),NA())</f>
        <v>-6.1</v>
      </c>
      <c r="F21" s="180">
        <f>IF(ISNUMBER(VALUE(SUBSTITUTE(実質収支比率等に係る経年分析!J$49,"▲","-"))),ROUND(VALUE(SUBSTITUTE(実質収支比率等に係る経年分析!J$49,"▲","-")),2),NA())</f>
        <v>-4.4000000000000004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土地取得事業特別会計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0.02</v>
      </c>
    </row>
    <row r="35" spans="1:16" x14ac:dyDescent="0.15">
      <c r="A35" s="181" t="str">
        <f>IF(連結実質赤字比率に係る赤字・黒字の構成分析!C$35="",NA(),連結実質赤字比率に係る赤字・黒字の構成分析!C$35)</f>
        <v>国民健康保険事業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0.12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169</v>
      </c>
      <c r="E42" s="182"/>
      <c r="F42" s="182"/>
      <c r="G42" s="182">
        <f>'実質公債費比率（分子）の構造'!L$52</f>
        <v>172</v>
      </c>
      <c r="H42" s="182"/>
      <c r="I42" s="182"/>
      <c r="J42" s="182">
        <f>'実質公債費比率（分子）の構造'!M$52</f>
        <v>177</v>
      </c>
      <c r="K42" s="182"/>
      <c r="L42" s="182"/>
      <c r="M42" s="182">
        <f>'実質公債費比率（分子）の構造'!N$52</f>
        <v>176</v>
      </c>
      <c r="N42" s="182"/>
      <c r="O42" s="182"/>
      <c r="P42" s="182">
        <f>'実質公債費比率（分子）の構造'!O$52</f>
        <v>172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14</v>
      </c>
      <c r="C44" s="182"/>
      <c r="D44" s="182"/>
      <c r="E44" s="182">
        <f>'実質公債費比率（分子）の構造'!L$50</f>
        <v>14</v>
      </c>
      <c r="F44" s="182"/>
      <c r="G44" s="182"/>
      <c r="H44" s="182">
        <f>'実質公債費比率（分子）の構造'!M$50</f>
        <v>12</v>
      </c>
      <c r="I44" s="182"/>
      <c r="J44" s="182"/>
      <c r="K44" s="182">
        <f>'実質公債費比率（分子）の構造'!N$50</f>
        <v>11</v>
      </c>
      <c r="L44" s="182"/>
      <c r="M44" s="182"/>
      <c r="N44" s="182">
        <f>'実質公債費比率（分子）の構造'!O$50</f>
        <v>11</v>
      </c>
      <c r="O44" s="182"/>
      <c r="P44" s="182"/>
    </row>
    <row r="45" spans="1:16" x14ac:dyDescent="0.15">
      <c r="A45" s="182" t="s">
        <v>66</v>
      </c>
      <c r="B45" s="182">
        <f>'実質公債費比率（分子）の構造'!K$49</f>
        <v>95</v>
      </c>
      <c r="C45" s="182"/>
      <c r="D45" s="182"/>
      <c r="E45" s="182">
        <f>'実質公債費比率（分子）の構造'!L$49</f>
        <v>91</v>
      </c>
      <c r="F45" s="182"/>
      <c r="G45" s="182"/>
      <c r="H45" s="182">
        <f>'実質公債費比率（分子）の構造'!M$49</f>
        <v>97</v>
      </c>
      <c r="I45" s="182"/>
      <c r="J45" s="182"/>
      <c r="K45" s="182">
        <f>'実質公債費比率（分子）の構造'!N$49</f>
        <v>93</v>
      </c>
      <c r="L45" s="182"/>
      <c r="M45" s="182"/>
      <c r="N45" s="182">
        <f>'実質公債費比率（分子）の構造'!O$49</f>
        <v>90</v>
      </c>
      <c r="O45" s="182"/>
      <c r="P45" s="182"/>
    </row>
    <row r="46" spans="1:16" x14ac:dyDescent="0.15">
      <c r="A46" s="182" t="s">
        <v>67</v>
      </c>
      <c r="B46" s="182">
        <f>'実質公債費比率（分子）の構造'!K$48</f>
        <v>4</v>
      </c>
      <c r="C46" s="182"/>
      <c r="D46" s="182"/>
      <c r="E46" s="182">
        <f>'実質公債費比率（分子）の構造'!L$48</f>
        <v>9</v>
      </c>
      <c r="F46" s="182"/>
      <c r="G46" s="182"/>
      <c r="H46" s="182">
        <f>'実質公債費比率（分子）の構造'!M$48</f>
        <v>13</v>
      </c>
      <c r="I46" s="182"/>
      <c r="J46" s="182"/>
      <c r="K46" s="182">
        <f>'実質公債費比率（分子）の構造'!N$48</f>
        <v>5</v>
      </c>
      <c r="L46" s="182"/>
      <c r="M46" s="182"/>
      <c r="N46" s="182">
        <f>'実質公債費比率（分子）の構造'!O$48</f>
        <v>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155</v>
      </c>
      <c r="C49" s="182"/>
      <c r="D49" s="182"/>
      <c r="E49" s="182">
        <f>'実質公債費比率（分子）の構造'!L$45</f>
        <v>153</v>
      </c>
      <c r="F49" s="182"/>
      <c r="G49" s="182"/>
      <c r="H49" s="182">
        <f>'実質公債費比率（分子）の構造'!M$45</f>
        <v>161</v>
      </c>
      <c r="I49" s="182"/>
      <c r="J49" s="182"/>
      <c r="K49" s="182">
        <f>'実質公債費比率（分子）の構造'!N$45</f>
        <v>170</v>
      </c>
      <c r="L49" s="182"/>
      <c r="M49" s="182"/>
      <c r="N49" s="182">
        <f>'実質公債費比率（分子）の構造'!O$45</f>
        <v>171</v>
      </c>
      <c r="O49" s="182"/>
      <c r="P49" s="182"/>
    </row>
    <row r="50" spans="1:16" x14ac:dyDescent="0.15">
      <c r="A50" s="182" t="s">
        <v>71</v>
      </c>
      <c r="B50" s="182" t="e">
        <f>NA()</f>
        <v>#N/A</v>
      </c>
      <c r="C50" s="182">
        <f>IF(ISNUMBER('実質公債費比率（分子）の構造'!K$53),'実質公債費比率（分子）の構造'!K$53,NA())</f>
        <v>99</v>
      </c>
      <c r="D50" s="182" t="e">
        <f>NA()</f>
        <v>#N/A</v>
      </c>
      <c r="E50" s="182" t="e">
        <f>NA()</f>
        <v>#N/A</v>
      </c>
      <c r="F50" s="182">
        <f>IF(ISNUMBER('実質公債費比率（分子）の構造'!L$53),'実質公債費比率（分子）の構造'!L$53,NA())</f>
        <v>95</v>
      </c>
      <c r="G50" s="182" t="e">
        <f>NA()</f>
        <v>#N/A</v>
      </c>
      <c r="H50" s="182" t="e">
        <f>NA()</f>
        <v>#N/A</v>
      </c>
      <c r="I50" s="182">
        <f>IF(ISNUMBER('実質公債費比率（分子）の構造'!M$53),'実質公債費比率（分子）の構造'!M$53,NA())</f>
        <v>106</v>
      </c>
      <c r="J50" s="182" t="e">
        <f>NA()</f>
        <v>#N/A</v>
      </c>
      <c r="K50" s="182" t="e">
        <f>NA()</f>
        <v>#N/A</v>
      </c>
      <c r="L50" s="182">
        <f>IF(ISNUMBER('実質公債費比率（分子）の構造'!N$53),'実質公債費比率（分子）の構造'!N$53,NA())</f>
        <v>103</v>
      </c>
      <c r="M50" s="182" t="e">
        <f>NA()</f>
        <v>#N/A</v>
      </c>
      <c r="N50" s="182" t="e">
        <f>NA()</f>
        <v>#N/A</v>
      </c>
      <c r="O50" s="182">
        <f>IF(ISNUMBER('実質公債費比率（分子）の構造'!O$53),'実質公債費比率（分子）の構造'!O$53,NA())</f>
        <v>107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1763</v>
      </c>
      <c r="E56" s="181"/>
      <c r="F56" s="181"/>
      <c r="G56" s="181">
        <f>'将来負担比率（分子）の構造'!J$52</f>
        <v>1709</v>
      </c>
      <c r="H56" s="181"/>
      <c r="I56" s="181"/>
      <c r="J56" s="181">
        <f>'将来負担比率（分子）の構造'!K$52</f>
        <v>1640</v>
      </c>
      <c r="K56" s="181"/>
      <c r="L56" s="181"/>
      <c r="M56" s="181">
        <f>'将来負担比率（分子）の構造'!L$52</f>
        <v>1563</v>
      </c>
      <c r="N56" s="181"/>
      <c r="O56" s="181"/>
      <c r="P56" s="181">
        <f>'将来負担比率（分子）の構造'!M$52</f>
        <v>1464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1028</v>
      </c>
      <c r="E58" s="181"/>
      <c r="F58" s="181"/>
      <c r="G58" s="181">
        <f>'将来負担比率（分子）の構造'!J$50</f>
        <v>817</v>
      </c>
      <c r="H58" s="181"/>
      <c r="I58" s="181"/>
      <c r="J58" s="181">
        <f>'将来負担比率（分子）の構造'!K$50</f>
        <v>767</v>
      </c>
      <c r="K58" s="181"/>
      <c r="L58" s="181"/>
      <c r="M58" s="181">
        <f>'将来負担比率（分子）の構造'!L$50</f>
        <v>690</v>
      </c>
      <c r="N58" s="181"/>
      <c r="O58" s="181"/>
      <c r="P58" s="181">
        <f>'将来負担比率（分子）の構造'!M$50</f>
        <v>658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46</v>
      </c>
      <c r="C62" s="181"/>
      <c r="D62" s="181"/>
      <c r="E62" s="181">
        <f>'将来負担比率（分子）の構造'!J$45</f>
        <v>59</v>
      </c>
      <c r="F62" s="181"/>
      <c r="G62" s="181"/>
      <c r="H62" s="181">
        <f>'将来負担比率（分子）の構造'!K$45</f>
        <v>43</v>
      </c>
      <c r="I62" s="181"/>
      <c r="J62" s="181"/>
      <c r="K62" s="181">
        <f>'将来負担比率（分子）の構造'!L$45</f>
        <v>30</v>
      </c>
      <c r="L62" s="181"/>
      <c r="M62" s="181"/>
      <c r="N62" s="181">
        <f>'将来負担比率（分子）の構造'!M$45</f>
        <v>164</v>
      </c>
      <c r="O62" s="181"/>
      <c r="P62" s="181"/>
    </row>
    <row r="63" spans="1:16" x14ac:dyDescent="0.15">
      <c r="A63" s="181" t="s">
        <v>34</v>
      </c>
      <c r="B63" s="181">
        <f>'将来負担比率（分子）の構造'!I$44</f>
        <v>1413</v>
      </c>
      <c r="C63" s="181"/>
      <c r="D63" s="181"/>
      <c r="E63" s="181">
        <f>'将来負担比率（分子）の構造'!J$44</f>
        <v>1346</v>
      </c>
      <c r="F63" s="181"/>
      <c r="G63" s="181"/>
      <c r="H63" s="181">
        <f>'将来負担比率（分子）の構造'!K$44</f>
        <v>1264</v>
      </c>
      <c r="I63" s="181"/>
      <c r="J63" s="181"/>
      <c r="K63" s="181">
        <f>'将来負担比率（分子）の構造'!L$44</f>
        <v>1193</v>
      </c>
      <c r="L63" s="181"/>
      <c r="M63" s="181"/>
      <c r="N63" s="181">
        <f>'将来負担比率（分子）の構造'!M$44</f>
        <v>1089</v>
      </c>
      <c r="O63" s="181"/>
      <c r="P63" s="181"/>
    </row>
    <row r="64" spans="1:16" x14ac:dyDescent="0.15">
      <c r="A64" s="181" t="s">
        <v>33</v>
      </c>
      <c r="B64" s="181">
        <f>'将来負担比率（分子）の構造'!I$43</f>
        <v>169</v>
      </c>
      <c r="C64" s="181"/>
      <c r="D64" s="181"/>
      <c r="E64" s="181">
        <f>'将来負担比率（分子）の構造'!J$43</f>
        <v>183</v>
      </c>
      <c r="F64" s="181"/>
      <c r="G64" s="181"/>
      <c r="H64" s="181">
        <f>'将来負担比率（分子）の構造'!K$43</f>
        <v>182</v>
      </c>
      <c r="I64" s="181"/>
      <c r="J64" s="181"/>
      <c r="K64" s="181">
        <f>'将来負担比率（分子）の構造'!L$43</f>
        <v>192</v>
      </c>
      <c r="L64" s="181"/>
      <c r="M64" s="181"/>
      <c r="N64" s="181">
        <f>'将来負担比率（分子）の構造'!M$43</f>
        <v>211</v>
      </c>
      <c r="O64" s="181"/>
      <c r="P64" s="181"/>
    </row>
    <row r="65" spans="1:16" x14ac:dyDescent="0.15">
      <c r="A65" s="181" t="s">
        <v>32</v>
      </c>
      <c r="B65" s="181">
        <f>'将来負担比率（分子）の構造'!I$42</f>
        <v>69</v>
      </c>
      <c r="C65" s="181"/>
      <c r="D65" s="181"/>
      <c r="E65" s="181">
        <f>'将来負担比率（分子）の構造'!J$42</f>
        <v>55</v>
      </c>
      <c r="F65" s="181"/>
      <c r="G65" s="181"/>
      <c r="H65" s="181">
        <f>'将来負担比率（分子）の構造'!K$42</f>
        <v>43</v>
      </c>
      <c r="I65" s="181"/>
      <c r="J65" s="181"/>
      <c r="K65" s="181">
        <f>'将来負担比率（分子）の構造'!L$42</f>
        <v>31</v>
      </c>
      <c r="L65" s="181"/>
      <c r="M65" s="181"/>
      <c r="N65" s="181">
        <f>'将来負担比率（分子）の構造'!M$42</f>
        <v>20</v>
      </c>
      <c r="O65" s="181"/>
      <c r="P65" s="181"/>
    </row>
    <row r="66" spans="1:16" x14ac:dyDescent="0.15">
      <c r="A66" s="181" t="s">
        <v>31</v>
      </c>
      <c r="B66" s="181">
        <f>'将来負担比率（分子）の構造'!I$41</f>
        <v>1787</v>
      </c>
      <c r="C66" s="181"/>
      <c r="D66" s="181"/>
      <c r="E66" s="181">
        <f>'将来負担比率（分子）の構造'!J$41</f>
        <v>1856</v>
      </c>
      <c r="F66" s="181"/>
      <c r="G66" s="181"/>
      <c r="H66" s="181">
        <f>'将来負担比率（分子）の構造'!K$41</f>
        <v>1886</v>
      </c>
      <c r="I66" s="181"/>
      <c r="J66" s="181"/>
      <c r="K66" s="181">
        <f>'将来負担比率（分子）の構造'!L$41</f>
        <v>1905</v>
      </c>
      <c r="L66" s="181"/>
      <c r="M66" s="181"/>
      <c r="N66" s="181">
        <f>'将来負担比率（分子）の構造'!M$41</f>
        <v>1998</v>
      </c>
      <c r="O66" s="181"/>
      <c r="P66" s="181"/>
    </row>
    <row r="67" spans="1:16" x14ac:dyDescent="0.15">
      <c r="A67" s="181" t="s">
        <v>75</v>
      </c>
      <c r="B67" s="181" t="e">
        <f>NA()</f>
        <v>#N/A</v>
      </c>
      <c r="C67" s="181">
        <f>IF(ISNUMBER('将来負担比率（分子）の構造'!I$53), IF('将来負担比率（分子）の構造'!I$53 &lt; 0, 0, '将来負担比率（分子）の構造'!I$53), NA())</f>
        <v>693</v>
      </c>
      <c r="D67" s="181" t="e">
        <f>NA()</f>
        <v>#N/A</v>
      </c>
      <c r="E67" s="181" t="e">
        <f>NA()</f>
        <v>#N/A</v>
      </c>
      <c r="F67" s="181">
        <f>IF(ISNUMBER('将来負担比率（分子）の構造'!J$53), IF('将来負担比率（分子）の構造'!J$53 &lt; 0, 0, '将来負担比率（分子）の構造'!J$53), NA())</f>
        <v>973</v>
      </c>
      <c r="G67" s="181" t="e">
        <f>NA()</f>
        <v>#N/A</v>
      </c>
      <c r="H67" s="181" t="e">
        <f>NA()</f>
        <v>#N/A</v>
      </c>
      <c r="I67" s="181">
        <f>IF(ISNUMBER('将来負担比率（分子）の構造'!K$53), IF('将来負担比率（分子）の構造'!K$53 &lt; 0, 0, '将来負担比率（分子）の構造'!K$53), NA())</f>
        <v>1011</v>
      </c>
      <c r="J67" s="181" t="e">
        <f>NA()</f>
        <v>#N/A</v>
      </c>
      <c r="K67" s="181" t="e">
        <f>NA()</f>
        <v>#N/A</v>
      </c>
      <c r="L67" s="181">
        <f>IF(ISNUMBER('将来負担比率（分子）の構造'!L$53), IF('将来負担比率（分子）の構造'!L$53 &lt; 0, 0, '将来負担比率（分子）の構造'!L$53), NA())</f>
        <v>1099</v>
      </c>
      <c r="M67" s="181" t="e">
        <f>NA()</f>
        <v>#N/A</v>
      </c>
      <c r="N67" s="181" t="e">
        <f>NA()</f>
        <v>#N/A</v>
      </c>
      <c r="O67" s="181">
        <f>IF(ISNUMBER('将来負担比率（分子）の構造'!M$53), IF('将来負担比率（分子）の構造'!M$53 &lt; 0, 0, '将来負担比率（分子）の構造'!M$53), NA())</f>
        <v>1360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720</v>
      </c>
      <c r="C72" s="185">
        <f>基金残高に係る経年分析!G55</f>
        <v>640</v>
      </c>
      <c r="D72" s="185">
        <f>基金残高に係る経年分析!H55</f>
        <v>610</v>
      </c>
    </row>
    <row r="73" spans="1:16" x14ac:dyDescent="0.15">
      <c r="A73" s="184" t="s">
        <v>78</v>
      </c>
      <c r="B73" s="185">
        <f>基金残高に係る経年分析!F56</f>
        <v>5</v>
      </c>
      <c r="C73" s="185">
        <f>基金残高に係る経年分析!G56</f>
        <v>5</v>
      </c>
      <c r="D73" s="185">
        <f>基金残高に係る経年分析!H56</f>
        <v>5</v>
      </c>
    </row>
    <row r="74" spans="1:16" x14ac:dyDescent="0.15">
      <c r="A74" s="184" t="s">
        <v>79</v>
      </c>
      <c r="B74" s="185">
        <f>基金残高に係る経年分析!F57</f>
        <v>40</v>
      </c>
      <c r="C74" s="185">
        <f>基金残高に係る経年分析!G57</f>
        <v>43</v>
      </c>
      <c r="D74" s="185">
        <f>基金残高に係る経年分析!H57</f>
        <v>43</v>
      </c>
    </row>
  </sheetData>
  <sheetProtection algorithmName="SHA-512" hashValue="ALMmT8s3BPyvqQT/gMSMM8GfSX4zZaXg3wfI48ezgWAtYG6X64BdXSvGlW1iInpRBsyPTLW+vbcxC3IpXKHNBA==" saltValue="1VPwYqqRKS1ijZSNMPl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228</v>
      </c>
      <c r="C5" s="632"/>
      <c r="D5" s="632"/>
      <c r="E5" s="632"/>
      <c r="F5" s="632"/>
      <c r="G5" s="632"/>
      <c r="H5" s="632"/>
      <c r="I5" s="632"/>
      <c r="J5" s="632"/>
      <c r="K5" s="632"/>
      <c r="L5" s="632"/>
      <c r="M5" s="632"/>
      <c r="N5" s="632"/>
      <c r="O5" s="632"/>
      <c r="P5" s="632"/>
      <c r="Q5" s="633"/>
      <c r="R5" s="634">
        <v>397717</v>
      </c>
      <c r="S5" s="635"/>
      <c r="T5" s="635"/>
      <c r="U5" s="635"/>
      <c r="V5" s="635"/>
      <c r="W5" s="635"/>
      <c r="X5" s="635"/>
      <c r="Y5" s="636"/>
      <c r="Z5" s="637">
        <v>19.3</v>
      </c>
      <c r="AA5" s="637"/>
      <c r="AB5" s="637"/>
      <c r="AC5" s="637"/>
      <c r="AD5" s="638">
        <v>397717</v>
      </c>
      <c r="AE5" s="638"/>
      <c r="AF5" s="638"/>
      <c r="AG5" s="638"/>
      <c r="AH5" s="638"/>
      <c r="AI5" s="638"/>
      <c r="AJ5" s="638"/>
      <c r="AK5" s="638"/>
      <c r="AL5" s="639">
        <v>36.4</v>
      </c>
      <c r="AM5" s="640"/>
      <c r="AN5" s="640"/>
      <c r="AO5" s="641"/>
      <c r="AP5" s="631" t="s">
        <v>229</v>
      </c>
      <c r="AQ5" s="632"/>
      <c r="AR5" s="632"/>
      <c r="AS5" s="632"/>
      <c r="AT5" s="632"/>
      <c r="AU5" s="632"/>
      <c r="AV5" s="632"/>
      <c r="AW5" s="632"/>
      <c r="AX5" s="632"/>
      <c r="AY5" s="632"/>
      <c r="AZ5" s="632"/>
      <c r="BA5" s="632"/>
      <c r="BB5" s="632"/>
      <c r="BC5" s="632"/>
      <c r="BD5" s="632"/>
      <c r="BE5" s="632"/>
      <c r="BF5" s="633"/>
      <c r="BG5" s="645">
        <v>397717</v>
      </c>
      <c r="BH5" s="646"/>
      <c r="BI5" s="646"/>
      <c r="BJ5" s="646"/>
      <c r="BK5" s="646"/>
      <c r="BL5" s="646"/>
      <c r="BM5" s="646"/>
      <c r="BN5" s="647"/>
      <c r="BO5" s="648">
        <v>100</v>
      </c>
      <c r="BP5" s="648"/>
      <c r="BQ5" s="648"/>
      <c r="BR5" s="648"/>
      <c r="BS5" s="649">
        <v>18200</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15">
      <c r="B6" s="642" t="s">
        <v>233</v>
      </c>
      <c r="C6" s="643"/>
      <c r="D6" s="643"/>
      <c r="E6" s="643"/>
      <c r="F6" s="643"/>
      <c r="G6" s="643"/>
      <c r="H6" s="643"/>
      <c r="I6" s="643"/>
      <c r="J6" s="643"/>
      <c r="K6" s="643"/>
      <c r="L6" s="643"/>
      <c r="M6" s="643"/>
      <c r="N6" s="643"/>
      <c r="O6" s="643"/>
      <c r="P6" s="643"/>
      <c r="Q6" s="644"/>
      <c r="R6" s="645">
        <v>9967</v>
      </c>
      <c r="S6" s="646"/>
      <c r="T6" s="646"/>
      <c r="U6" s="646"/>
      <c r="V6" s="646"/>
      <c r="W6" s="646"/>
      <c r="X6" s="646"/>
      <c r="Y6" s="647"/>
      <c r="Z6" s="648">
        <v>0.5</v>
      </c>
      <c r="AA6" s="648"/>
      <c r="AB6" s="648"/>
      <c r="AC6" s="648"/>
      <c r="AD6" s="649">
        <v>9967</v>
      </c>
      <c r="AE6" s="649"/>
      <c r="AF6" s="649"/>
      <c r="AG6" s="649"/>
      <c r="AH6" s="649"/>
      <c r="AI6" s="649"/>
      <c r="AJ6" s="649"/>
      <c r="AK6" s="649"/>
      <c r="AL6" s="650">
        <v>0.9</v>
      </c>
      <c r="AM6" s="651"/>
      <c r="AN6" s="651"/>
      <c r="AO6" s="652"/>
      <c r="AP6" s="642" t="s">
        <v>234</v>
      </c>
      <c r="AQ6" s="643"/>
      <c r="AR6" s="643"/>
      <c r="AS6" s="643"/>
      <c r="AT6" s="643"/>
      <c r="AU6" s="643"/>
      <c r="AV6" s="643"/>
      <c r="AW6" s="643"/>
      <c r="AX6" s="643"/>
      <c r="AY6" s="643"/>
      <c r="AZ6" s="643"/>
      <c r="BA6" s="643"/>
      <c r="BB6" s="643"/>
      <c r="BC6" s="643"/>
      <c r="BD6" s="643"/>
      <c r="BE6" s="643"/>
      <c r="BF6" s="644"/>
      <c r="BG6" s="645">
        <v>397717</v>
      </c>
      <c r="BH6" s="646"/>
      <c r="BI6" s="646"/>
      <c r="BJ6" s="646"/>
      <c r="BK6" s="646"/>
      <c r="BL6" s="646"/>
      <c r="BM6" s="646"/>
      <c r="BN6" s="647"/>
      <c r="BO6" s="648">
        <v>100</v>
      </c>
      <c r="BP6" s="648"/>
      <c r="BQ6" s="648"/>
      <c r="BR6" s="648"/>
      <c r="BS6" s="649">
        <v>18200</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36151</v>
      </c>
      <c r="CS6" s="646"/>
      <c r="CT6" s="646"/>
      <c r="CU6" s="646"/>
      <c r="CV6" s="646"/>
      <c r="CW6" s="646"/>
      <c r="CX6" s="646"/>
      <c r="CY6" s="647"/>
      <c r="CZ6" s="639">
        <v>1.8</v>
      </c>
      <c r="DA6" s="640"/>
      <c r="DB6" s="640"/>
      <c r="DC6" s="659"/>
      <c r="DD6" s="654" t="s">
        <v>128</v>
      </c>
      <c r="DE6" s="646"/>
      <c r="DF6" s="646"/>
      <c r="DG6" s="646"/>
      <c r="DH6" s="646"/>
      <c r="DI6" s="646"/>
      <c r="DJ6" s="646"/>
      <c r="DK6" s="646"/>
      <c r="DL6" s="646"/>
      <c r="DM6" s="646"/>
      <c r="DN6" s="646"/>
      <c r="DO6" s="646"/>
      <c r="DP6" s="647"/>
      <c r="DQ6" s="654">
        <v>36151</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540</v>
      </c>
      <c r="S7" s="646"/>
      <c r="T7" s="646"/>
      <c r="U7" s="646"/>
      <c r="V7" s="646"/>
      <c r="W7" s="646"/>
      <c r="X7" s="646"/>
      <c r="Y7" s="647"/>
      <c r="Z7" s="648">
        <v>0</v>
      </c>
      <c r="AA7" s="648"/>
      <c r="AB7" s="648"/>
      <c r="AC7" s="648"/>
      <c r="AD7" s="649">
        <v>540</v>
      </c>
      <c r="AE7" s="649"/>
      <c r="AF7" s="649"/>
      <c r="AG7" s="649"/>
      <c r="AH7" s="649"/>
      <c r="AI7" s="649"/>
      <c r="AJ7" s="649"/>
      <c r="AK7" s="649"/>
      <c r="AL7" s="650">
        <v>0</v>
      </c>
      <c r="AM7" s="651"/>
      <c r="AN7" s="651"/>
      <c r="AO7" s="652"/>
      <c r="AP7" s="642" t="s">
        <v>237</v>
      </c>
      <c r="AQ7" s="643"/>
      <c r="AR7" s="643"/>
      <c r="AS7" s="643"/>
      <c r="AT7" s="643"/>
      <c r="AU7" s="643"/>
      <c r="AV7" s="643"/>
      <c r="AW7" s="643"/>
      <c r="AX7" s="643"/>
      <c r="AY7" s="643"/>
      <c r="AZ7" s="643"/>
      <c r="BA7" s="643"/>
      <c r="BB7" s="643"/>
      <c r="BC7" s="643"/>
      <c r="BD7" s="643"/>
      <c r="BE7" s="643"/>
      <c r="BF7" s="644"/>
      <c r="BG7" s="645">
        <v>207642</v>
      </c>
      <c r="BH7" s="646"/>
      <c r="BI7" s="646"/>
      <c r="BJ7" s="646"/>
      <c r="BK7" s="646"/>
      <c r="BL7" s="646"/>
      <c r="BM7" s="646"/>
      <c r="BN7" s="647"/>
      <c r="BO7" s="648">
        <v>52.2</v>
      </c>
      <c r="BP7" s="648"/>
      <c r="BQ7" s="648"/>
      <c r="BR7" s="648"/>
      <c r="BS7" s="649">
        <v>7132</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294287</v>
      </c>
      <c r="CS7" s="646"/>
      <c r="CT7" s="646"/>
      <c r="CU7" s="646"/>
      <c r="CV7" s="646"/>
      <c r="CW7" s="646"/>
      <c r="CX7" s="646"/>
      <c r="CY7" s="647"/>
      <c r="CZ7" s="648">
        <v>14.8</v>
      </c>
      <c r="DA7" s="648"/>
      <c r="DB7" s="648"/>
      <c r="DC7" s="648"/>
      <c r="DD7" s="654">
        <v>3372</v>
      </c>
      <c r="DE7" s="646"/>
      <c r="DF7" s="646"/>
      <c r="DG7" s="646"/>
      <c r="DH7" s="646"/>
      <c r="DI7" s="646"/>
      <c r="DJ7" s="646"/>
      <c r="DK7" s="646"/>
      <c r="DL7" s="646"/>
      <c r="DM7" s="646"/>
      <c r="DN7" s="646"/>
      <c r="DO7" s="646"/>
      <c r="DP7" s="647"/>
      <c r="DQ7" s="654">
        <v>253152</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2453</v>
      </c>
      <c r="S8" s="646"/>
      <c r="T8" s="646"/>
      <c r="U8" s="646"/>
      <c r="V8" s="646"/>
      <c r="W8" s="646"/>
      <c r="X8" s="646"/>
      <c r="Y8" s="647"/>
      <c r="Z8" s="648">
        <v>0.1</v>
      </c>
      <c r="AA8" s="648"/>
      <c r="AB8" s="648"/>
      <c r="AC8" s="648"/>
      <c r="AD8" s="649">
        <v>2453</v>
      </c>
      <c r="AE8" s="649"/>
      <c r="AF8" s="649"/>
      <c r="AG8" s="649"/>
      <c r="AH8" s="649"/>
      <c r="AI8" s="649"/>
      <c r="AJ8" s="649"/>
      <c r="AK8" s="649"/>
      <c r="AL8" s="650">
        <v>0.2</v>
      </c>
      <c r="AM8" s="651"/>
      <c r="AN8" s="651"/>
      <c r="AO8" s="652"/>
      <c r="AP8" s="642" t="s">
        <v>240</v>
      </c>
      <c r="AQ8" s="643"/>
      <c r="AR8" s="643"/>
      <c r="AS8" s="643"/>
      <c r="AT8" s="643"/>
      <c r="AU8" s="643"/>
      <c r="AV8" s="643"/>
      <c r="AW8" s="643"/>
      <c r="AX8" s="643"/>
      <c r="AY8" s="643"/>
      <c r="AZ8" s="643"/>
      <c r="BA8" s="643"/>
      <c r="BB8" s="643"/>
      <c r="BC8" s="643"/>
      <c r="BD8" s="643"/>
      <c r="BE8" s="643"/>
      <c r="BF8" s="644"/>
      <c r="BG8" s="645">
        <v>5872</v>
      </c>
      <c r="BH8" s="646"/>
      <c r="BI8" s="646"/>
      <c r="BJ8" s="646"/>
      <c r="BK8" s="646"/>
      <c r="BL8" s="646"/>
      <c r="BM8" s="646"/>
      <c r="BN8" s="647"/>
      <c r="BO8" s="648">
        <v>1.5</v>
      </c>
      <c r="BP8" s="648"/>
      <c r="BQ8" s="648"/>
      <c r="BR8" s="648"/>
      <c r="BS8" s="654" t="s">
        <v>128</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493039</v>
      </c>
      <c r="CS8" s="646"/>
      <c r="CT8" s="646"/>
      <c r="CU8" s="646"/>
      <c r="CV8" s="646"/>
      <c r="CW8" s="646"/>
      <c r="CX8" s="646"/>
      <c r="CY8" s="647"/>
      <c r="CZ8" s="648">
        <v>24.8</v>
      </c>
      <c r="DA8" s="648"/>
      <c r="DB8" s="648"/>
      <c r="DC8" s="648"/>
      <c r="DD8" s="654">
        <v>4341</v>
      </c>
      <c r="DE8" s="646"/>
      <c r="DF8" s="646"/>
      <c r="DG8" s="646"/>
      <c r="DH8" s="646"/>
      <c r="DI8" s="646"/>
      <c r="DJ8" s="646"/>
      <c r="DK8" s="646"/>
      <c r="DL8" s="646"/>
      <c r="DM8" s="646"/>
      <c r="DN8" s="646"/>
      <c r="DO8" s="646"/>
      <c r="DP8" s="647"/>
      <c r="DQ8" s="654">
        <v>257838</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1358</v>
      </c>
      <c r="S9" s="646"/>
      <c r="T9" s="646"/>
      <c r="U9" s="646"/>
      <c r="V9" s="646"/>
      <c r="W9" s="646"/>
      <c r="X9" s="646"/>
      <c r="Y9" s="647"/>
      <c r="Z9" s="648">
        <v>0.1</v>
      </c>
      <c r="AA9" s="648"/>
      <c r="AB9" s="648"/>
      <c r="AC9" s="648"/>
      <c r="AD9" s="649">
        <v>1358</v>
      </c>
      <c r="AE9" s="649"/>
      <c r="AF9" s="649"/>
      <c r="AG9" s="649"/>
      <c r="AH9" s="649"/>
      <c r="AI9" s="649"/>
      <c r="AJ9" s="649"/>
      <c r="AK9" s="649"/>
      <c r="AL9" s="650">
        <v>0.1</v>
      </c>
      <c r="AM9" s="651"/>
      <c r="AN9" s="651"/>
      <c r="AO9" s="652"/>
      <c r="AP9" s="642" t="s">
        <v>243</v>
      </c>
      <c r="AQ9" s="643"/>
      <c r="AR9" s="643"/>
      <c r="AS9" s="643"/>
      <c r="AT9" s="643"/>
      <c r="AU9" s="643"/>
      <c r="AV9" s="643"/>
      <c r="AW9" s="643"/>
      <c r="AX9" s="643"/>
      <c r="AY9" s="643"/>
      <c r="AZ9" s="643"/>
      <c r="BA9" s="643"/>
      <c r="BB9" s="643"/>
      <c r="BC9" s="643"/>
      <c r="BD9" s="643"/>
      <c r="BE9" s="643"/>
      <c r="BF9" s="644"/>
      <c r="BG9" s="645">
        <v>183663</v>
      </c>
      <c r="BH9" s="646"/>
      <c r="BI9" s="646"/>
      <c r="BJ9" s="646"/>
      <c r="BK9" s="646"/>
      <c r="BL9" s="646"/>
      <c r="BM9" s="646"/>
      <c r="BN9" s="647"/>
      <c r="BO9" s="648">
        <v>46.2</v>
      </c>
      <c r="BP9" s="648"/>
      <c r="BQ9" s="648"/>
      <c r="BR9" s="648"/>
      <c r="BS9" s="654" t="s">
        <v>128</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81770</v>
      </c>
      <c r="CS9" s="646"/>
      <c r="CT9" s="646"/>
      <c r="CU9" s="646"/>
      <c r="CV9" s="646"/>
      <c r="CW9" s="646"/>
      <c r="CX9" s="646"/>
      <c r="CY9" s="647"/>
      <c r="CZ9" s="648">
        <v>4.0999999999999996</v>
      </c>
      <c r="DA9" s="648"/>
      <c r="DB9" s="648"/>
      <c r="DC9" s="648"/>
      <c r="DD9" s="654">
        <v>787</v>
      </c>
      <c r="DE9" s="646"/>
      <c r="DF9" s="646"/>
      <c r="DG9" s="646"/>
      <c r="DH9" s="646"/>
      <c r="DI9" s="646"/>
      <c r="DJ9" s="646"/>
      <c r="DK9" s="646"/>
      <c r="DL9" s="646"/>
      <c r="DM9" s="646"/>
      <c r="DN9" s="646"/>
      <c r="DO9" s="646"/>
      <c r="DP9" s="647"/>
      <c r="DQ9" s="654">
        <v>75664</v>
      </c>
      <c r="DR9" s="646"/>
      <c r="DS9" s="646"/>
      <c r="DT9" s="646"/>
      <c r="DU9" s="646"/>
      <c r="DV9" s="646"/>
      <c r="DW9" s="646"/>
      <c r="DX9" s="646"/>
      <c r="DY9" s="646"/>
      <c r="DZ9" s="646"/>
      <c r="EA9" s="646"/>
      <c r="EB9" s="646"/>
      <c r="EC9" s="655"/>
    </row>
    <row r="10" spans="2:143" ht="11.25" customHeight="1" x14ac:dyDescent="0.15">
      <c r="B10" s="642" t="s">
        <v>245</v>
      </c>
      <c r="C10" s="643"/>
      <c r="D10" s="643"/>
      <c r="E10" s="643"/>
      <c r="F10" s="643"/>
      <c r="G10" s="643"/>
      <c r="H10" s="643"/>
      <c r="I10" s="643"/>
      <c r="J10" s="643"/>
      <c r="K10" s="643"/>
      <c r="L10" s="643"/>
      <c r="M10" s="643"/>
      <c r="N10" s="643"/>
      <c r="O10" s="643"/>
      <c r="P10" s="643"/>
      <c r="Q10" s="644"/>
      <c r="R10" s="645" t="s">
        <v>246</v>
      </c>
      <c r="S10" s="646"/>
      <c r="T10" s="646"/>
      <c r="U10" s="646"/>
      <c r="V10" s="646"/>
      <c r="W10" s="646"/>
      <c r="X10" s="646"/>
      <c r="Y10" s="647"/>
      <c r="Z10" s="648" t="s">
        <v>128</v>
      </c>
      <c r="AA10" s="648"/>
      <c r="AB10" s="648"/>
      <c r="AC10" s="648"/>
      <c r="AD10" s="649" t="s">
        <v>128</v>
      </c>
      <c r="AE10" s="649"/>
      <c r="AF10" s="649"/>
      <c r="AG10" s="649"/>
      <c r="AH10" s="649"/>
      <c r="AI10" s="649"/>
      <c r="AJ10" s="649"/>
      <c r="AK10" s="649"/>
      <c r="AL10" s="650" t="s">
        <v>128</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5577</v>
      </c>
      <c r="BH10" s="646"/>
      <c r="BI10" s="646"/>
      <c r="BJ10" s="646"/>
      <c r="BK10" s="646"/>
      <c r="BL10" s="646"/>
      <c r="BM10" s="646"/>
      <c r="BN10" s="647"/>
      <c r="BO10" s="648">
        <v>1.4</v>
      </c>
      <c r="BP10" s="648"/>
      <c r="BQ10" s="648"/>
      <c r="BR10" s="648"/>
      <c r="BS10" s="654">
        <v>4647</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t="s">
        <v>128</v>
      </c>
      <c r="CS10" s="646"/>
      <c r="CT10" s="646"/>
      <c r="CU10" s="646"/>
      <c r="CV10" s="646"/>
      <c r="CW10" s="646"/>
      <c r="CX10" s="646"/>
      <c r="CY10" s="647"/>
      <c r="CZ10" s="648" t="s">
        <v>128</v>
      </c>
      <c r="DA10" s="648"/>
      <c r="DB10" s="648"/>
      <c r="DC10" s="648"/>
      <c r="DD10" s="654" t="s">
        <v>128</v>
      </c>
      <c r="DE10" s="646"/>
      <c r="DF10" s="646"/>
      <c r="DG10" s="646"/>
      <c r="DH10" s="646"/>
      <c r="DI10" s="646"/>
      <c r="DJ10" s="646"/>
      <c r="DK10" s="646"/>
      <c r="DL10" s="646"/>
      <c r="DM10" s="646"/>
      <c r="DN10" s="646"/>
      <c r="DO10" s="646"/>
      <c r="DP10" s="647"/>
      <c r="DQ10" s="654" t="s">
        <v>128</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48862</v>
      </c>
      <c r="S11" s="646"/>
      <c r="T11" s="646"/>
      <c r="U11" s="646"/>
      <c r="V11" s="646"/>
      <c r="W11" s="646"/>
      <c r="X11" s="646"/>
      <c r="Y11" s="647"/>
      <c r="Z11" s="650">
        <v>2.4</v>
      </c>
      <c r="AA11" s="651"/>
      <c r="AB11" s="651"/>
      <c r="AC11" s="663"/>
      <c r="AD11" s="654">
        <v>48862</v>
      </c>
      <c r="AE11" s="646"/>
      <c r="AF11" s="646"/>
      <c r="AG11" s="646"/>
      <c r="AH11" s="646"/>
      <c r="AI11" s="646"/>
      <c r="AJ11" s="646"/>
      <c r="AK11" s="647"/>
      <c r="AL11" s="650">
        <v>4.5</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12530</v>
      </c>
      <c r="BH11" s="646"/>
      <c r="BI11" s="646"/>
      <c r="BJ11" s="646"/>
      <c r="BK11" s="646"/>
      <c r="BL11" s="646"/>
      <c r="BM11" s="646"/>
      <c r="BN11" s="647"/>
      <c r="BO11" s="648">
        <v>3.2</v>
      </c>
      <c r="BP11" s="648"/>
      <c r="BQ11" s="648"/>
      <c r="BR11" s="648"/>
      <c r="BS11" s="654">
        <v>2485</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47618</v>
      </c>
      <c r="CS11" s="646"/>
      <c r="CT11" s="646"/>
      <c r="CU11" s="646"/>
      <c r="CV11" s="646"/>
      <c r="CW11" s="646"/>
      <c r="CX11" s="646"/>
      <c r="CY11" s="647"/>
      <c r="CZ11" s="648">
        <v>2.4</v>
      </c>
      <c r="DA11" s="648"/>
      <c r="DB11" s="648"/>
      <c r="DC11" s="648"/>
      <c r="DD11" s="654">
        <v>3153</v>
      </c>
      <c r="DE11" s="646"/>
      <c r="DF11" s="646"/>
      <c r="DG11" s="646"/>
      <c r="DH11" s="646"/>
      <c r="DI11" s="646"/>
      <c r="DJ11" s="646"/>
      <c r="DK11" s="646"/>
      <c r="DL11" s="646"/>
      <c r="DM11" s="646"/>
      <c r="DN11" s="646"/>
      <c r="DO11" s="646"/>
      <c r="DP11" s="647"/>
      <c r="DQ11" s="654">
        <v>31238</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t="s">
        <v>246</v>
      </c>
      <c r="S12" s="646"/>
      <c r="T12" s="646"/>
      <c r="U12" s="646"/>
      <c r="V12" s="646"/>
      <c r="W12" s="646"/>
      <c r="X12" s="646"/>
      <c r="Y12" s="647"/>
      <c r="Z12" s="648" t="s">
        <v>128</v>
      </c>
      <c r="AA12" s="648"/>
      <c r="AB12" s="648"/>
      <c r="AC12" s="648"/>
      <c r="AD12" s="649" t="s">
        <v>246</v>
      </c>
      <c r="AE12" s="649"/>
      <c r="AF12" s="649"/>
      <c r="AG12" s="649"/>
      <c r="AH12" s="649"/>
      <c r="AI12" s="649"/>
      <c r="AJ12" s="649"/>
      <c r="AK12" s="649"/>
      <c r="AL12" s="650" t="s">
        <v>246</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164814</v>
      </c>
      <c r="BH12" s="646"/>
      <c r="BI12" s="646"/>
      <c r="BJ12" s="646"/>
      <c r="BK12" s="646"/>
      <c r="BL12" s="646"/>
      <c r="BM12" s="646"/>
      <c r="BN12" s="647"/>
      <c r="BO12" s="648">
        <v>41.4</v>
      </c>
      <c r="BP12" s="648"/>
      <c r="BQ12" s="648"/>
      <c r="BR12" s="648"/>
      <c r="BS12" s="654">
        <v>11068</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10486</v>
      </c>
      <c r="CS12" s="646"/>
      <c r="CT12" s="646"/>
      <c r="CU12" s="646"/>
      <c r="CV12" s="646"/>
      <c r="CW12" s="646"/>
      <c r="CX12" s="646"/>
      <c r="CY12" s="647"/>
      <c r="CZ12" s="648">
        <v>0.5</v>
      </c>
      <c r="DA12" s="648"/>
      <c r="DB12" s="648"/>
      <c r="DC12" s="648"/>
      <c r="DD12" s="654" t="s">
        <v>246</v>
      </c>
      <c r="DE12" s="646"/>
      <c r="DF12" s="646"/>
      <c r="DG12" s="646"/>
      <c r="DH12" s="646"/>
      <c r="DI12" s="646"/>
      <c r="DJ12" s="646"/>
      <c r="DK12" s="646"/>
      <c r="DL12" s="646"/>
      <c r="DM12" s="646"/>
      <c r="DN12" s="646"/>
      <c r="DO12" s="646"/>
      <c r="DP12" s="647"/>
      <c r="DQ12" s="654">
        <v>2839</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246</v>
      </c>
      <c r="S13" s="646"/>
      <c r="T13" s="646"/>
      <c r="U13" s="646"/>
      <c r="V13" s="646"/>
      <c r="W13" s="646"/>
      <c r="X13" s="646"/>
      <c r="Y13" s="647"/>
      <c r="Z13" s="648" t="s">
        <v>246</v>
      </c>
      <c r="AA13" s="648"/>
      <c r="AB13" s="648"/>
      <c r="AC13" s="648"/>
      <c r="AD13" s="649" t="s">
        <v>246</v>
      </c>
      <c r="AE13" s="649"/>
      <c r="AF13" s="649"/>
      <c r="AG13" s="649"/>
      <c r="AH13" s="649"/>
      <c r="AI13" s="649"/>
      <c r="AJ13" s="649"/>
      <c r="AK13" s="649"/>
      <c r="AL13" s="650" t="s">
        <v>128</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164660</v>
      </c>
      <c r="BH13" s="646"/>
      <c r="BI13" s="646"/>
      <c r="BJ13" s="646"/>
      <c r="BK13" s="646"/>
      <c r="BL13" s="646"/>
      <c r="BM13" s="646"/>
      <c r="BN13" s="647"/>
      <c r="BO13" s="648">
        <v>41.4</v>
      </c>
      <c r="BP13" s="648"/>
      <c r="BQ13" s="648"/>
      <c r="BR13" s="648"/>
      <c r="BS13" s="654">
        <v>11068</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617811</v>
      </c>
      <c r="CS13" s="646"/>
      <c r="CT13" s="646"/>
      <c r="CU13" s="646"/>
      <c r="CV13" s="646"/>
      <c r="CW13" s="646"/>
      <c r="CX13" s="646"/>
      <c r="CY13" s="647"/>
      <c r="CZ13" s="648">
        <v>31.1</v>
      </c>
      <c r="DA13" s="648"/>
      <c r="DB13" s="648"/>
      <c r="DC13" s="648"/>
      <c r="DD13" s="654">
        <v>490735</v>
      </c>
      <c r="DE13" s="646"/>
      <c r="DF13" s="646"/>
      <c r="DG13" s="646"/>
      <c r="DH13" s="646"/>
      <c r="DI13" s="646"/>
      <c r="DJ13" s="646"/>
      <c r="DK13" s="646"/>
      <c r="DL13" s="646"/>
      <c r="DM13" s="646"/>
      <c r="DN13" s="646"/>
      <c r="DO13" s="646"/>
      <c r="DP13" s="647"/>
      <c r="DQ13" s="654">
        <v>181326</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1428</v>
      </c>
      <c r="S14" s="646"/>
      <c r="T14" s="646"/>
      <c r="U14" s="646"/>
      <c r="V14" s="646"/>
      <c r="W14" s="646"/>
      <c r="X14" s="646"/>
      <c r="Y14" s="647"/>
      <c r="Z14" s="648">
        <v>0.1</v>
      </c>
      <c r="AA14" s="648"/>
      <c r="AB14" s="648"/>
      <c r="AC14" s="648"/>
      <c r="AD14" s="649">
        <v>1428</v>
      </c>
      <c r="AE14" s="649"/>
      <c r="AF14" s="649"/>
      <c r="AG14" s="649"/>
      <c r="AH14" s="649"/>
      <c r="AI14" s="649"/>
      <c r="AJ14" s="649"/>
      <c r="AK14" s="649"/>
      <c r="AL14" s="650">
        <v>0.1</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7676</v>
      </c>
      <c r="BH14" s="646"/>
      <c r="BI14" s="646"/>
      <c r="BJ14" s="646"/>
      <c r="BK14" s="646"/>
      <c r="BL14" s="646"/>
      <c r="BM14" s="646"/>
      <c r="BN14" s="647"/>
      <c r="BO14" s="648">
        <v>1.9</v>
      </c>
      <c r="BP14" s="648"/>
      <c r="BQ14" s="648"/>
      <c r="BR14" s="648"/>
      <c r="BS14" s="654" t="s">
        <v>128</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47244</v>
      </c>
      <c r="CS14" s="646"/>
      <c r="CT14" s="646"/>
      <c r="CU14" s="646"/>
      <c r="CV14" s="646"/>
      <c r="CW14" s="646"/>
      <c r="CX14" s="646"/>
      <c r="CY14" s="647"/>
      <c r="CZ14" s="648">
        <v>2.4</v>
      </c>
      <c r="DA14" s="648"/>
      <c r="DB14" s="648"/>
      <c r="DC14" s="648"/>
      <c r="DD14" s="654">
        <v>270</v>
      </c>
      <c r="DE14" s="646"/>
      <c r="DF14" s="646"/>
      <c r="DG14" s="646"/>
      <c r="DH14" s="646"/>
      <c r="DI14" s="646"/>
      <c r="DJ14" s="646"/>
      <c r="DK14" s="646"/>
      <c r="DL14" s="646"/>
      <c r="DM14" s="646"/>
      <c r="DN14" s="646"/>
      <c r="DO14" s="646"/>
      <c r="DP14" s="647"/>
      <c r="DQ14" s="654">
        <v>46744</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128</v>
      </c>
      <c r="S15" s="646"/>
      <c r="T15" s="646"/>
      <c r="U15" s="646"/>
      <c r="V15" s="646"/>
      <c r="W15" s="646"/>
      <c r="X15" s="646"/>
      <c r="Y15" s="647"/>
      <c r="Z15" s="648" t="s">
        <v>128</v>
      </c>
      <c r="AA15" s="648"/>
      <c r="AB15" s="648"/>
      <c r="AC15" s="648"/>
      <c r="AD15" s="649" t="s">
        <v>246</v>
      </c>
      <c r="AE15" s="649"/>
      <c r="AF15" s="649"/>
      <c r="AG15" s="649"/>
      <c r="AH15" s="649"/>
      <c r="AI15" s="649"/>
      <c r="AJ15" s="649"/>
      <c r="AK15" s="649"/>
      <c r="AL15" s="650" t="s">
        <v>246</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17585</v>
      </c>
      <c r="BH15" s="646"/>
      <c r="BI15" s="646"/>
      <c r="BJ15" s="646"/>
      <c r="BK15" s="646"/>
      <c r="BL15" s="646"/>
      <c r="BM15" s="646"/>
      <c r="BN15" s="647"/>
      <c r="BO15" s="648">
        <v>4.4000000000000004</v>
      </c>
      <c r="BP15" s="648"/>
      <c r="BQ15" s="648"/>
      <c r="BR15" s="648"/>
      <c r="BS15" s="654" t="s">
        <v>128</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199042</v>
      </c>
      <c r="CS15" s="646"/>
      <c r="CT15" s="646"/>
      <c r="CU15" s="646"/>
      <c r="CV15" s="646"/>
      <c r="CW15" s="646"/>
      <c r="CX15" s="646"/>
      <c r="CY15" s="647"/>
      <c r="CZ15" s="648">
        <v>10</v>
      </c>
      <c r="DA15" s="648"/>
      <c r="DB15" s="648"/>
      <c r="DC15" s="648"/>
      <c r="DD15" s="654">
        <v>2580</v>
      </c>
      <c r="DE15" s="646"/>
      <c r="DF15" s="646"/>
      <c r="DG15" s="646"/>
      <c r="DH15" s="646"/>
      <c r="DI15" s="646"/>
      <c r="DJ15" s="646"/>
      <c r="DK15" s="646"/>
      <c r="DL15" s="646"/>
      <c r="DM15" s="646"/>
      <c r="DN15" s="646"/>
      <c r="DO15" s="646"/>
      <c r="DP15" s="647"/>
      <c r="DQ15" s="654">
        <v>187501</v>
      </c>
      <c r="DR15" s="646"/>
      <c r="DS15" s="646"/>
      <c r="DT15" s="646"/>
      <c r="DU15" s="646"/>
      <c r="DV15" s="646"/>
      <c r="DW15" s="646"/>
      <c r="DX15" s="646"/>
      <c r="DY15" s="646"/>
      <c r="DZ15" s="646"/>
      <c r="EA15" s="646"/>
      <c r="EB15" s="646"/>
      <c r="EC15" s="655"/>
    </row>
    <row r="16" spans="2:143" ht="11.25" customHeight="1" x14ac:dyDescent="0.15">
      <c r="B16" s="642" t="s">
        <v>264</v>
      </c>
      <c r="C16" s="643"/>
      <c r="D16" s="643"/>
      <c r="E16" s="643"/>
      <c r="F16" s="643"/>
      <c r="G16" s="643"/>
      <c r="H16" s="643"/>
      <c r="I16" s="643"/>
      <c r="J16" s="643"/>
      <c r="K16" s="643"/>
      <c r="L16" s="643"/>
      <c r="M16" s="643"/>
      <c r="N16" s="643"/>
      <c r="O16" s="643"/>
      <c r="P16" s="643"/>
      <c r="Q16" s="644"/>
      <c r="R16" s="645">
        <v>417</v>
      </c>
      <c r="S16" s="646"/>
      <c r="T16" s="646"/>
      <c r="U16" s="646"/>
      <c r="V16" s="646"/>
      <c r="W16" s="646"/>
      <c r="X16" s="646"/>
      <c r="Y16" s="647"/>
      <c r="Z16" s="648">
        <v>0</v>
      </c>
      <c r="AA16" s="648"/>
      <c r="AB16" s="648"/>
      <c r="AC16" s="648"/>
      <c r="AD16" s="649">
        <v>417</v>
      </c>
      <c r="AE16" s="649"/>
      <c r="AF16" s="649"/>
      <c r="AG16" s="649"/>
      <c r="AH16" s="649"/>
      <c r="AI16" s="649"/>
      <c r="AJ16" s="649"/>
      <c r="AK16" s="649"/>
      <c r="AL16" s="650">
        <v>0</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t="s">
        <v>246</v>
      </c>
      <c r="BH16" s="646"/>
      <c r="BI16" s="646"/>
      <c r="BJ16" s="646"/>
      <c r="BK16" s="646"/>
      <c r="BL16" s="646"/>
      <c r="BM16" s="646"/>
      <c r="BN16" s="647"/>
      <c r="BO16" s="648" t="s">
        <v>246</v>
      </c>
      <c r="BP16" s="648"/>
      <c r="BQ16" s="648"/>
      <c r="BR16" s="648"/>
      <c r="BS16" s="654" t="s">
        <v>246</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t="s">
        <v>128</v>
      </c>
      <c r="CS16" s="646"/>
      <c r="CT16" s="646"/>
      <c r="CU16" s="646"/>
      <c r="CV16" s="646"/>
      <c r="CW16" s="646"/>
      <c r="CX16" s="646"/>
      <c r="CY16" s="647"/>
      <c r="CZ16" s="648" t="s">
        <v>246</v>
      </c>
      <c r="DA16" s="648"/>
      <c r="DB16" s="648"/>
      <c r="DC16" s="648"/>
      <c r="DD16" s="654" t="s">
        <v>128</v>
      </c>
      <c r="DE16" s="646"/>
      <c r="DF16" s="646"/>
      <c r="DG16" s="646"/>
      <c r="DH16" s="646"/>
      <c r="DI16" s="646"/>
      <c r="DJ16" s="646"/>
      <c r="DK16" s="646"/>
      <c r="DL16" s="646"/>
      <c r="DM16" s="646"/>
      <c r="DN16" s="646"/>
      <c r="DO16" s="646"/>
      <c r="DP16" s="647"/>
      <c r="DQ16" s="654" t="s">
        <v>128</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8538</v>
      </c>
      <c r="S17" s="646"/>
      <c r="T17" s="646"/>
      <c r="U17" s="646"/>
      <c r="V17" s="646"/>
      <c r="W17" s="646"/>
      <c r="X17" s="646"/>
      <c r="Y17" s="647"/>
      <c r="Z17" s="648">
        <v>0.4</v>
      </c>
      <c r="AA17" s="648"/>
      <c r="AB17" s="648"/>
      <c r="AC17" s="648"/>
      <c r="AD17" s="649">
        <v>8538</v>
      </c>
      <c r="AE17" s="649"/>
      <c r="AF17" s="649"/>
      <c r="AG17" s="649"/>
      <c r="AH17" s="649"/>
      <c r="AI17" s="649"/>
      <c r="AJ17" s="649"/>
      <c r="AK17" s="649"/>
      <c r="AL17" s="650">
        <v>0.8</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246</v>
      </c>
      <c r="BH17" s="646"/>
      <c r="BI17" s="646"/>
      <c r="BJ17" s="646"/>
      <c r="BK17" s="646"/>
      <c r="BL17" s="646"/>
      <c r="BM17" s="646"/>
      <c r="BN17" s="647"/>
      <c r="BO17" s="648" t="s">
        <v>128</v>
      </c>
      <c r="BP17" s="648"/>
      <c r="BQ17" s="648"/>
      <c r="BR17" s="648"/>
      <c r="BS17" s="654" t="s">
        <v>128</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159391</v>
      </c>
      <c r="CS17" s="646"/>
      <c r="CT17" s="646"/>
      <c r="CU17" s="646"/>
      <c r="CV17" s="646"/>
      <c r="CW17" s="646"/>
      <c r="CX17" s="646"/>
      <c r="CY17" s="647"/>
      <c r="CZ17" s="648">
        <v>8</v>
      </c>
      <c r="DA17" s="648"/>
      <c r="DB17" s="648"/>
      <c r="DC17" s="648"/>
      <c r="DD17" s="654" t="s">
        <v>128</v>
      </c>
      <c r="DE17" s="646"/>
      <c r="DF17" s="646"/>
      <c r="DG17" s="646"/>
      <c r="DH17" s="646"/>
      <c r="DI17" s="646"/>
      <c r="DJ17" s="646"/>
      <c r="DK17" s="646"/>
      <c r="DL17" s="646"/>
      <c r="DM17" s="646"/>
      <c r="DN17" s="646"/>
      <c r="DO17" s="646"/>
      <c r="DP17" s="647"/>
      <c r="DQ17" s="654">
        <v>159391</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4046</v>
      </c>
      <c r="S18" s="646"/>
      <c r="T18" s="646"/>
      <c r="U18" s="646"/>
      <c r="V18" s="646"/>
      <c r="W18" s="646"/>
      <c r="X18" s="646"/>
      <c r="Y18" s="647"/>
      <c r="Z18" s="648">
        <v>0.2</v>
      </c>
      <c r="AA18" s="648"/>
      <c r="AB18" s="648"/>
      <c r="AC18" s="648"/>
      <c r="AD18" s="649">
        <v>4046</v>
      </c>
      <c r="AE18" s="649"/>
      <c r="AF18" s="649"/>
      <c r="AG18" s="649"/>
      <c r="AH18" s="649"/>
      <c r="AI18" s="649"/>
      <c r="AJ18" s="649"/>
      <c r="AK18" s="649"/>
      <c r="AL18" s="650">
        <v>0.4</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246</v>
      </c>
      <c r="BH18" s="646"/>
      <c r="BI18" s="646"/>
      <c r="BJ18" s="646"/>
      <c r="BK18" s="646"/>
      <c r="BL18" s="646"/>
      <c r="BM18" s="646"/>
      <c r="BN18" s="647"/>
      <c r="BO18" s="648" t="s">
        <v>128</v>
      </c>
      <c r="BP18" s="648"/>
      <c r="BQ18" s="648"/>
      <c r="BR18" s="648"/>
      <c r="BS18" s="654" t="s">
        <v>246</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128</v>
      </c>
      <c r="DA18" s="648"/>
      <c r="DB18" s="648"/>
      <c r="DC18" s="648"/>
      <c r="DD18" s="654" t="s">
        <v>128</v>
      </c>
      <c r="DE18" s="646"/>
      <c r="DF18" s="646"/>
      <c r="DG18" s="646"/>
      <c r="DH18" s="646"/>
      <c r="DI18" s="646"/>
      <c r="DJ18" s="646"/>
      <c r="DK18" s="646"/>
      <c r="DL18" s="646"/>
      <c r="DM18" s="646"/>
      <c r="DN18" s="646"/>
      <c r="DO18" s="646"/>
      <c r="DP18" s="647"/>
      <c r="DQ18" s="654" t="s">
        <v>246</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t="s">
        <v>128</v>
      </c>
      <c r="S19" s="646"/>
      <c r="T19" s="646"/>
      <c r="U19" s="646"/>
      <c r="V19" s="646"/>
      <c r="W19" s="646"/>
      <c r="X19" s="646"/>
      <c r="Y19" s="647"/>
      <c r="Z19" s="648" t="s">
        <v>128</v>
      </c>
      <c r="AA19" s="648"/>
      <c r="AB19" s="648"/>
      <c r="AC19" s="648"/>
      <c r="AD19" s="649" t="s">
        <v>246</v>
      </c>
      <c r="AE19" s="649"/>
      <c r="AF19" s="649"/>
      <c r="AG19" s="649"/>
      <c r="AH19" s="649"/>
      <c r="AI19" s="649"/>
      <c r="AJ19" s="649"/>
      <c r="AK19" s="649"/>
      <c r="AL19" s="650" t="s">
        <v>128</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t="s">
        <v>246</v>
      </c>
      <c r="BH19" s="646"/>
      <c r="BI19" s="646"/>
      <c r="BJ19" s="646"/>
      <c r="BK19" s="646"/>
      <c r="BL19" s="646"/>
      <c r="BM19" s="646"/>
      <c r="BN19" s="647"/>
      <c r="BO19" s="648" t="s">
        <v>128</v>
      </c>
      <c r="BP19" s="648"/>
      <c r="BQ19" s="648"/>
      <c r="BR19" s="648"/>
      <c r="BS19" s="654" t="s">
        <v>128</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246</v>
      </c>
      <c r="CS19" s="646"/>
      <c r="CT19" s="646"/>
      <c r="CU19" s="646"/>
      <c r="CV19" s="646"/>
      <c r="CW19" s="646"/>
      <c r="CX19" s="646"/>
      <c r="CY19" s="647"/>
      <c r="CZ19" s="648" t="s">
        <v>128</v>
      </c>
      <c r="DA19" s="648"/>
      <c r="DB19" s="648"/>
      <c r="DC19" s="648"/>
      <c r="DD19" s="654" t="s">
        <v>128</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t="s">
        <v>128</v>
      </c>
      <c r="S20" s="646"/>
      <c r="T20" s="646"/>
      <c r="U20" s="646"/>
      <c r="V20" s="646"/>
      <c r="W20" s="646"/>
      <c r="X20" s="646"/>
      <c r="Y20" s="647"/>
      <c r="Z20" s="648" t="s">
        <v>246</v>
      </c>
      <c r="AA20" s="648"/>
      <c r="AB20" s="648"/>
      <c r="AC20" s="648"/>
      <c r="AD20" s="649" t="s">
        <v>128</v>
      </c>
      <c r="AE20" s="649"/>
      <c r="AF20" s="649"/>
      <c r="AG20" s="649"/>
      <c r="AH20" s="649"/>
      <c r="AI20" s="649"/>
      <c r="AJ20" s="649"/>
      <c r="AK20" s="649"/>
      <c r="AL20" s="650" t="s">
        <v>246</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t="s">
        <v>128</v>
      </c>
      <c r="BH20" s="646"/>
      <c r="BI20" s="646"/>
      <c r="BJ20" s="646"/>
      <c r="BK20" s="646"/>
      <c r="BL20" s="646"/>
      <c r="BM20" s="646"/>
      <c r="BN20" s="647"/>
      <c r="BO20" s="648" t="s">
        <v>128</v>
      </c>
      <c r="BP20" s="648"/>
      <c r="BQ20" s="648"/>
      <c r="BR20" s="648"/>
      <c r="BS20" s="654" t="s">
        <v>128</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1986839</v>
      </c>
      <c r="CS20" s="646"/>
      <c r="CT20" s="646"/>
      <c r="CU20" s="646"/>
      <c r="CV20" s="646"/>
      <c r="CW20" s="646"/>
      <c r="CX20" s="646"/>
      <c r="CY20" s="647"/>
      <c r="CZ20" s="648">
        <v>100</v>
      </c>
      <c r="DA20" s="648"/>
      <c r="DB20" s="648"/>
      <c r="DC20" s="648"/>
      <c r="DD20" s="654">
        <v>505238</v>
      </c>
      <c r="DE20" s="646"/>
      <c r="DF20" s="646"/>
      <c r="DG20" s="646"/>
      <c r="DH20" s="646"/>
      <c r="DI20" s="646"/>
      <c r="DJ20" s="646"/>
      <c r="DK20" s="646"/>
      <c r="DL20" s="646"/>
      <c r="DM20" s="646"/>
      <c r="DN20" s="646"/>
      <c r="DO20" s="646"/>
      <c r="DP20" s="647"/>
      <c r="DQ20" s="654">
        <v>1231844</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4492</v>
      </c>
      <c r="S21" s="646"/>
      <c r="T21" s="646"/>
      <c r="U21" s="646"/>
      <c r="V21" s="646"/>
      <c r="W21" s="646"/>
      <c r="X21" s="646"/>
      <c r="Y21" s="647"/>
      <c r="Z21" s="648">
        <v>0.2</v>
      </c>
      <c r="AA21" s="648"/>
      <c r="AB21" s="648"/>
      <c r="AC21" s="648"/>
      <c r="AD21" s="649">
        <v>4492</v>
      </c>
      <c r="AE21" s="649"/>
      <c r="AF21" s="649"/>
      <c r="AG21" s="649"/>
      <c r="AH21" s="649"/>
      <c r="AI21" s="649"/>
      <c r="AJ21" s="649"/>
      <c r="AK21" s="649"/>
      <c r="AL21" s="650">
        <v>0.4</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t="s">
        <v>246</v>
      </c>
      <c r="BH21" s="646"/>
      <c r="BI21" s="646"/>
      <c r="BJ21" s="646"/>
      <c r="BK21" s="646"/>
      <c r="BL21" s="646"/>
      <c r="BM21" s="646"/>
      <c r="BN21" s="647"/>
      <c r="BO21" s="648" t="s">
        <v>246</v>
      </c>
      <c r="BP21" s="648"/>
      <c r="BQ21" s="648"/>
      <c r="BR21" s="648"/>
      <c r="BS21" s="654" t="s">
        <v>246</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670418</v>
      </c>
      <c r="S22" s="646"/>
      <c r="T22" s="646"/>
      <c r="U22" s="646"/>
      <c r="V22" s="646"/>
      <c r="W22" s="646"/>
      <c r="X22" s="646"/>
      <c r="Y22" s="647"/>
      <c r="Z22" s="648">
        <v>32.6</v>
      </c>
      <c r="AA22" s="648"/>
      <c r="AB22" s="648"/>
      <c r="AC22" s="648"/>
      <c r="AD22" s="649">
        <v>613315</v>
      </c>
      <c r="AE22" s="649"/>
      <c r="AF22" s="649"/>
      <c r="AG22" s="649"/>
      <c r="AH22" s="649"/>
      <c r="AI22" s="649"/>
      <c r="AJ22" s="649"/>
      <c r="AK22" s="649"/>
      <c r="AL22" s="650">
        <v>56.1</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246</v>
      </c>
      <c r="BH22" s="646"/>
      <c r="BI22" s="646"/>
      <c r="BJ22" s="646"/>
      <c r="BK22" s="646"/>
      <c r="BL22" s="646"/>
      <c r="BM22" s="646"/>
      <c r="BN22" s="647"/>
      <c r="BO22" s="648" t="s">
        <v>246</v>
      </c>
      <c r="BP22" s="648"/>
      <c r="BQ22" s="648"/>
      <c r="BR22" s="648"/>
      <c r="BS22" s="654" t="s">
        <v>128</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v>613315</v>
      </c>
      <c r="S23" s="646"/>
      <c r="T23" s="646"/>
      <c r="U23" s="646"/>
      <c r="V23" s="646"/>
      <c r="W23" s="646"/>
      <c r="X23" s="646"/>
      <c r="Y23" s="647"/>
      <c r="Z23" s="648">
        <v>29.8</v>
      </c>
      <c r="AA23" s="648"/>
      <c r="AB23" s="648"/>
      <c r="AC23" s="648"/>
      <c r="AD23" s="649">
        <v>613315</v>
      </c>
      <c r="AE23" s="649"/>
      <c r="AF23" s="649"/>
      <c r="AG23" s="649"/>
      <c r="AH23" s="649"/>
      <c r="AI23" s="649"/>
      <c r="AJ23" s="649"/>
      <c r="AK23" s="649"/>
      <c r="AL23" s="650">
        <v>56.1</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t="s">
        <v>128</v>
      </c>
      <c r="BH23" s="646"/>
      <c r="BI23" s="646"/>
      <c r="BJ23" s="646"/>
      <c r="BK23" s="646"/>
      <c r="BL23" s="646"/>
      <c r="BM23" s="646"/>
      <c r="BN23" s="647"/>
      <c r="BO23" s="648" t="s">
        <v>246</v>
      </c>
      <c r="BP23" s="648"/>
      <c r="BQ23" s="648"/>
      <c r="BR23" s="648"/>
      <c r="BS23" s="654" t="s">
        <v>128</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6" t="s">
        <v>289</v>
      </c>
      <c r="DM23" s="677"/>
      <c r="DN23" s="677"/>
      <c r="DO23" s="677"/>
      <c r="DP23" s="677"/>
      <c r="DQ23" s="677"/>
      <c r="DR23" s="677"/>
      <c r="DS23" s="677"/>
      <c r="DT23" s="677"/>
      <c r="DU23" s="677"/>
      <c r="DV23" s="678"/>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57103</v>
      </c>
      <c r="S24" s="646"/>
      <c r="T24" s="646"/>
      <c r="U24" s="646"/>
      <c r="V24" s="646"/>
      <c r="W24" s="646"/>
      <c r="X24" s="646"/>
      <c r="Y24" s="647"/>
      <c r="Z24" s="648">
        <v>2.8</v>
      </c>
      <c r="AA24" s="648"/>
      <c r="AB24" s="648"/>
      <c r="AC24" s="648"/>
      <c r="AD24" s="649" t="s">
        <v>246</v>
      </c>
      <c r="AE24" s="649"/>
      <c r="AF24" s="649"/>
      <c r="AG24" s="649"/>
      <c r="AH24" s="649"/>
      <c r="AI24" s="649"/>
      <c r="AJ24" s="649"/>
      <c r="AK24" s="649"/>
      <c r="AL24" s="650" t="s">
        <v>128</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246</v>
      </c>
      <c r="BH24" s="646"/>
      <c r="BI24" s="646"/>
      <c r="BJ24" s="646"/>
      <c r="BK24" s="646"/>
      <c r="BL24" s="646"/>
      <c r="BM24" s="646"/>
      <c r="BN24" s="647"/>
      <c r="BO24" s="648" t="s">
        <v>128</v>
      </c>
      <c r="BP24" s="648"/>
      <c r="BQ24" s="648"/>
      <c r="BR24" s="648"/>
      <c r="BS24" s="654" t="s">
        <v>128</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653263</v>
      </c>
      <c r="CS24" s="635"/>
      <c r="CT24" s="635"/>
      <c r="CU24" s="635"/>
      <c r="CV24" s="635"/>
      <c r="CW24" s="635"/>
      <c r="CX24" s="635"/>
      <c r="CY24" s="636"/>
      <c r="CZ24" s="639">
        <v>32.9</v>
      </c>
      <c r="DA24" s="640"/>
      <c r="DB24" s="640"/>
      <c r="DC24" s="659"/>
      <c r="DD24" s="679">
        <v>460218</v>
      </c>
      <c r="DE24" s="635"/>
      <c r="DF24" s="635"/>
      <c r="DG24" s="635"/>
      <c r="DH24" s="635"/>
      <c r="DI24" s="635"/>
      <c r="DJ24" s="635"/>
      <c r="DK24" s="636"/>
      <c r="DL24" s="679">
        <v>459275</v>
      </c>
      <c r="DM24" s="635"/>
      <c r="DN24" s="635"/>
      <c r="DO24" s="635"/>
      <c r="DP24" s="635"/>
      <c r="DQ24" s="635"/>
      <c r="DR24" s="635"/>
      <c r="DS24" s="635"/>
      <c r="DT24" s="635"/>
      <c r="DU24" s="635"/>
      <c r="DV24" s="636"/>
      <c r="DW24" s="639">
        <v>40.6</v>
      </c>
      <c r="DX24" s="640"/>
      <c r="DY24" s="640"/>
      <c r="DZ24" s="640"/>
      <c r="EA24" s="640"/>
      <c r="EB24" s="640"/>
      <c r="EC24" s="641"/>
    </row>
    <row r="25" spans="2:133" ht="11.25" customHeight="1" x14ac:dyDescent="0.15">
      <c r="B25" s="642" t="s">
        <v>294</v>
      </c>
      <c r="C25" s="643"/>
      <c r="D25" s="643"/>
      <c r="E25" s="643"/>
      <c r="F25" s="643"/>
      <c r="G25" s="643"/>
      <c r="H25" s="643"/>
      <c r="I25" s="643"/>
      <c r="J25" s="643"/>
      <c r="K25" s="643"/>
      <c r="L25" s="643"/>
      <c r="M25" s="643"/>
      <c r="N25" s="643"/>
      <c r="O25" s="643"/>
      <c r="P25" s="643"/>
      <c r="Q25" s="644"/>
      <c r="R25" s="645" t="s">
        <v>128</v>
      </c>
      <c r="S25" s="646"/>
      <c r="T25" s="646"/>
      <c r="U25" s="646"/>
      <c r="V25" s="646"/>
      <c r="W25" s="646"/>
      <c r="X25" s="646"/>
      <c r="Y25" s="647"/>
      <c r="Z25" s="648" t="s">
        <v>246</v>
      </c>
      <c r="AA25" s="648"/>
      <c r="AB25" s="648"/>
      <c r="AC25" s="648"/>
      <c r="AD25" s="649" t="s">
        <v>246</v>
      </c>
      <c r="AE25" s="649"/>
      <c r="AF25" s="649"/>
      <c r="AG25" s="649"/>
      <c r="AH25" s="649"/>
      <c r="AI25" s="649"/>
      <c r="AJ25" s="649"/>
      <c r="AK25" s="649"/>
      <c r="AL25" s="650" t="s">
        <v>246</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246</v>
      </c>
      <c r="BH25" s="646"/>
      <c r="BI25" s="646"/>
      <c r="BJ25" s="646"/>
      <c r="BK25" s="646"/>
      <c r="BL25" s="646"/>
      <c r="BM25" s="646"/>
      <c r="BN25" s="647"/>
      <c r="BO25" s="648" t="s">
        <v>246</v>
      </c>
      <c r="BP25" s="648"/>
      <c r="BQ25" s="648"/>
      <c r="BR25" s="648"/>
      <c r="BS25" s="654" t="s">
        <v>128</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232584</v>
      </c>
      <c r="CS25" s="682"/>
      <c r="CT25" s="682"/>
      <c r="CU25" s="682"/>
      <c r="CV25" s="682"/>
      <c r="CW25" s="682"/>
      <c r="CX25" s="682"/>
      <c r="CY25" s="683"/>
      <c r="CZ25" s="650">
        <v>11.7</v>
      </c>
      <c r="DA25" s="680"/>
      <c r="DB25" s="680"/>
      <c r="DC25" s="684"/>
      <c r="DD25" s="654">
        <v>221342</v>
      </c>
      <c r="DE25" s="682"/>
      <c r="DF25" s="682"/>
      <c r="DG25" s="682"/>
      <c r="DH25" s="682"/>
      <c r="DI25" s="682"/>
      <c r="DJ25" s="682"/>
      <c r="DK25" s="683"/>
      <c r="DL25" s="654">
        <v>221107</v>
      </c>
      <c r="DM25" s="682"/>
      <c r="DN25" s="682"/>
      <c r="DO25" s="682"/>
      <c r="DP25" s="682"/>
      <c r="DQ25" s="682"/>
      <c r="DR25" s="682"/>
      <c r="DS25" s="682"/>
      <c r="DT25" s="682"/>
      <c r="DU25" s="682"/>
      <c r="DV25" s="683"/>
      <c r="DW25" s="650">
        <v>19.5</v>
      </c>
      <c r="DX25" s="680"/>
      <c r="DY25" s="680"/>
      <c r="DZ25" s="680"/>
      <c r="EA25" s="680"/>
      <c r="EB25" s="680"/>
      <c r="EC25" s="681"/>
    </row>
    <row r="26" spans="2:133" ht="11.25" customHeight="1" x14ac:dyDescent="0.15">
      <c r="B26" s="642" t="s">
        <v>297</v>
      </c>
      <c r="C26" s="643"/>
      <c r="D26" s="643"/>
      <c r="E26" s="643"/>
      <c r="F26" s="643"/>
      <c r="G26" s="643"/>
      <c r="H26" s="643"/>
      <c r="I26" s="643"/>
      <c r="J26" s="643"/>
      <c r="K26" s="643"/>
      <c r="L26" s="643"/>
      <c r="M26" s="643"/>
      <c r="N26" s="643"/>
      <c r="O26" s="643"/>
      <c r="P26" s="643"/>
      <c r="Q26" s="644"/>
      <c r="R26" s="645">
        <v>1141698</v>
      </c>
      <c r="S26" s="646"/>
      <c r="T26" s="646"/>
      <c r="U26" s="646"/>
      <c r="V26" s="646"/>
      <c r="W26" s="646"/>
      <c r="X26" s="646"/>
      <c r="Y26" s="647"/>
      <c r="Z26" s="648">
        <v>55.5</v>
      </c>
      <c r="AA26" s="648"/>
      <c r="AB26" s="648"/>
      <c r="AC26" s="648"/>
      <c r="AD26" s="649">
        <v>1084595</v>
      </c>
      <c r="AE26" s="649"/>
      <c r="AF26" s="649"/>
      <c r="AG26" s="649"/>
      <c r="AH26" s="649"/>
      <c r="AI26" s="649"/>
      <c r="AJ26" s="649"/>
      <c r="AK26" s="649"/>
      <c r="AL26" s="650">
        <v>99.3</v>
      </c>
      <c r="AM26" s="651"/>
      <c r="AN26" s="651"/>
      <c r="AO26" s="652"/>
      <c r="AP26" s="664" t="s">
        <v>298</v>
      </c>
      <c r="AQ26" s="691"/>
      <c r="AR26" s="691"/>
      <c r="AS26" s="691"/>
      <c r="AT26" s="691"/>
      <c r="AU26" s="691"/>
      <c r="AV26" s="691"/>
      <c r="AW26" s="691"/>
      <c r="AX26" s="691"/>
      <c r="AY26" s="691"/>
      <c r="AZ26" s="691"/>
      <c r="BA26" s="691"/>
      <c r="BB26" s="691"/>
      <c r="BC26" s="691"/>
      <c r="BD26" s="691"/>
      <c r="BE26" s="691"/>
      <c r="BF26" s="666"/>
      <c r="BG26" s="645" t="s">
        <v>128</v>
      </c>
      <c r="BH26" s="646"/>
      <c r="BI26" s="646"/>
      <c r="BJ26" s="646"/>
      <c r="BK26" s="646"/>
      <c r="BL26" s="646"/>
      <c r="BM26" s="646"/>
      <c r="BN26" s="647"/>
      <c r="BO26" s="648" t="s">
        <v>128</v>
      </c>
      <c r="BP26" s="648"/>
      <c r="BQ26" s="648"/>
      <c r="BR26" s="648"/>
      <c r="BS26" s="654" t="s">
        <v>246</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128768</v>
      </c>
      <c r="CS26" s="646"/>
      <c r="CT26" s="646"/>
      <c r="CU26" s="646"/>
      <c r="CV26" s="646"/>
      <c r="CW26" s="646"/>
      <c r="CX26" s="646"/>
      <c r="CY26" s="647"/>
      <c r="CZ26" s="650">
        <v>6.5</v>
      </c>
      <c r="DA26" s="680"/>
      <c r="DB26" s="680"/>
      <c r="DC26" s="684"/>
      <c r="DD26" s="654">
        <v>120623</v>
      </c>
      <c r="DE26" s="646"/>
      <c r="DF26" s="646"/>
      <c r="DG26" s="646"/>
      <c r="DH26" s="646"/>
      <c r="DI26" s="646"/>
      <c r="DJ26" s="646"/>
      <c r="DK26" s="647"/>
      <c r="DL26" s="654" t="s">
        <v>128</v>
      </c>
      <c r="DM26" s="646"/>
      <c r="DN26" s="646"/>
      <c r="DO26" s="646"/>
      <c r="DP26" s="646"/>
      <c r="DQ26" s="646"/>
      <c r="DR26" s="646"/>
      <c r="DS26" s="646"/>
      <c r="DT26" s="646"/>
      <c r="DU26" s="646"/>
      <c r="DV26" s="647"/>
      <c r="DW26" s="650" t="s">
        <v>128</v>
      </c>
      <c r="DX26" s="680"/>
      <c r="DY26" s="680"/>
      <c r="DZ26" s="680"/>
      <c r="EA26" s="680"/>
      <c r="EB26" s="680"/>
      <c r="EC26" s="681"/>
    </row>
    <row r="27" spans="2:133" ht="11.25" customHeight="1" x14ac:dyDescent="0.15">
      <c r="B27" s="642" t="s">
        <v>300</v>
      </c>
      <c r="C27" s="643"/>
      <c r="D27" s="643"/>
      <c r="E27" s="643"/>
      <c r="F27" s="643"/>
      <c r="G27" s="643"/>
      <c r="H27" s="643"/>
      <c r="I27" s="643"/>
      <c r="J27" s="643"/>
      <c r="K27" s="643"/>
      <c r="L27" s="643"/>
      <c r="M27" s="643"/>
      <c r="N27" s="643"/>
      <c r="O27" s="643"/>
      <c r="P27" s="643"/>
      <c r="Q27" s="644"/>
      <c r="R27" s="645" t="s">
        <v>246</v>
      </c>
      <c r="S27" s="646"/>
      <c r="T27" s="646"/>
      <c r="U27" s="646"/>
      <c r="V27" s="646"/>
      <c r="W27" s="646"/>
      <c r="X27" s="646"/>
      <c r="Y27" s="647"/>
      <c r="Z27" s="648" t="s">
        <v>128</v>
      </c>
      <c r="AA27" s="648"/>
      <c r="AB27" s="648"/>
      <c r="AC27" s="648"/>
      <c r="AD27" s="649" t="s">
        <v>128</v>
      </c>
      <c r="AE27" s="649"/>
      <c r="AF27" s="649"/>
      <c r="AG27" s="649"/>
      <c r="AH27" s="649"/>
      <c r="AI27" s="649"/>
      <c r="AJ27" s="649"/>
      <c r="AK27" s="649"/>
      <c r="AL27" s="650" t="s">
        <v>128</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397717</v>
      </c>
      <c r="BH27" s="646"/>
      <c r="BI27" s="646"/>
      <c r="BJ27" s="646"/>
      <c r="BK27" s="646"/>
      <c r="BL27" s="646"/>
      <c r="BM27" s="646"/>
      <c r="BN27" s="647"/>
      <c r="BO27" s="648">
        <v>100</v>
      </c>
      <c r="BP27" s="648"/>
      <c r="BQ27" s="648"/>
      <c r="BR27" s="648"/>
      <c r="BS27" s="654">
        <v>18200</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261288</v>
      </c>
      <c r="CS27" s="682"/>
      <c r="CT27" s="682"/>
      <c r="CU27" s="682"/>
      <c r="CV27" s="682"/>
      <c r="CW27" s="682"/>
      <c r="CX27" s="682"/>
      <c r="CY27" s="683"/>
      <c r="CZ27" s="650">
        <v>13.2</v>
      </c>
      <c r="DA27" s="680"/>
      <c r="DB27" s="680"/>
      <c r="DC27" s="684"/>
      <c r="DD27" s="654">
        <v>79485</v>
      </c>
      <c r="DE27" s="682"/>
      <c r="DF27" s="682"/>
      <c r="DG27" s="682"/>
      <c r="DH27" s="682"/>
      <c r="DI27" s="682"/>
      <c r="DJ27" s="682"/>
      <c r="DK27" s="683"/>
      <c r="DL27" s="654">
        <v>78777</v>
      </c>
      <c r="DM27" s="682"/>
      <c r="DN27" s="682"/>
      <c r="DO27" s="682"/>
      <c r="DP27" s="682"/>
      <c r="DQ27" s="682"/>
      <c r="DR27" s="682"/>
      <c r="DS27" s="682"/>
      <c r="DT27" s="682"/>
      <c r="DU27" s="682"/>
      <c r="DV27" s="683"/>
      <c r="DW27" s="650">
        <v>7</v>
      </c>
      <c r="DX27" s="680"/>
      <c r="DY27" s="680"/>
      <c r="DZ27" s="680"/>
      <c r="EA27" s="680"/>
      <c r="EB27" s="680"/>
      <c r="EC27" s="681"/>
    </row>
    <row r="28" spans="2:133" ht="11.25" customHeight="1" x14ac:dyDescent="0.15">
      <c r="B28" s="642" t="s">
        <v>303</v>
      </c>
      <c r="C28" s="643"/>
      <c r="D28" s="643"/>
      <c r="E28" s="643"/>
      <c r="F28" s="643"/>
      <c r="G28" s="643"/>
      <c r="H28" s="643"/>
      <c r="I28" s="643"/>
      <c r="J28" s="643"/>
      <c r="K28" s="643"/>
      <c r="L28" s="643"/>
      <c r="M28" s="643"/>
      <c r="N28" s="643"/>
      <c r="O28" s="643"/>
      <c r="P28" s="643"/>
      <c r="Q28" s="644"/>
      <c r="R28" s="645">
        <v>172</v>
      </c>
      <c r="S28" s="646"/>
      <c r="T28" s="646"/>
      <c r="U28" s="646"/>
      <c r="V28" s="646"/>
      <c r="W28" s="646"/>
      <c r="X28" s="646"/>
      <c r="Y28" s="647"/>
      <c r="Z28" s="648">
        <v>0</v>
      </c>
      <c r="AA28" s="648"/>
      <c r="AB28" s="648"/>
      <c r="AC28" s="648"/>
      <c r="AD28" s="649" t="s">
        <v>246</v>
      </c>
      <c r="AE28" s="649"/>
      <c r="AF28" s="649"/>
      <c r="AG28" s="649"/>
      <c r="AH28" s="649"/>
      <c r="AI28" s="649"/>
      <c r="AJ28" s="649"/>
      <c r="AK28" s="649"/>
      <c r="AL28" s="650" t="s">
        <v>246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159391</v>
      </c>
      <c r="CS28" s="646"/>
      <c r="CT28" s="646"/>
      <c r="CU28" s="646"/>
      <c r="CV28" s="646"/>
      <c r="CW28" s="646"/>
      <c r="CX28" s="646"/>
      <c r="CY28" s="647"/>
      <c r="CZ28" s="650">
        <v>8</v>
      </c>
      <c r="DA28" s="680"/>
      <c r="DB28" s="680"/>
      <c r="DC28" s="684"/>
      <c r="DD28" s="654">
        <v>159391</v>
      </c>
      <c r="DE28" s="646"/>
      <c r="DF28" s="646"/>
      <c r="DG28" s="646"/>
      <c r="DH28" s="646"/>
      <c r="DI28" s="646"/>
      <c r="DJ28" s="646"/>
      <c r="DK28" s="647"/>
      <c r="DL28" s="654">
        <v>159391</v>
      </c>
      <c r="DM28" s="646"/>
      <c r="DN28" s="646"/>
      <c r="DO28" s="646"/>
      <c r="DP28" s="646"/>
      <c r="DQ28" s="646"/>
      <c r="DR28" s="646"/>
      <c r="DS28" s="646"/>
      <c r="DT28" s="646"/>
      <c r="DU28" s="646"/>
      <c r="DV28" s="647"/>
      <c r="DW28" s="650">
        <v>14.1</v>
      </c>
      <c r="DX28" s="680"/>
      <c r="DY28" s="680"/>
      <c r="DZ28" s="680"/>
      <c r="EA28" s="680"/>
      <c r="EB28" s="680"/>
      <c r="EC28" s="681"/>
    </row>
    <row r="29" spans="2:133" ht="11.25" customHeight="1" x14ac:dyDescent="0.15">
      <c r="B29" s="642" t="s">
        <v>305</v>
      </c>
      <c r="C29" s="643"/>
      <c r="D29" s="643"/>
      <c r="E29" s="643"/>
      <c r="F29" s="643"/>
      <c r="G29" s="643"/>
      <c r="H29" s="643"/>
      <c r="I29" s="643"/>
      <c r="J29" s="643"/>
      <c r="K29" s="643"/>
      <c r="L29" s="643"/>
      <c r="M29" s="643"/>
      <c r="N29" s="643"/>
      <c r="O29" s="643"/>
      <c r="P29" s="643"/>
      <c r="Q29" s="644"/>
      <c r="R29" s="645">
        <v>21948</v>
      </c>
      <c r="S29" s="646"/>
      <c r="T29" s="646"/>
      <c r="U29" s="646"/>
      <c r="V29" s="646"/>
      <c r="W29" s="646"/>
      <c r="X29" s="646"/>
      <c r="Y29" s="647"/>
      <c r="Z29" s="648">
        <v>1.1000000000000001</v>
      </c>
      <c r="AA29" s="648"/>
      <c r="AB29" s="648"/>
      <c r="AC29" s="648"/>
      <c r="AD29" s="649" t="s">
        <v>128</v>
      </c>
      <c r="AE29" s="649"/>
      <c r="AF29" s="649"/>
      <c r="AG29" s="649"/>
      <c r="AH29" s="649"/>
      <c r="AI29" s="649"/>
      <c r="AJ29" s="649"/>
      <c r="AK29" s="649"/>
      <c r="AL29" s="650" t="s">
        <v>128</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306</v>
      </c>
      <c r="CE29" s="686"/>
      <c r="CF29" s="660" t="s">
        <v>70</v>
      </c>
      <c r="CG29" s="661"/>
      <c r="CH29" s="661"/>
      <c r="CI29" s="661"/>
      <c r="CJ29" s="661"/>
      <c r="CK29" s="661"/>
      <c r="CL29" s="661"/>
      <c r="CM29" s="661"/>
      <c r="CN29" s="661"/>
      <c r="CO29" s="661"/>
      <c r="CP29" s="661"/>
      <c r="CQ29" s="662"/>
      <c r="CR29" s="645">
        <v>159391</v>
      </c>
      <c r="CS29" s="682"/>
      <c r="CT29" s="682"/>
      <c r="CU29" s="682"/>
      <c r="CV29" s="682"/>
      <c r="CW29" s="682"/>
      <c r="CX29" s="682"/>
      <c r="CY29" s="683"/>
      <c r="CZ29" s="650">
        <v>8</v>
      </c>
      <c r="DA29" s="680"/>
      <c r="DB29" s="680"/>
      <c r="DC29" s="684"/>
      <c r="DD29" s="654">
        <v>159391</v>
      </c>
      <c r="DE29" s="682"/>
      <c r="DF29" s="682"/>
      <c r="DG29" s="682"/>
      <c r="DH29" s="682"/>
      <c r="DI29" s="682"/>
      <c r="DJ29" s="682"/>
      <c r="DK29" s="683"/>
      <c r="DL29" s="654">
        <v>159391</v>
      </c>
      <c r="DM29" s="682"/>
      <c r="DN29" s="682"/>
      <c r="DO29" s="682"/>
      <c r="DP29" s="682"/>
      <c r="DQ29" s="682"/>
      <c r="DR29" s="682"/>
      <c r="DS29" s="682"/>
      <c r="DT29" s="682"/>
      <c r="DU29" s="682"/>
      <c r="DV29" s="683"/>
      <c r="DW29" s="650">
        <v>14.1</v>
      </c>
      <c r="DX29" s="680"/>
      <c r="DY29" s="680"/>
      <c r="DZ29" s="680"/>
      <c r="EA29" s="680"/>
      <c r="EB29" s="680"/>
      <c r="EC29" s="681"/>
    </row>
    <row r="30" spans="2:133" ht="11.25" customHeight="1" x14ac:dyDescent="0.15">
      <c r="B30" s="642" t="s">
        <v>307</v>
      </c>
      <c r="C30" s="643"/>
      <c r="D30" s="643"/>
      <c r="E30" s="643"/>
      <c r="F30" s="643"/>
      <c r="G30" s="643"/>
      <c r="H30" s="643"/>
      <c r="I30" s="643"/>
      <c r="J30" s="643"/>
      <c r="K30" s="643"/>
      <c r="L30" s="643"/>
      <c r="M30" s="643"/>
      <c r="N30" s="643"/>
      <c r="O30" s="643"/>
      <c r="P30" s="643"/>
      <c r="Q30" s="644"/>
      <c r="R30" s="645">
        <v>1340</v>
      </c>
      <c r="S30" s="646"/>
      <c r="T30" s="646"/>
      <c r="U30" s="646"/>
      <c r="V30" s="646"/>
      <c r="W30" s="646"/>
      <c r="X30" s="646"/>
      <c r="Y30" s="647"/>
      <c r="Z30" s="648">
        <v>0.1</v>
      </c>
      <c r="AA30" s="648"/>
      <c r="AB30" s="648"/>
      <c r="AC30" s="648"/>
      <c r="AD30" s="649" t="s">
        <v>128</v>
      </c>
      <c r="AE30" s="649"/>
      <c r="AF30" s="649"/>
      <c r="AG30" s="649"/>
      <c r="AH30" s="649"/>
      <c r="AI30" s="649"/>
      <c r="AJ30" s="649"/>
      <c r="AK30" s="649"/>
      <c r="AL30" s="650" t="s">
        <v>128</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308</v>
      </c>
      <c r="BH30" s="692"/>
      <c r="BI30" s="692"/>
      <c r="BJ30" s="692"/>
      <c r="BK30" s="692"/>
      <c r="BL30" s="692"/>
      <c r="BM30" s="692"/>
      <c r="BN30" s="692"/>
      <c r="BO30" s="692"/>
      <c r="BP30" s="692"/>
      <c r="BQ30" s="693"/>
      <c r="BR30" s="624" t="s">
        <v>309</v>
      </c>
      <c r="BS30" s="692"/>
      <c r="BT30" s="692"/>
      <c r="BU30" s="692"/>
      <c r="BV30" s="692"/>
      <c r="BW30" s="692"/>
      <c r="BX30" s="692"/>
      <c r="BY30" s="692"/>
      <c r="BZ30" s="692"/>
      <c r="CA30" s="692"/>
      <c r="CB30" s="693"/>
      <c r="CD30" s="687"/>
      <c r="CE30" s="688"/>
      <c r="CF30" s="660" t="s">
        <v>310</v>
      </c>
      <c r="CG30" s="661"/>
      <c r="CH30" s="661"/>
      <c r="CI30" s="661"/>
      <c r="CJ30" s="661"/>
      <c r="CK30" s="661"/>
      <c r="CL30" s="661"/>
      <c r="CM30" s="661"/>
      <c r="CN30" s="661"/>
      <c r="CO30" s="661"/>
      <c r="CP30" s="661"/>
      <c r="CQ30" s="662"/>
      <c r="CR30" s="645">
        <v>146198</v>
      </c>
      <c r="CS30" s="646"/>
      <c r="CT30" s="646"/>
      <c r="CU30" s="646"/>
      <c r="CV30" s="646"/>
      <c r="CW30" s="646"/>
      <c r="CX30" s="646"/>
      <c r="CY30" s="647"/>
      <c r="CZ30" s="650">
        <v>7.4</v>
      </c>
      <c r="DA30" s="680"/>
      <c r="DB30" s="680"/>
      <c r="DC30" s="684"/>
      <c r="DD30" s="654">
        <v>146198</v>
      </c>
      <c r="DE30" s="646"/>
      <c r="DF30" s="646"/>
      <c r="DG30" s="646"/>
      <c r="DH30" s="646"/>
      <c r="DI30" s="646"/>
      <c r="DJ30" s="646"/>
      <c r="DK30" s="647"/>
      <c r="DL30" s="654">
        <v>146198</v>
      </c>
      <c r="DM30" s="646"/>
      <c r="DN30" s="646"/>
      <c r="DO30" s="646"/>
      <c r="DP30" s="646"/>
      <c r="DQ30" s="646"/>
      <c r="DR30" s="646"/>
      <c r="DS30" s="646"/>
      <c r="DT30" s="646"/>
      <c r="DU30" s="646"/>
      <c r="DV30" s="647"/>
      <c r="DW30" s="650">
        <v>12.9</v>
      </c>
      <c r="DX30" s="680"/>
      <c r="DY30" s="680"/>
      <c r="DZ30" s="680"/>
      <c r="EA30" s="680"/>
      <c r="EB30" s="680"/>
      <c r="EC30" s="681"/>
    </row>
    <row r="31" spans="2:133" ht="11.25" customHeight="1" x14ac:dyDescent="0.15">
      <c r="B31" s="642" t="s">
        <v>311</v>
      </c>
      <c r="C31" s="643"/>
      <c r="D31" s="643"/>
      <c r="E31" s="643"/>
      <c r="F31" s="643"/>
      <c r="G31" s="643"/>
      <c r="H31" s="643"/>
      <c r="I31" s="643"/>
      <c r="J31" s="643"/>
      <c r="K31" s="643"/>
      <c r="L31" s="643"/>
      <c r="M31" s="643"/>
      <c r="N31" s="643"/>
      <c r="O31" s="643"/>
      <c r="P31" s="643"/>
      <c r="Q31" s="644"/>
      <c r="R31" s="645">
        <v>350574</v>
      </c>
      <c r="S31" s="646"/>
      <c r="T31" s="646"/>
      <c r="U31" s="646"/>
      <c r="V31" s="646"/>
      <c r="W31" s="646"/>
      <c r="X31" s="646"/>
      <c r="Y31" s="647"/>
      <c r="Z31" s="648">
        <v>17</v>
      </c>
      <c r="AA31" s="648"/>
      <c r="AB31" s="648"/>
      <c r="AC31" s="648"/>
      <c r="AD31" s="649" t="s">
        <v>246</v>
      </c>
      <c r="AE31" s="649"/>
      <c r="AF31" s="649"/>
      <c r="AG31" s="649"/>
      <c r="AH31" s="649"/>
      <c r="AI31" s="649"/>
      <c r="AJ31" s="649"/>
      <c r="AK31" s="649"/>
      <c r="AL31" s="650" t="s">
        <v>128</v>
      </c>
      <c r="AM31" s="651"/>
      <c r="AN31" s="651"/>
      <c r="AO31" s="652"/>
      <c r="AP31" s="699" t="s">
        <v>312</v>
      </c>
      <c r="AQ31" s="700"/>
      <c r="AR31" s="700"/>
      <c r="AS31" s="700"/>
      <c r="AT31" s="705" t="s">
        <v>313</v>
      </c>
      <c r="AU31" s="231"/>
      <c r="AV31" s="231"/>
      <c r="AW31" s="231"/>
      <c r="AX31" s="631" t="s">
        <v>188</v>
      </c>
      <c r="AY31" s="632"/>
      <c r="AZ31" s="632"/>
      <c r="BA31" s="632"/>
      <c r="BB31" s="632"/>
      <c r="BC31" s="632"/>
      <c r="BD31" s="632"/>
      <c r="BE31" s="632"/>
      <c r="BF31" s="633"/>
      <c r="BG31" s="713">
        <v>99.7</v>
      </c>
      <c r="BH31" s="697"/>
      <c r="BI31" s="697"/>
      <c r="BJ31" s="697"/>
      <c r="BK31" s="697"/>
      <c r="BL31" s="697"/>
      <c r="BM31" s="640">
        <v>99.3</v>
      </c>
      <c r="BN31" s="697"/>
      <c r="BO31" s="697"/>
      <c r="BP31" s="697"/>
      <c r="BQ31" s="698"/>
      <c r="BR31" s="713">
        <v>99.8</v>
      </c>
      <c r="BS31" s="697"/>
      <c r="BT31" s="697"/>
      <c r="BU31" s="697"/>
      <c r="BV31" s="697"/>
      <c r="BW31" s="697"/>
      <c r="BX31" s="640">
        <v>99.5</v>
      </c>
      <c r="BY31" s="697"/>
      <c r="BZ31" s="697"/>
      <c r="CA31" s="697"/>
      <c r="CB31" s="698"/>
      <c r="CD31" s="687"/>
      <c r="CE31" s="688"/>
      <c r="CF31" s="660" t="s">
        <v>314</v>
      </c>
      <c r="CG31" s="661"/>
      <c r="CH31" s="661"/>
      <c r="CI31" s="661"/>
      <c r="CJ31" s="661"/>
      <c r="CK31" s="661"/>
      <c r="CL31" s="661"/>
      <c r="CM31" s="661"/>
      <c r="CN31" s="661"/>
      <c r="CO31" s="661"/>
      <c r="CP31" s="661"/>
      <c r="CQ31" s="662"/>
      <c r="CR31" s="645">
        <v>13193</v>
      </c>
      <c r="CS31" s="682"/>
      <c r="CT31" s="682"/>
      <c r="CU31" s="682"/>
      <c r="CV31" s="682"/>
      <c r="CW31" s="682"/>
      <c r="CX31" s="682"/>
      <c r="CY31" s="683"/>
      <c r="CZ31" s="650">
        <v>0.7</v>
      </c>
      <c r="DA31" s="680"/>
      <c r="DB31" s="680"/>
      <c r="DC31" s="684"/>
      <c r="DD31" s="654">
        <v>13193</v>
      </c>
      <c r="DE31" s="682"/>
      <c r="DF31" s="682"/>
      <c r="DG31" s="682"/>
      <c r="DH31" s="682"/>
      <c r="DI31" s="682"/>
      <c r="DJ31" s="682"/>
      <c r="DK31" s="683"/>
      <c r="DL31" s="654">
        <v>13193</v>
      </c>
      <c r="DM31" s="682"/>
      <c r="DN31" s="682"/>
      <c r="DO31" s="682"/>
      <c r="DP31" s="682"/>
      <c r="DQ31" s="682"/>
      <c r="DR31" s="682"/>
      <c r="DS31" s="682"/>
      <c r="DT31" s="682"/>
      <c r="DU31" s="682"/>
      <c r="DV31" s="683"/>
      <c r="DW31" s="650">
        <v>1.2</v>
      </c>
      <c r="DX31" s="680"/>
      <c r="DY31" s="680"/>
      <c r="DZ31" s="680"/>
      <c r="EA31" s="680"/>
      <c r="EB31" s="680"/>
      <c r="EC31" s="681"/>
    </row>
    <row r="32" spans="2:133" ht="11.25" customHeight="1" x14ac:dyDescent="0.15">
      <c r="B32" s="708" t="s">
        <v>315</v>
      </c>
      <c r="C32" s="709"/>
      <c r="D32" s="709"/>
      <c r="E32" s="709"/>
      <c r="F32" s="709"/>
      <c r="G32" s="709"/>
      <c r="H32" s="709"/>
      <c r="I32" s="709"/>
      <c r="J32" s="709"/>
      <c r="K32" s="709"/>
      <c r="L32" s="709"/>
      <c r="M32" s="709"/>
      <c r="N32" s="709"/>
      <c r="O32" s="709"/>
      <c r="P32" s="709"/>
      <c r="Q32" s="710"/>
      <c r="R32" s="645" t="s">
        <v>246</v>
      </c>
      <c r="S32" s="646"/>
      <c r="T32" s="646"/>
      <c r="U32" s="646"/>
      <c r="V32" s="646"/>
      <c r="W32" s="646"/>
      <c r="X32" s="646"/>
      <c r="Y32" s="647"/>
      <c r="Z32" s="648" t="s">
        <v>128</v>
      </c>
      <c r="AA32" s="648"/>
      <c r="AB32" s="648"/>
      <c r="AC32" s="648"/>
      <c r="AD32" s="649" t="s">
        <v>128</v>
      </c>
      <c r="AE32" s="649"/>
      <c r="AF32" s="649"/>
      <c r="AG32" s="649"/>
      <c r="AH32" s="649"/>
      <c r="AI32" s="649"/>
      <c r="AJ32" s="649"/>
      <c r="AK32" s="649"/>
      <c r="AL32" s="650" t="s">
        <v>128</v>
      </c>
      <c r="AM32" s="651"/>
      <c r="AN32" s="651"/>
      <c r="AO32" s="652"/>
      <c r="AP32" s="701"/>
      <c r="AQ32" s="702"/>
      <c r="AR32" s="702"/>
      <c r="AS32" s="702"/>
      <c r="AT32" s="706"/>
      <c r="AU32" s="230" t="s">
        <v>316</v>
      </c>
      <c r="AV32" s="230"/>
      <c r="AW32" s="230"/>
      <c r="AX32" s="642" t="s">
        <v>317</v>
      </c>
      <c r="AY32" s="643"/>
      <c r="AZ32" s="643"/>
      <c r="BA32" s="643"/>
      <c r="BB32" s="643"/>
      <c r="BC32" s="643"/>
      <c r="BD32" s="643"/>
      <c r="BE32" s="643"/>
      <c r="BF32" s="644"/>
      <c r="BG32" s="714">
        <v>99.6</v>
      </c>
      <c r="BH32" s="682"/>
      <c r="BI32" s="682"/>
      <c r="BJ32" s="682"/>
      <c r="BK32" s="682"/>
      <c r="BL32" s="682"/>
      <c r="BM32" s="651">
        <v>99.5</v>
      </c>
      <c r="BN32" s="711"/>
      <c r="BO32" s="711"/>
      <c r="BP32" s="711"/>
      <c r="BQ32" s="712"/>
      <c r="BR32" s="714">
        <v>99.9</v>
      </c>
      <c r="BS32" s="682"/>
      <c r="BT32" s="682"/>
      <c r="BU32" s="682"/>
      <c r="BV32" s="682"/>
      <c r="BW32" s="682"/>
      <c r="BX32" s="651">
        <v>99.7</v>
      </c>
      <c r="BY32" s="711"/>
      <c r="BZ32" s="711"/>
      <c r="CA32" s="711"/>
      <c r="CB32" s="712"/>
      <c r="CD32" s="689"/>
      <c r="CE32" s="690"/>
      <c r="CF32" s="660" t="s">
        <v>318</v>
      </c>
      <c r="CG32" s="661"/>
      <c r="CH32" s="661"/>
      <c r="CI32" s="661"/>
      <c r="CJ32" s="661"/>
      <c r="CK32" s="661"/>
      <c r="CL32" s="661"/>
      <c r="CM32" s="661"/>
      <c r="CN32" s="661"/>
      <c r="CO32" s="661"/>
      <c r="CP32" s="661"/>
      <c r="CQ32" s="662"/>
      <c r="CR32" s="645" t="s">
        <v>128</v>
      </c>
      <c r="CS32" s="646"/>
      <c r="CT32" s="646"/>
      <c r="CU32" s="646"/>
      <c r="CV32" s="646"/>
      <c r="CW32" s="646"/>
      <c r="CX32" s="646"/>
      <c r="CY32" s="647"/>
      <c r="CZ32" s="650" t="s">
        <v>128</v>
      </c>
      <c r="DA32" s="680"/>
      <c r="DB32" s="680"/>
      <c r="DC32" s="684"/>
      <c r="DD32" s="654" t="s">
        <v>246</v>
      </c>
      <c r="DE32" s="646"/>
      <c r="DF32" s="646"/>
      <c r="DG32" s="646"/>
      <c r="DH32" s="646"/>
      <c r="DI32" s="646"/>
      <c r="DJ32" s="646"/>
      <c r="DK32" s="647"/>
      <c r="DL32" s="654" t="s">
        <v>246</v>
      </c>
      <c r="DM32" s="646"/>
      <c r="DN32" s="646"/>
      <c r="DO32" s="646"/>
      <c r="DP32" s="646"/>
      <c r="DQ32" s="646"/>
      <c r="DR32" s="646"/>
      <c r="DS32" s="646"/>
      <c r="DT32" s="646"/>
      <c r="DU32" s="646"/>
      <c r="DV32" s="647"/>
      <c r="DW32" s="650" t="s">
        <v>128</v>
      </c>
      <c r="DX32" s="680"/>
      <c r="DY32" s="680"/>
      <c r="DZ32" s="680"/>
      <c r="EA32" s="680"/>
      <c r="EB32" s="680"/>
      <c r="EC32" s="681"/>
    </row>
    <row r="33" spans="2:133" ht="11.25" customHeight="1" x14ac:dyDescent="0.15">
      <c r="B33" s="642" t="s">
        <v>319</v>
      </c>
      <c r="C33" s="643"/>
      <c r="D33" s="643"/>
      <c r="E33" s="643"/>
      <c r="F33" s="643"/>
      <c r="G33" s="643"/>
      <c r="H33" s="643"/>
      <c r="I33" s="643"/>
      <c r="J33" s="643"/>
      <c r="K33" s="643"/>
      <c r="L33" s="643"/>
      <c r="M33" s="643"/>
      <c r="N33" s="643"/>
      <c r="O33" s="643"/>
      <c r="P33" s="643"/>
      <c r="Q33" s="644"/>
      <c r="R33" s="645">
        <v>105165</v>
      </c>
      <c r="S33" s="646"/>
      <c r="T33" s="646"/>
      <c r="U33" s="646"/>
      <c r="V33" s="646"/>
      <c r="W33" s="646"/>
      <c r="X33" s="646"/>
      <c r="Y33" s="647"/>
      <c r="Z33" s="648">
        <v>5.0999999999999996</v>
      </c>
      <c r="AA33" s="648"/>
      <c r="AB33" s="648"/>
      <c r="AC33" s="648"/>
      <c r="AD33" s="649" t="s">
        <v>128</v>
      </c>
      <c r="AE33" s="649"/>
      <c r="AF33" s="649"/>
      <c r="AG33" s="649"/>
      <c r="AH33" s="649"/>
      <c r="AI33" s="649"/>
      <c r="AJ33" s="649"/>
      <c r="AK33" s="649"/>
      <c r="AL33" s="650" t="s">
        <v>246</v>
      </c>
      <c r="AM33" s="651"/>
      <c r="AN33" s="651"/>
      <c r="AO33" s="652"/>
      <c r="AP33" s="703"/>
      <c r="AQ33" s="704"/>
      <c r="AR33" s="704"/>
      <c r="AS33" s="704"/>
      <c r="AT33" s="707"/>
      <c r="AU33" s="232"/>
      <c r="AV33" s="232"/>
      <c r="AW33" s="232"/>
      <c r="AX33" s="694" t="s">
        <v>320</v>
      </c>
      <c r="AY33" s="695"/>
      <c r="AZ33" s="695"/>
      <c r="BA33" s="695"/>
      <c r="BB33" s="695"/>
      <c r="BC33" s="695"/>
      <c r="BD33" s="695"/>
      <c r="BE33" s="695"/>
      <c r="BF33" s="696"/>
      <c r="BG33" s="715">
        <v>99.8</v>
      </c>
      <c r="BH33" s="716"/>
      <c r="BI33" s="716"/>
      <c r="BJ33" s="716"/>
      <c r="BK33" s="716"/>
      <c r="BL33" s="716"/>
      <c r="BM33" s="717">
        <v>99</v>
      </c>
      <c r="BN33" s="716"/>
      <c r="BO33" s="716"/>
      <c r="BP33" s="716"/>
      <c r="BQ33" s="718"/>
      <c r="BR33" s="715">
        <v>99.7</v>
      </c>
      <c r="BS33" s="716"/>
      <c r="BT33" s="716"/>
      <c r="BU33" s="716"/>
      <c r="BV33" s="716"/>
      <c r="BW33" s="716"/>
      <c r="BX33" s="717">
        <v>99</v>
      </c>
      <c r="BY33" s="716"/>
      <c r="BZ33" s="716"/>
      <c r="CA33" s="716"/>
      <c r="CB33" s="718"/>
      <c r="CD33" s="660" t="s">
        <v>321</v>
      </c>
      <c r="CE33" s="661"/>
      <c r="CF33" s="661"/>
      <c r="CG33" s="661"/>
      <c r="CH33" s="661"/>
      <c r="CI33" s="661"/>
      <c r="CJ33" s="661"/>
      <c r="CK33" s="661"/>
      <c r="CL33" s="661"/>
      <c r="CM33" s="661"/>
      <c r="CN33" s="661"/>
      <c r="CO33" s="661"/>
      <c r="CP33" s="661"/>
      <c r="CQ33" s="662"/>
      <c r="CR33" s="645">
        <v>828338</v>
      </c>
      <c r="CS33" s="682"/>
      <c r="CT33" s="682"/>
      <c r="CU33" s="682"/>
      <c r="CV33" s="682"/>
      <c r="CW33" s="682"/>
      <c r="CX33" s="682"/>
      <c r="CY33" s="683"/>
      <c r="CZ33" s="650">
        <v>41.7</v>
      </c>
      <c r="DA33" s="680"/>
      <c r="DB33" s="680"/>
      <c r="DC33" s="684"/>
      <c r="DD33" s="654">
        <v>699064</v>
      </c>
      <c r="DE33" s="682"/>
      <c r="DF33" s="682"/>
      <c r="DG33" s="682"/>
      <c r="DH33" s="682"/>
      <c r="DI33" s="682"/>
      <c r="DJ33" s="682"/>
      <c r="DK33" s="683"/>
      <c r="DL33" s="654">
        <v>567338</v>
      </c>
      <c r="DM33" s="682"/>
      <c r="DN33" s="682"/>
      <c r="DO33" s="682"/>
      <c r="DP33" s="682"/>
      <c r="DQ33" s="682"/>
      <c r="DR33" s="682"/>
      <c r="DS33" s="682"/>
      <c r="DT33" s="682"/>
      <c r="DU33" s="682"/>
      <c r="DV33" s="683"/>
      <c r="DW33" s="650">
        <v>50.1</v>
      </c>
      <c r="DX33" s="680"/>
      <c r="DY33" s="680"/>
      <c r="DZ33" s="680"/>
      <c r="EA33" s="680"/>
      <c r="EB33" s="680"/>
      <c r="EC33" s="681"/>
    </row>
    <row r="34" spans="2:133" ht="11.25" customHeight="1" x14ac:dyDescent="0.15">
      <c r="B34" s="642" t="s">
        <v>322</v>
      </c>
      <c r="C34" s="643"/>
      <c r="D34" s="643"/>
      <c r="E34" s="643"/>
      <c r="F34" s="643"/>
      <c r="G34" s="643"/>
      <c r="H34" s="643"/>
      <c r="I34" s="643"/>
      <c r="J34" s="643"/>
      <c r="K34" s="643"/>
      <c r="L34" s="643"/>
      <c r="M34" s="643"/>
      <c r="N34" s="643"/>
      <c r="O34" s="643"/>
      <c r="P34" s="643"/>
      <c r="Q34" s="644"/>
      <c r="R34" s="645">
        <v>4678</v>
      </c>
      <c r="S34" s="646"/>
      <c r="T34" s="646"/>
      <c r="U34" s="646"/>
      <c r="V34" s="646"/>
      <c r="W34" s="646"/>
      <c r="X34" s="646"/>
      <c r="Y34" s="647"/>
      <c r="Z34" s="648">
        <v>0.2</v>
      </c>
      <c r="AA34" s="648"/>
      <c r="AB34" s="648"/>
      <c r="AC34" s="648"/>
      <c r="AD34" s="649">
        <v>4422</v>
      </c>
      <c r="AE34" s="649"/>
      <c r="AF34" s="649"/>
      <c r="AG34" s="649"/>
      <c r="AH34" s="649"/>
      <c r="AI34" s="649"/>
      <c r="AJ34" s="649"/>
      <c r="AK34" s="649"/>
      <c r="AL34" s="650">
        <v>0.4</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422564</v>
      </c>
      <c r="CS34" s="646"/>
      <c r="CT34" s="646"/>
      <c r="CU34" s="646"/>
      <c r="CV34" s="646"/>
      <c r="CW34" s="646"/>
      <c r="CX34" s="646"/>
      <c r="CY34" s="647"/>
      <c r="CZ34" s="650">
        <v>21.3</v>
      </c>
      <c r="DA34" s="680"/>
      <c r="DB34" s="680"/>
      <c r="DC34" s="684"/>
      <c r="DD34" s="654">
        <v>340138</v>
      </c>
      <c r="DE34" s="646"/>
      <c r="DF34" s="646"/>
      <c r="DG34" s="646"/>
      <c r="DH34" s="646"/>
      <c r="DI34" s="646"/>
      <c r="DJ34" s="646"/>
      <c r="DK34" s="647"/>
      <c r="DL34" s="654">
        <v>280113</v>
      </c>
      <c r="DM34" s="646"/>
      <c r="DN34" s="646"/>
      <c r="DO34" s="646"/>
      <c r="DP34" s="646"/>
      <c r="DQ34" s="646"/>
      <c r="DR34" s="646"/>
      <c r="DS34" s="646"/>
      <c r="DT34" s="646"/>
      <c r="DU34" s="646"/>
      <c r="DV34" s="647"/>
      <c r="DW34" s="650">
        <v>24.7</v>
      </c>
      <c r="DX34" s="680"/>
      <c r="DY34" s="680"/>
      <c r="DZ34" s="680"/>
      <c r="EA34" s="680"/>
      <c r="EB34" s="680"/>
      <c r="EC34" s="681"/>
    </row>
    <row r="35" spans="2:133" ht="11.25" customHeight="1" x14ac:dyDescent="0.15">
      <c r="B35" s="642" t="s">
        <v>324</v>
      </c>
      <c r="C35" s="643"/>
      <c r="D35" s="643"/>
      <c r="E35" s="643"/>
      <c r="F35" s="643"/>
      <c r="G35" s="643"/>
      <c r="H35" s="643"/>
      <c r="I35" s="643"/>
      <c r="J35" s="643"/>
      <c r="K35" s="643"/>
      <c r="L35" s="643"/>
      <c r="M35" s="643"/>
      <c r="N35" s="643"/>
      <c r="O35" s="643"/>
      <c r="P35" s="643"/>
      <c r="Q35" s="644"/>
      <c r="R35" s="645">
        <v>4328</v>
      </c>
      <c r="S35" s="646"/>
      <c r="T35" s="646"/>
      <c r="U35" s="646"/>
      <c r="V35" s="646"/>
      <c r="W35" s="646"/>
      <c r="X35" s="646"/>
      <c r="Y35" s="647"/>
      <c r="Z35" s="648">
        <v>0.2</v>
      </c>
      <c r="AA35" s="648"/>
      <c r="AB35" s="648"/>
      <c r="AC35" s="648"/>
      <c r="AD35" s="649" t="s">
        <v>128</v>
      </c>
      <c r="AE35" s="649"/>
      <c r="AF35" s="649"/>
      <c r="AG35" s="649"/>
      <c r="AH35" s="649"/>
      <c r="AI35" s="649"/>
      <c r="AJ35" s="649"/>
      <c r="AK35" s="649"/>
      <c r="AL35" s="650" t="s">
        <v>246</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13370</v>
      </c>
      <c r="CS35" s="682"/>
      <c r="CT35" s="682"/>
      <c r="CU35" s="682"/>
      <c r="CV35" s="682"/>
      <c r="CW35" s="682"/>
      <c r="CX35" s="682"/>
      <c r="CY35" s="683"/>
      <c r="CZ35" s="650">
        <v>0.7</v>
      </c>
      <c r="DA35" s="680"/>
      <c r="DB35" s="680"/>
      <c r="DC35" s="684"/>
      <c r="DD35" s="654">
        <v>12773</v>
      </c>
      <c r="DE35" s="682"/>
      <c r="DF35" s="682"/>
      <c r="DG35" s="682"/>
      <c r="DH35" s="682"/>
      <c r="DI35" s="682"/>
      <c r="DJ35" s="682"/>
      <c r="DK35" s="683"/>
      <c r="DL35" s="654">
        <v>9035</v>
      </c>
      <c r="DM35" s="682"/>
      <c r="DN35" s="682"/>
      <c r="DO35" s="682"/>
      <c r="DP35" s="682"/>
      <c r="DQ35" s="682"/>
      <c r="DR35" s="682"/>
      <c r="DS35" s="682"/>
      <c r="DT35" s="682"/>
      <c r="DU35" s="682"/>
      <c r="DV35" s="683"/>
      <c r="DW35" s="650">
        <v>0.8</v>
      </c>
      <c r="DX35" s="680"/>
      <c r="DY35" s="680"/>
      <c r="DZ35" s="680"/>
      <c r="EA35" s="680"/>
      <c r="EB35" s="680"/>
      <c r="EC35" s="681"/>
    </row>
    <row r="36" spans="2:133" ht="11.25" customHeight="1" x14ac:dyDescent="0.15">
      <c r="B36" s="642" t="s">
        <v>328</v>
      </c>
      <c r="C36" s="643"/>
      <c r="D36" s="643"/>
      <c r="E36" s="643"/>
      <c r="F36" s="643"/>
      <c r="G36" s="643"/>
      <c r="H36" s="643"/>
      <c r="I36" s="643"/>
      <c r="J36" s="643"/>
      <c r="K36" s="643"/>
      <c r="L36" s="643"/>
      <c r="M36" s="643"/>
      <c r="N36" s="643"/>
      <c r="O36" s="643"/>
      <c r="P36" s="643"/>
      <c r="Q36" s="644"/>
      <c r="R36" s="645">
        <v>32300</v>
      </c>
      <c r="S36" s="646"/>
      <c r="T36" s="646"/>
      <c r="U36" s="646"/>
      <c r="V36" s="646"/>
      <c r="W36" s="646"/>
      <c r="X36" s="646"/>
      <c r="Y36" s="647"/>
      <c r="Z36" s="648">
        <v>1.6</v>
      </c>
      <c r="AA36" s="648"/>
      <c r="AB36" s="648"/>
      <c r="AC36" s="648"/>
      <c r="AD36" s="649" t="s">
        <v>128</v>
      </c>
      <c r="AE36" s="649"/>
      <c r="AF36" s="649"/>
      <c r="AG36" s="649"/>
      <c r="AH36" s="649"/>
      <c r="AI36" s="649"/>
      <c r="AJ36" s="649"/>
      <c r="AK36" s="649"/>
      <c r="AL36" s="650" t="s">
        <v>128</v>
      </c>
      <c r="AM36" s="651"/>
      <c r="AN36" s="651"/>
      <c r="AO36" s="652"/>
      <c r="AP36" s="235"/>
      <c r="AQ36" s="719" t="s">
        <v>329</v>
      </c>
      <c r="AR36" s="720"/>
      <c r="AS36" s="720"/>
      <c r="AT36" s="720"/>
      <c r="AU36" s="720"/>
      <c r="AV36" s="720"/>
      <c r="AW36" s="720"/>
      <c r="AX36" s="720"/>
      <c r="AY36" s="721"/>
      <c r="AZ36" s="634">
        <v>221994</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10710</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192857</v>
      </c>
      <c r="CS36" s="646"/>
      <c r="CT36" s="646"/>
      <c r="CU36" s="646"/>
      <c r="CV36" s="646"/>
      <c r="CW36" s="646"/>
      <c r="CX36" s="646"/>
      <c r="CY36" s="647"/>
      <c r="CZ36" s="650">
        <v>9.6999999999999993</v>
      </c>
      <c r="DA36" s="680"/>
      <c r="DB36" s="680"/>
      <c r="DC36" s="684"/>
      <c r="DD36" s="654">
        <v>155386</v>
      </c>
      <c r="DE36" s="646"/>
      <c r="DF36" s="646"/>
      <c r="DG36" s="646"/>
      <c r="DH36" s="646"/>
      <c r="DI36" s="646"/>
      <c r="DJ36" s="646"/>
      <c r="DK36" s="647"/>
      <c r="DL36" s="654">
        <v>148803</v>
      </c>
      <c r="DM36" s="646"/>
      <c r="DN36" s="646"/>
      <c r="DO36" s="646"/>
      <c r="DP36" s="646"/>
      <c r="DQ36" s="646"/>
      <c r="DR36" s="646"/>
      <c r="DS36" s="646"/>
      <c r="DT36" s="646"/>
      <c r="DU36" s="646"/>
      <c r="DV36" s="647"/>
      <c r="DW36" s="650">
        <v>13.1</v>
      </c>
      <c r="DX36" s="680"/>
      <c r="DY36" s="680"/>
      <c r="DZ36" s="680"/>
      <c r="EA36" s="680"/>
      <c r="EB36" s="680"/>
      <c r="EC36" s="681"/>
    </row>
    <row r="37" spans="2:133" ht="11.25" customHeight="1" x14ac:dyDescent="0.15">
      <c r="B37" s="642" t="s">
        <v>332</v>
      </c>
      <c r="C37" s="643"/>
      <c r="D37" s="643"/>
      <c r="E37" s="643"/>
      <c r="F37" s="643"/>
      <c r="G37" s="643"/>
      <c r="H37" s="643"/>
      <c r="I37" s="643"/>
      <c r="J37" s="643"/>
      <c r="K37" s="643"/>
      <c r="L37" s="643"/>
      <c r="M37" s="643"/>
      <c r="N37" s="643"/>
      <c r="O37" s="643"/>
      <c r="P37" s="643"/>
      <c r="Q37" s="644"/>
      <c r="R37" s="645">
        <v>83589</v>
      </c>
      <c r="S37" s="646"/>
      <c r="T37" s="646"/>
      <c r="U37" s="646"/>
      <c r="V37" s="646"/>
      <c r="W37" s="646"/>
      <c r="X37" s="646"/>
      <c r="Y37" s="647"/>
      <c r="Z37" s="648">
        <v>4.0999999999999996</v>
      </c>
      <c r="AA37" s="648"/>
      <c r="AB37" s="648"/>
      <c r="AC37" s="648"/>
      <c r="AD37" s="649" t="s">
        <v>128</v>
      </c>
      <c r="AE37" s="649"/>
      <c r="AF37" s="649"/>
      <c r="AG37" s="649"/>
      <c r="AH37" s="649"/>
      <c r="AI37" s="649"/>
      <c r="AJ37" s="649"/>
      <c r="AK37" s="649"/>
      <c r="AL37" s="650" t="s">
        <v>128</v>
      </c>
      <c r="AM37" s="651"/>
      <c r="AN37" s="651"/>
      <c r="AO37" s="652"/>
      <c r="AQ37" s="723" t="s">
        <v>333</v>
      </c>
      <c r="AR37" s="724"/>
      <c r="AS37" s="724"/>
      <c r="AT37" s="724"/>
      <c r="AU37" s="724"/>
      <c r="AV37" s="724"/>
      <c r="AW37" s="724"/>
      <c r="AX37" s="724"/>
      <c r="AY37" s="725"/>
      <c r="AZ37" s="645">
        <v>83979</v>
      </c>
      <c r="BA37" s="646"/>
      <c r="BB37" s="646"/>
      <c r="BC37" s="646"/>
      <c r="BD37" s="682"/>
      <c r="BE37" s="682"/>
      <c r="BF37" s="712"/>
      <c r="BG37" s="660" t="s">
        <v>334</v>
      </c>
      <c r="BH37" s="661"/>
      <c r="BI37" s="661"/>
      <c r="BJ37" s="661"/>
      <c r="BK37" s="661"/>
      <c r="BL37" s="661"/>
      <c r="BM37" s="661"/>
      <c r="BN37" s="661"/>
      <c r="BO37" s="661"/>
      <c r="BP37" s="661"/>
      <c r="BQ37" s="661"/>
      <c r="BR37" s="661"/>
      <c r="BS37" s="661"/>
      <c r="BT37" s="661"/>
      <c r="BU37" s="662"/>
      <c r="BV37" s="645">
        <v>8444</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65103</v>
      </c>
      <c r="CS37" s="682"/>
      <c r="CT37" s="682"/>
      <c r="CU37" s="682"/>
      <c r="CV37" s="682"/>
      <c r="CW37" s="682"/>
      <c r="CX37" s="682"/>
      <c r="CY37" s="683"/>
      <c r="CZ37" s="650">
        <v>3.3</v>
      </c>
      <c r="DA37" s="680"/>
      <c r="DB37" s="680"/>
      <c r="DC37" s="684"/>
      <c r="DD37" s="654">
        <v>65097</v>
      </c>
      <c r="DE37" s="682"/>
      <c r="DF37" s="682"/>
      <c r="DG37" s="682"/>
      <c r="DH37" s="682"/>
      <c r="DI37" s="682"/>
      <c r="DJ37" s="682"/>
      <c r="DK37" s="683"/>
      <c r="DL37" s="654">
        <v>65097</v>
      </c>
      <c r="DM37" s="682"/>
      <c r="DN37" s="682"/>
      <c r="DO37" s="682"/>
      <c r="DP37" s="682"/>
      <c r="DQ37" s="682"/>
      <c r="DR37" s="682"/>
      <c r="DS37" s="682"/>
      <c r="DT37" s="682"/>
      <c r="DU37" s="682"/>
      <c r="DV37" s="683"/>
      <c r="DW37" s="650">
        <v>5.8</v>
      </c>
      <c r="DX37" s="680"/>
      <c r="DY37" s="680"/>
      <c r="DZ37" s="680"/>
      <c r="EA37" s="680"/>
      <c r="EB37" s="680"/>
      <c r="EC37" s="681"/>
    </row>
    <row r="38" spans="2:133" ht="11.25" customHeight="1" x14ac:dyDescent="0.15">
      <c r="B38" s="642" t="s">
        <v>336</v>
      </c>
      <c r="C38" s="643"/>
      <c r="D38" s="643"/>
      <c r="E38" s="643"/>
      <c r="F38" s="643"/>
      <c r="G38" s="643"/>
      <c r="H38" s="643"/>
      <c r="I38" s="643"/>
      <c r="J38" s="643"/>
      <c r="K38" s="643"/>
      <c r="L38" s="643"/>
      <c r="M38" s="643"/>
      <c r="N38" s="643"/>
      <c r="O38" s="643"/>
      <c r="P38" s="643"/>
      <c r="Q38" s="644"/>
      <c r="R38" s="645">
        <v>33329</v>
      </c>
      <c r="S38" s="646"/>
      <c r="T38" s="646"/>
      <c r="U38" s="646"/>
      <c r="V38" s="646"/>
      <c r="W38" s="646"/>
      <c r="X38" s="646"/>
      <c r="Y38" s="647"/>
      <c r="Z38" s="648">
        <v>1.6</v>
      </c>
      <c r="AA38" s="648"/>
      <c r="AB38" s="648"/>
      <c r="AC38" s="648"/>
      <c r="AD38" s="649">
        <v>3475</v>
      </c>
      <c r="AE38" s="649"/>
      <c r="AF38" s="649"/>
      <c r="AG38" s="649"/>
      <c r="AH38" s="649"/>
      <c r="AI38" s="649"/>
      <c r="AJ38" s="649"/>
      <c r="AK38" s="649"/>
      <c r="AL38" s="650">
        <v>0.3</v>
      </c>
      <c r="AM38" s="651"/>
      <c r="AN38" s="651"/>
      <c r="AO38" s="652"/>
      <c r="AQ38" s="723" t="s">
        <v>337</v>
      </c>
      <c r="AR38" s="724"/>
      <c r="AS38" s="724"/>
      <c r="AT38" s="724"/>
      <c r="AU38" s="724"/>
      <c r="AV38" s="724"/>
      <c r="AW38" s="724"/>
      <c r="AX38" s="724"/>
      <c r="AY38" s="725"/>
      <c r="AZ38" s="645">
        <v>36018</v>
      </c>
      <c r="BA38" s="646"/>
      <c r="BB38" s="646"/>
      <c r="BC38" s="646"/>
      <c r="BD38" s="682"/>
      <c r="BE38" s="682"/>
      <c r="BF38" s="712"/>
      <c r="BG38" s="660" t="s">
        <v>338</v>
      </c>
      <c r="BH38" s="661"/>
      <c r="BI38" s="661"/>
      <c r="BJ38" s="661"/>
      <c r="BK38" s="661"/>
      <c r="BL38" s="661"/>
      <c r="BM38" s="661"/>
      <c r="BN38" s="661"/>
      <c r="BO38" s="661"/>
      <c r="BP38" s="661"/>
      <c r="BQ38" s="661"/>
      <c r="BR38" s="661"/>
      <c r="BS38" s="661"/>
      <c r="BT38" s="661"/>
      <c r="BU38" s="662"/>
      <c r="BV38" s="645">
        <v>213</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138015</v>
      </c>
      <c r="CS38" s="646"/>
      <c r="CT38" s="646"/>
      <c r="CU38" s="646"/>
      <c r="CV38" s="646"/>
      <c r="CW38" s="646"/>
      <c r="CX38" s="646"/>
      <c r="CY38" s="647"/>
      <c r="CZ38" s="650">
        <v>6.9</v>
      </c>
      <c r="DA38" s="680"/>
      <c r="DB38" s="680"/>
      <c r="DC38" s="684"/>
      <c r="DD38" s="654">
        <v>129387</v>
      </c>
      <c r="DE38" s="646"/>
      <c r="DF38" s="646"/>
      <c r="DG38" s="646"/>
      <c r="DH38" s="646"/>
      <c r="DI38" s="646"/>
      <c r="DJ38" s="646"/>
      <c r="DK38" s="647"/>
      <c r="DL38" s="654">
        <v>129387</v>
      </c>
      <c r="DM38" s="646"/>
      <c r="DN38" s="646"/>
      <c r="DO38" s="646"/>
      <c r="DP38" s="646"/>
      <c r="DQ38" s="646"/>
      <c r="DR38" s="646"/>
      <c r="DS38" s="646"/>
      <c r="DT38" s="646"/>
      <c r="DU38" s="646"/>
      <c r="DV38" s="647"/>
      <c r="DW38" s="650">
        <v>11.4</v>
      </c>
      <c r="DX38" s="680"/>
      <c r="DY38" s="680"/>
      <c r="DZ38" s="680"/>
      <c r="EA38" s="680"/>
      <c r="EB38" s="680"/>
      <c r="EC38" s="681"/>
    </row>
    <row r="39" spans="2:133" ht="11.25" customHeight="1" x14ac:dyDescent="0.15">
      <c r="B39" s="642" t="s">
        <v>340</v>
      </c>
      <c r="C39" s="643"/>
      <c r="D39" s="643"/>
      <c r="E39" s="643"/>
      <c r="F39" s="643"/>
      <c r="G39" s="643"/>
      <c r="H39" s="643"/>
      <c r="I39" s="643"/>
      <c r="J39" s="643"/>
      <c r="K39" s="643"/>
      <c r="L39" s="643"/>
      <c r="M39" s="643"/>
      <c r="N39" s="643"/>
      <c r="O39" s="643"/>
      <c r="P39" s="643"/>
      <c r="Q39" s="644"/>
      <c r="R39" s="645">
        <v>279400</v>
      </c>
      <c r="S39" s="646"/>
      <c r="T39" s="646"/>
      <c r="U39" s="646"/>
      <c r="V39" s="646"/>
      <c r="W39" s="646"/>
      <c r="X39" s="646"/>
      <c r="Y39" s="647"/>
      <c r="Z39" s="648">
        <v>13.6</v>
      </c>
      <c r="AA39" s="648"/>
      <c r="AB39" s="648"/>
      <c r="AC39" s="648"/>
      <c r="AD39" s="649" t="s">
        <v>128</v>
      </c>
      <c r="AE39" s="649"/>
      <c r="AF39" s="649"/>
      <c r="AG39" s="649"/>
      <c r="AH39" s="649"/>
      <c r="AI39" s="649"/>
      <c r="AJ39" s="649"/>
      <c r="AK39" s="649"/>
      <c r="AL39" s="650" t="s">
        <v>128</v>
      </c>
      <c r="AM39" s="651"/>
      <c r="AN39" s="651"/>
      <c r="AO39" s="652"/>
      <c r="AQ39" s="723" t="s">
        <v>341</v>
      </c>
      <c r="AR39" s="724"/>
      <c r="AS39" s="724"/>
      <c r="AT39" s="724"/>
      <c r="AU39" s="724"/>
      <c r="AV39" s="724"/>
      <c r="AW39" s="724"/>
      <c r="AX39" s="724"/>
      <c r="AY39" s="725"/>
      <c r="AZ39" s="645">
        <v>7000</v>
      </c>
      <c r="BA39" s="646"/>
      <c r="BB39" s="646"/>
      <c r="BC39" s="646"/>
      <c r="BD39" s="682"/>
      <c r="BE39" s="682"/>
      <c r="BF39" s="712"/>
      <c r="BG39" s="660" t="s">
        <v>342</v>
      </c>
      <c r="BH39" s="661"/>
      <c r="BI39" s="661"/>
      <c r="BJ39" s="661"/>
      <c r="BK39" s="661"/>
      <c r="BL39" s="661"/>
      <c r="BM39" s="661"/>
      <c r="BN39" s="661"/>
      <c r="BO39" s="661"/>
      <c r="BP39" s="661"/>
      <c r="BQ39" s="661"/>
      <c r="BR39" s="661"/>
      <c r="BS39" s="661"/>
      <c r="BT39" s="661"/>
      <c r="BU39" s="662"/>
      <c r="BV39" s="645">
        <v>333</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2</v>
      </c>
      <c r="CS39" s="682"/>
      <c r="CT39" s="682"/>
      <c r="CU39" s="682"/>
      <c r="CV39" s="682"/>
      <c r="CW39" s="682"/>
      <c r="CX39" s="682"/>
      <c r="CY39" s="683"/>
      <c r="CZ39" s="650">
        <v>0</v>
      </c>
      <c r="DA39" s="680"/>
      <c r="DB39" s="680"/>
      <c r="DC39" s="684"/>
      <c r="DD39" s="654" t="s">
        <v>128</v>
      </c>
      <c r="DE39" s="682"/>
      <c r="DF39" s="682"/>
      <c r="DG39" s="682"/>
      <c r="DH39" s="682"/>
      <c r="DI39" s="682"/>
      <c r="DJ39" s="682"/>
      <c r="DK39" s="683"/>
      <c r="DL39" s="654" t="s">
        <v>246</v>
      </c>
      <c r="DM39" s="682"/>
      <c r="DN39" s="682"/>
      <c r="DO39" s="682"/>
      <c r="DP39" s="682"/>
      <c r="DQ39" s="682"/>
      <c r="DR39" s="682"/>
      <c r="DS39" s="682"/>
      <c r="DT39" s="682"/>
      <c r="DU39" s="682"/>
      <c r="DV39" s="683"/>
      <c r="DW39" s="650" t="s">
        <v>246</v>
      </c>
      <c r="DX39" s="680"/>
      <c r="DY39" s="680"/>
      <c r="DZ39" s="680"/>
      <c r="EA39" s="680"/>
      <c r="EB39" s="680"/>
      <c r="EC39" s="681"/>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128</v>
      </c>
      <c r="S40" s="646"/>
      <c r="T40" s="646"/>
      <c r="U40" s="646"/>
      <c r="V40" s="646"/>
      <c r="W40" s="646"/>
      <c r="X40" s="646"/>
      <c r="Y40" s="647"/>
      <c r="Z40" s="648" t="s">
        <v>128</v>
      </c>
      <c r="AA40" s="648"/>
      <c r="AB40" s="648"/>
      <c r="AC40" s="648"/>
      <c r="AD40" s="649" t="s">
        <v>246</v>
      </c>
      <c r="AE40" s="649"/>
      <c r="AF40" s="649"/>
      <c r="AG40" s="649"/>
      <c r="AH40" s="649"/>
      <c r="AI40" s="649"/>
      <c r="AJ40" s="649"/>
      <c r="AK40" s="649"/>
      <c r="AL40" s="650" t="s">
        <v>128</v>
      </c>
      <c r="AM40" s="651"/>
      <c r="AN40" s="651"/>
      <c r="AO40" s="652"/>
      <c r="AQ40" s="723" t="s">
        <v>345</v>
      </c>
      <c r="AR40" s="724"/>
      <c r="AS40" s="724"/>
      <c r="AT40" s="724"/>
      <c r="AU40" s="724"/>
      <c r="AV40" s="724"/>
      <c r="AW40" s="724"/>
      <c r="AX40" s="724"/>
      <c r="AY40" s="725"/>
      <c r="AZ40" s="645" t="s">
        <v>128</v>
      </c>
      <c r="BA40" s="646"/>
      <c r="BB40" s="646"/>
      <c r="BC40" s="646"/>
      <c r="BD40" s="682"/>
      <c r="BE40" s="682"/>
      <c r="BF40" s="712"/>
      <c r="BG40" s="726" t="s">
        <v>346</v>
      </c>
      <c r="BH40" s="727"/>
      <c r="BI40" s="727"/>
      <c r="BJ40" s="727"/>
      <c r="BK40" s="727"/>
      <c r="BL40" s="236"/>
      <c r="BM40" s="661" t="s">
        <v>347</v>
      </c>
      <c r="BN40" s="661"/>
      <c r="BO40" s="661"/>
      <c r="BP40" s="661"/>
      <c r="BQ40" s="661"/>
      <c r="BR40" s="661"/>
      <c r="BS40" s="661"/>
      <c r="BT40" s="661"/>
      <c r="BU40" s="662"/>
      <c r="BV40" s="645">
        <v>90</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61530</v>
      </c>
      <c r="CS40" s="646"/>
      <c r="CT40" s="646"/>
      <c r="CU40" s="646"/>
      <c r="CV40" s="646"/>
      <c r="CW40" s="646"/>
      <c r="CX40" s="646"/>
      <c r="CY40" s="647"/>
      <c r="CZ40" s="650">
        <v>3.1</v>
      </c>
      <c r="DA40" s="680"/>
      <c r="DB40" s="680"/>
      <c r="DC40" s="684"/>
      <c r="DD40" s="654">
        <v>61380</v>
      </c>
      <c r="DE40" s="646"/>
      <c r="DF40" s="646"/>
      <c r="DG40" s="646"/>
      <c r="DH40" s="646"/>
      <c r="DI40" s="646"/>
      <c r="DJ40" s="646"/>
      <c r="DK40" s="647"/>
      <c r="DL40" s="654" t="s">
        <v>128</v>
      </c>
      <c r="DM40" s="646"/>
      <c r="DN40" s="646"/>
      <c r="DO40" s="646"/>
      <c r="DP40" s="646"/>
      <c r="DQ40" s="646"/>
      <c r="DR40" s="646"/>
      <c r="DS40" s="646"/>
      <c r="DT40" s="646"/>
      <c r="DU40" s="646"/>
      <c r="DV40" s="647"/>
      <c r="DW40" s="650" t="s">
        <v>128</v>
      </c>
      <c r="DX40" s="680"/>
      <c r="DY40" s="680"/>
      <c r="DZ40" s="680"/>
      <c r="EA40" s="680"/>
      <c r="EB40" s="680"/>
      <c r="EC40" s="681"/>
    </row>
    <row r="41" spans="2:133" ht="11.25" customHeight="1" x14ac:dyDescent="0.15">
      <c r="B41" s="642" t="s">
        <v>349</v>
      </c>
      <c r="C41" s="643"/>
      <c r="D41" s="643"/>
      <c r="E41" s="643"/>
      <c r="F41" s="643"/>
      <c r="G41" s="643"/>
      <c r="H41" s="643"/>
      <c r="I41" s="643"/>
      <c r="J41" s="643"/>
      <c r="K41" s="643"/>
      <c r="L41" s="643"/>
      <c r="M41" s="643"/>
      <c r="N41" s="643"/>
      <c r="O41" s="643"/>
      <c r="P41" s="643"/>
      <c r="Q41" s="644"/>
      <c r="R41" s="645">
        <v>39500</v>
      </c>
      <c r="S41" s="646"/>
      <c r="T41" s="646"/>
      <c r="U41" s="646"/>
      <c r="V41" s="646"/>
      <c r="W41" s="646"/>
      <c r="X41" s="646"/>
      <c r="Y41" s="647"/>
      <c r="Z41" s="648">
        <v>1.9</v>
      </c>
      <c r="AA41" s="648"/>
      <c r="AB41" s="648"/>
      <c r="AC41" s="648"/>
      <c r="AD41" s="649" t="s">
        <v>128</v>
      </c>
      <c r="AE41" s="649"/>
      <c r="AF41" s="649"/>
      <c r="AG41" s="649"/>
      <c r="AH41" s="649"/>
      <c r="AI41" s="649"/>
      <c r="AJ41" s="649"/>
      <c r="AK41" s="649"/>
      <c r="AL41" s="650" t="s">
        <v>246</v>
      </c>
      <c r="AM41" s="651"/>
      <c r="AN41" s="651"/>
      <c r="AO41" s="652"/>
      <c r="AQ41" s="723" t="s">
        <v>350</v>
      </c>
      <c r="AR41" s="724"/>
      <c r="AS41" s="724"/>
      <c r="AT41" s="724"/>
      <c r="AU41" s="724"/>
      <c r="AV41" s="724"/>
      <c r="AW41" s="724"/>
      <c r="AX41" s="724"/>
      <c r="AY41" s="725"/>
      <c r="AZ41" s="645">
        <v>17220</v>
      </c>
      <c r="BA41" s="646"/>
      <c r="BB41" s="646"/>
      <c r="BC41" s="646"/>
      <c r="BD41" s="682"/>
      <c r="BE41" s="682"/>
      <c r="BF41" s="712"/>
      <c r="BG41" s="726"/>
      <c r="BH41" s="727"/>
      <c r="BI41" s="727"/>
      <c r="BJ41" s="727"/>
      <c r="BK41" s="727"/>
      <c r="BL41" s="236"/>
      <c r="BM41" s="661" t="s">
        <v>351</v>
      </c>
      <c r="BN41" s="661"/>
      <c r="BO41" s="661"/>
      <c r="BP41" s="661"/>
      <c r="BQ41" s="661"/>
      <c r="BR41" s="661"/>
      <c r="BS41" s="661"/>
      <c r="BT41" s="661"/>
      <c r="BU41" s="662"/>
      <c r="BV41" s="645">
        <v>4</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128</v>
      </c>
      <c r="CS41" s="682"/>
      <c r="CT41" s="682"/>
      <c r="CU41" s="682"/>
      <c r="CV41" s="682"/>
      <c r="CW41" s="682"/>
      <c r="CX41" s="682"/>
      <c r="CY41" s="683"/>
      <c r="CZ41" s="650" t="s">
        <v>246</v>
      </c>
      <c r="DA41" s="680"/>
      <c r="DB41" s="680"/>
      <c r="DC41" s="684"/>
      <c r="DD41" s="654" t="s">
        <v>246</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353</v>
      </c>
      <c r="C42" s="695"/>
      <c r="D42" s="695"/>
      <c r="E42" s="695"/>
      <c r="F42" s="695"/>
      <c r="G42" s="695"/>
      <c r="H42" s="695"/>
      <c r="I42" s="695"/>
      <c r="J42" s="695"/>
      <c r="K42" s="695"/>
      <c r="L42" s="695"/>
      <c r="M42" s="695"/>
      <c r="N42" s="695"/>
      <c r="O42" s="695"/>
      <c r="P42" s="695"/>
      <c r="Q42" s="696"/>
      <c r="R42" s="730">
        <v>2058521</v>
      </c>
      <c r="S42" s="731"/>
      <c r="T42" s="731"/>
      <c r="U42" s="731"/>
      <c r="V42" s="731"/>
      <c r="W42" s="731"/>
      <c r="X42" s="731"/>
      <c r="Y42" s="739"/>
      <c r="Z42" s="740">
        <v>100</v>
      </c>
      <c r="AA42" s="740"/>
      <c r="AB42" s="740"/>
      <c r="AC42" s="740"/>
      <c r="AD42" s="741">
        <v>1092492</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77777</v>
      </c>
      <c r="BA42" s="731"/>
      <c r="BB42" s="731"/>
      <c r="BC42" s="731"/>
      <c r="BD42" s="716"/>
      <c r="BE42" s="716"/>
      <c r="BF42" s="718"/>
      <c r="BG42" s="728"/>
      <c r="BH42" s="729"/>
      <c r="BI42" s="729"/>
      <c r="BJ42" s="729"/>
      <c r="BK42" s="729"/>
      <c r="BL42" s="237"/>
      <c r="BM42" s="671" t="s">
        <v>355</v>
      </c>
      <c r="BN42" s="671"/>
      <c r="BO42" s="671"/>
      <c r="BP42" s="671"/>
      <c r="BQ42" s="671"/>
      <c r="BR42" s="671"/>
      <c r="BS42" s="671"/>
      <c r="BT42" s="671"/>
      <c r="BU42" s="672"/>
      <c r="BV42" s="730">
        <v>362</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505238</v>
      </c>
      <c r="CS42" s="646"/>
      <c r="CT42" s="646"/>
      <c r="CU42" s="646"/>
      <c r="CV42" s="646"/>
      <c r="CW42" s="646"/>
      <c r="CX42" s="646"/>
      <c r="CY42" s="647"/>
      <c r="CZ42" s="650">
        <v>25.4</v>
      </c>
      <c r="DA42" s="651"/>
      <c r="DB42" s="651"/>
      <c r="DC42" s="663"/>
      <c r="DD42" s="654">
        <v>72562</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7494</v>
      </c>
      <c r="CS43" s="682"/>
      <c r="CT43" s="682"/>
      <c r="CU43" s="682"/>
      <c r="CV43" s="682"/>
      <c r="CW43" s="682"/>
      <c r="CX43" s="682"/>
      <c r="CY43" s="683"/>
      <c r="CZ43" s="650">
        <v>0.4</v>
      </c>
      <c r="DA43" s="680"/>
      <c r="DB43" s="680"/>
      <c r="DC43" s="684"/>
      <c r="DD43" s="654" t="s">
        <v>128</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306</v>
      </c>
      <c r="CE44" s="758"/>
      <c r="CF44" s="642" t="s">
        <v>358</v>
      </c>
      <c r="CG44" s="643"/>
      <c r="CH44" s="643"/>
      <c r="CI44" s="643"/>
      <c r="CJ44" s="643"/>
      <c r="CK44" s="643"/>
      <c r="CL44" s="643"/>
      <c r="CM44" s="643"/>
      <c r="CN44" s="643"/>
      <c r="CO44" s="643"/>
      <c r="CP44" s="643"/>
      <c r="CQ44" s="644"/>
      <c r="CR44" s="645">
        <v>505238</v>
      </c>
      <c r="CS44" s="646"/>
      <c r="CT44" s="646"/>
      <c r="CU44" s="646"/>
      <c r="CV44" s="646"/>
      <c r="CW44" s="646"/>
      <c r="CX44" s="646"/>
      <c r="CY44" s="647"/>
      <c r="CZ44" s="650">
        <v>25.4</v>
      </c>
      <c r="DA44" s="651"/>
      <c r="DB44" s="651"/>
      <c r="DC44" s="663"/>
      <c r="DD44" s="654">
        <v>72562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430028</v>
      </c>
      <c r="CS45" s="682"/>
      <c r="CT45" s="682"/>
      <c r="CU45" s="682"/>
      <c r="CV45" s="682"/>
      <c r="CW45" s="682"/>
      <c r="CX45" s="682"/>
      <c r="CY45" s="683"/>
      <c r="CZ45" s="650">
        <v>21.6</v>
      </c>
      <c r="DA45" s="680"/>
      <c r="DB45" s="680"/>
      <c r="DC45" s="684"/>
      <c r="DD45" s="654">
        <v>42540</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75210</v>
      </c>
      <c r="CS46" s="646"/>
      <c r="CT46" s="646"/>
      <c r="CU46" s="646"/>
      <c r="CV46" s="646"/>
      <c r="CW46" s="646"/>
      <c r="CX46" s="646"/>
      <c r="CY46" s="647"/>
      <c r="CZ46" s="650">
        <v>3.8</v>
      </c>
      <c r="DA46" s="651"/>
      <c r="DB46" s="651"/>
      <c r="DC46" s="663"/>
      <c r="DD46" s="654">
        <v>30022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t="s">
        <v>128</v>
      </c>
      <c r="CS47" s="682"/>
      <c r="CT47" s="682"/>
      <c r="CU47" s="682"/>
      <c r="CV47" s="682"/>
      <c r="CW47" s="682"/>
      <c r="CX47" s="682"/>
      <c r="CY47" s="683"/>
      <c r="CZ47" s="650" t="s">
        <v>128</v>
      </c>
      <c r="DA47" s="680"/>
      <c r="DB47" s="680"/>
      <c r="DC47" s="684"/>
      <c r="DD47" s="654" t="s">
        <v>128</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364</v>
      </c>
      <c r="CD48" s="761"/>
      <c r="CE48" s="762"/>
      <c r="CF48" s="642" t="s">
        <v>365</v>
      </c>
      <c r="CG48" s="643"/>
      <c r="CH48" s="643"/>
      <c r="CI48" s="643"/>
      <c r="CJ48" s="643"/>
      <c r="CK48" s="643"/>
      <c r="CL48" s="643"/>
      <c r="CM48" s="643"/>
      <c r="CN48" s="643"/>
      <c r="CO48" s="643"/>
      <c r="CP48" s="643"/>
      <c r="CQ48" s="644"/>
      <c r="CR48" s="645" t="s">
        <v>128</v>
      </c>
      <c r="CS48" s="646"/>
      <c r="CT48" s="646"/>
      <c r="CU48" s="646"/>
      <c r="CV48" s="646"/>
      <c r="CW48" s="646"/>
      <c r="CX48" s="646"/>
      <c r="CY48" s="647"/>
      <c r="CZ48" s="650" t="s">
        <v>128</v>
      </c>
      <c r="DA48" s="651"/>
      <c r="DB48" s="651"/>
      <c r="DC48" s="663"/>
      <c r="DD48" s="654" t="s">
        <v>246</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366</v>
      </c>
      <c r="CE49" s="695"/>
      <c r="CF49" s="695"/>
      <c r="CG49" s="695"/>
      <c r="CH49" s="695"/>
      <c r="CI49" s="695"/>
      <c r="CJ49" s="695"/>
      <c r="CK49" s="695"/>
      <c r="CL49" s="695"/>
      <c r="CM49" s="695"/>
      <c r="CN49" s="695"/>
      <c r="CO49" s="695"/>
      <c r="CP49" s="695"/>
      <c r="CQ49" s="696"/>
      <c r="CR49" s="730">
        <v>1986839</v>
      </c>
      <c r="CS49" s="716"/>
      <c r="CT49" s="716"/>
      <c r="CU49" s="716"/>
      <c r="CV49" s="716"/>
      <c r="CW49" s="716"/>
      <c r="CX49" s="716"/>
      <c r="CY49" s="747"/>
      <c r="CZ49" s="742">
        <v>100</v>
      </c>
      <c r="DA49" s="748"/>
      <c r="DB49" s="748"/>
      <c r="DC49" s="749"/>
      <c r="DD49" s="750">
        <v>1231844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TFnCblkGSpTD94ZvMDAj0ADtnrQzcwCfFVJswpwuGD/z9J+JOzghZLH6/6Ld+TpMpel9u/ANrGesxR86ue7QCQ==" saltValue="RUyLuvK9EZ5Q7WWg1aACN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2058</v>
      </c>
      <c r="R7" s="781"/>
      <c r="S7" s="781"/>
      <c r="T7" s="781"/>
      <c r="U7" s="781"/>
      <c r="V7" s="781">
        <v>1987</v>
      </c>
      <c r="W7" s="781"/>
      <c r="X7" s="781"/>
      <c r="Y7" s="781"/>
      <c r="Z7" s="781"/>
      <c r="AA7" s="781">
        <v>71</v>
      </c>
      <c r="AB7" s="781"/>
      <c r="AC7" s="781"/>
      <c r="AD7" s="781"/>
      <c r="AE7" s="782"/>
      <c r="AF7" s="783">
        <v>76</v>
      </c>
      <c r="AG7" s="784"/>
      <c r="AH7" s="784"/>
      <c r="AI7" s="784"/>
      <c r="AJ7" s="785"/>
      <c r="AK7" s="820" t="s">
        <v>585</v>
      </c>
      <c r="AL7" s="821"/>
      <c r="AM7" s="821"/>
      <c r="AN7" s="821"/>
      <c r="AO7" s="821"/>
      <c r="AP7" s="821">
        <v>1998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t="s">
        <v>390</v>
      </c>
      <c r="C8" s="802"/>
      <c r="D8" s="802"/>
      <c r="E8" s="802"/>
      <c r="F8" s="802"/>
      <c r="G8" s="802"/>
      <c r="H8" s="802"/>
      <c r="I8" s="802"/>
      <c r="J8" s="802"/>
      <c r="K8" s="802"/>
      <c r="L8" s="802"/>
      <c r="M8" s="802"/>
      <c r="N8" s="802"/>
      <c r="O8" s="802"/>
      <c r="P8" s="803"/>
      <c r="Q8" s="804">
        <v>0</v>
      </c>
      <c r="R8" s="805"/>
      <c r="S8" s="805"/>
      <c r="T8" s="805"/>
      <c r="U8" s="805"/>
      <c r="V8" s="805">
        <v>0</v>
      </c>
      <c r="W8" s="805"/>
      <c r="X8" s="805"/>
      <c r="Y8" s="805"/>
      <c r="Z8" s="805"/>
      <c r="AA8" s="805">
        <v>0</v>
      </c>
      <c r="AB8" s="805"/>
      <c r="AC8" s="805"/>
      <c r="AD8" s="805"/>
      <c r="AE8" s="806"/>
      <c r="AF8" s="807">
        <v>0</v>
      </c>
      <c r="AG8" s="808"/>
      <c r="AH8" s="808"/>
      <c r="AI8" s="808"/>
      <c r="AJ8" s="809"/>
      <c r="AK8" s="810" t="s">
        <v>585</v>
      </c>
      <c r="AL8" s="811"/>
      <c r="AM8" s="811"/>
      <c r="AN8" s="811"/>
      <c r="AO8" s="811"/>
      <c r="AP8" s="811" t="s">
        <v>586</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392</v>
      </c>
      <c r="B23" s="836" t="s">
        <v>393</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76</v>
      </c>
      <c r="AG23" s="840"/>
      <c r="AH23" s="840"/>
      <c r="AI23" s="840"/>
      <c r="AJ23" s="843"/>
      <c r="AK23" s="844"/>
      <c r="AL23" s="845"/>
      <c r="AM23" s="845"/>
      <c r="AN23" s="845"/>
      <c r="AO23" s="845"/>
      <c r="AP23" s="840"/>
      <c r="AQ23" s="840"/>
      <c r="AR23" s="840"/>
      <c r="AS23" s="840"/>
      <c r="AT23" s="840"/>
      <c r="AU23" s="846"/>
      <c r="AV23" s="846"/>
      <c r="AW23" s="846"/>
      <c r="AX23" s="846"/>
      <c r="AY23" s="847"/>
      <c r="AZ23" s="855" t="s">
        <v>128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394</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396</v>
      </c>
      <c r="R26" s="764"/>
      <c r="S26" s="764"/>
      <c r="T26" s="764"/>
      <c r="U26" s="765"/>
      <c r="V26" s="763" t="s">
        <v>397</v>
      </c>
      <c r="W26" s="764"/>
      <c r="X26" s="764"/>
      <c r="Y26" s="764"/>
      <c r="Z26" s="765"/>
      <c r="AA26" s="763" t="s">
        <v>398</v>
      </c>
      <c r="AB26" s="764"/>
      <c r="AC26" s="764"/>
      <c r="AD26" s="764"/>
      <c r="AE26" s="764"/>
      <c r="AF26" s="858" t="s">
        <v>399</v>
      </c>
      <c r="AG26" s="859"/>
      <c r="AH26" s="859"/>
      <c r="AI26" s="859"/>
      <c r="AJ26" s="860"/>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404</v>
      </c>
      <c r="C28" s="778"/>
      <c r="D28" s="778"/>
      <c r="E28" s="778"/>
      <c r="F28" s="778"/>
      <c r="G28" s="778"/>
      <c r="H28" s="778"/>
      <c r="I28" s="778"/>
      <c r="J28" s="778"/>
      <c r="K28" s="778"/>
      <c r="L28" s="778"/>
      <c r="M28" s="778"/>
      <c r="N28" s="778"/>
      <c r="O28" s="778"/>
      <c r="P28" s="779"/>
      <c r="Q28" s="868">
        <v>197</v>
      </c>
      <c r="R28" s="869"/>
      <c r="S28" s="869"/>
      <c r="T28" s="869"/>
      <c r="U28" s="869"/>
      <c r="V28" s="869">
        <v>194</v>
      </c>
      <c r="W28" s="869"/>
      <c r="X28" s="869"/>
      <c r="Y28" s="869"/>
      <c r="Z28" s="869"/>
      <c r="AA28" s="869">
        <v>3</v>
      </c>
      <c r="AB28" s="869"/>
      <c r="AC28" s="869"/>
      <c r="AD28" s="869"/>
      <c r="AE28" s="870"/>
      <c r="AF28" s="871">
        <v>3</v>
      </c>
      <c r="AG28" s="869"/>
      <c r="AH28" s="869"/>
      <c r="AI28" s="869"/>
      <c r="AJ28" s="872"/>
      <c r="AK28" s="873">
        <v>8</v>
      </c>
      <c r="AL28" s="864"/>
      <c r="AM28" s="864"/>
      <c r="AN28" s="864"/>
      <c r="AO28" s="864"/>
      <c r="AP28" s="864" t="s">
        <v>592</v>
      </c>
      <c r="AQ28" s="864"/>
      <c r="AR28" s="864"/>
      <c r="AS28" s="864"/>
      <c r="AT28" s="864"/>
      <c r="AU28" s="864" t="s">
        <v>592</v>
      </c>
      <c r="AV28" s="864"/>
      <c r="AW28" s="864"/>
      <c r="AX28" s="864"/>
      <c r="AY28" s="864"/>
      <c r="AZ28" s="865" t="s">
        <v>589</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405</v>
      </c>
      <c r="C29" s="802"/>
      <c r="D29" s="802"/>
      <c r="E29" s="802"/>
      <c r="F29" s="802"/>
      <c r="G29" s="802"/>
      <c r="H29" s="802"/>
      <c r="I29" s="802"/>
      <c r="J29" s="802"/>
      <c r="K29" s="802"/>
      <c r="L29" s="802"/>
      <c r="M29" s="802"/>
      <c r="N29" s="802"/>
      <c r="O29" s="802"/>
      <c r="P29" s="803"/>
      <c r="Q29" s="804">
        <v>64</v>
      </c>
      <c r="R29" s="805"/>
      <c r="S29" s="805"/>
      <c r="T29" s="805"/>
      <c r="U29" s="805"/>
      <c r="V29" s="805">
        <v>63</v>
      </c>
      <c r="W29" s="805"/>
      <c r="X29" s="805"/>
      <c r="Y29" s="805"/>
      <c r="Z29" s="805"/>
      <c r="AA29" s="805">
        <v>1</v>
      </c>
      <c r="AB29" s="805"/>
      <c r="AC29" s="805"/>
      <c r="AD29" s="805"/>
      <c r="AE29" s="806"/>
      <c r="AF29" s="807">
        <v>1</v>
      </c>
      <c r="AG29" s="808"/>
      <c r="AH29" s="808"/>
      <c r="AI29" s="808"/>
      <c r="AJ29" s="809"/>
      <c r="AK29" s="876">
        <v>36</v>
      </c>
      <c r="AL29" s="877"/>
      <c r="AM29" s="877"/>
      <c r="AN29" s="877"/>
      <c r="AO29" s="877"/>
      <c r="AP29" s="878" t="s">
        <v>591</v>
      </c>
      <c r="AQ29" s="877"/>
      <c r="AR29" s="877"/>
      <c r="AS29" s="877"/>
      <c r="AT29" s="877"/>
      <c r="AU29" s="878" t="s">
        <v>592</v>
      </c>
      <c r="AV29" s="877"/>
      <c r="AW29" s="877"/>
      <c r="AX29" s="877"/>
      <c r="AY29" s="877"/>
      <c r="AZ29" s="879" t="s">
        <v>128</v>
      </c>
      <c r="BA29" s="879"/>
      <c r="BB29" s="879"/>
      <c r="BC29" s="879"/>
      <c r="BD29" s="879"/>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587</v>
      </c>
      <c r="C30" s="802"/>
      <c r="D30" s="802"/>
      <c r="E30" s="802"/>
      <c r="F30" s="802"/>
      <c r="G30" s="802"/>
      <c r="H30" s="802"/>
      <c r="I30" s="802"/>
      <c r="J30" s="802"/>
      <c r="K30" s="802"/>
      <c r="L30" s="802"/>
      <c r="M30" s="802"/>
      <c r="N30" s="802"/>
      <c r="O30" s="802"/>
      <c r="P30" s="803"/>
      <c r="Q30" s="804">
        <v>164</v>
      </c>
      <c r="R30" s="805"/>
      <c r="S30" s="805"/>
      <c r="T30" s="805"/>
      <c r="U30" s="805"/>
      <c r="V30" s="805">
        <v>162</v>
      </c>
      <c r="W30" s="805"/>
      <c r="X30" s="805"/>
      <c r="Y30" s="805"/>
      <c r="Z30" s="805"/>
      <c r="AA30" s="805">
        <v>2</v>
      </c>
      <c r="AB30" s="805"/>
      <c r="AC30" s="805"/>
      <c r="AD30" s="805"/>
      <c r="AE30" s="806"/>
      <c r="AF30" s="807" t="s">
        <v>592</v>
      </c>
      <c r="AG30" s="808"/>
      <c r="AH30" s="808"/>
      <c r="AI30" s="808"/>
      <c r="AJ30" s="809"/>
      <c r="AK30" s="876">
        <v>7</v>
      </c>
      <c r="AL30" s="877"/>
      <c r="AM30" s="877"/>
      <c r="AN30" s="877"/>
      <c r="AO30" s="877"/>
      <c r="AP30" s="877">
        <v>419</v>
      </c>
      <c r="AQ30" s="877"/>
      <c r="AR30" s="877"/>
      <c r="AS30" s="877"/>
      <c r="AT30" s="877"/>
      <c r="AU30" s="877">
        <v>7</v>
      </c>
      <c r="AV30" s="877"/>
      <c r="AW30" s="877"/>
      <c r="AX30" s="877"/>
      <c r="AY30" s="877"/>
      <c r="AZ30" s="879" t="s">
        <v>590</v>
      </c>
      <c r="BA30" s="879"/>
      <c r="BB30" s="879"/>
      <c r="BC30" s="879"/>
      <c r="BD30" s="879"/>
      <c r="BE30" s="874" t="s">
        <v>588</v>
      </c>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c r="C31" s="802"/>
      <c r="D31" s="802"/>
      <c r="E31" s="802"/>
      <c r="F31" s="802"/>
      <c r="G31" s="802"/>
      <c r="H31" s="802"/>
      <c r="I31" s="802"/>
      <c r="J31" s="802"/>
      <c r="K31" s="802"/>
      <c r="L31" s="802"/>
      <c r="M31" s="802"/>
      <c r="N31" s="802"/>
      <c r="O31" s="802"/>
      <c r="P31" s="803"/>
      <c r="Q31" s="804"/>
      <c r="R31" s="805"/>
      <c r="S31" s="805"/>
      <c r="T31" s="805"/>
      <c r="U31" s="805"/>
      <c r="V31" s="805"/>
      <c r="W31" s="805"/>
      <c r="X31" s="805"/>
      <c r="Y31" s="805"/>
      <c r="Z31" s="805"/>
      <c r="AA31" s="805"/>
      <c r="AB31" s="805"/>
      <c r="AC31" s="805"/>
      <c r="AD31" s="805"/>
      <c r="AE31" s="806"/>
      <c r="AF31" s="807"/>
      <c r="AG31" s="808"/>
      <c r="AH31" s="808"/>
      <c r="AI31" s="808"/>
      <c r="AJ31" s="809"/>
      <c r="AK31" s="876"/>
      <c r="AL31" s="877"/>
      <c r="AM31" s="877"/>
      <c r="AN31" s="877"/>
      <c r="AO31" s="877"/>
      <c r="AP31" s="877"/>
      <c r="AQ31" s="877"/>
      <c r="AR31" s="877"/>
      <c r="AS31" s="877"/>
      <c r="AT31" s="877"/>
      <c r="AU31" s="877"/>
      <c r="AV31" s="877"/>
      <c r="AW31" s="877"/>
      <c r="AX31" s="877"/>
      <c r="AY31" s="877"/>
      <c r="AZ31" s="879"/>
      <c r="BA31" s="879"/>
      <c r="BB31" s="879"/>
      <c r="BC31" s="879"/>
      <c r="BD31" s="879"/>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c r="AG32" s="808"/>
      <c r="AH32" s="808"/>
      <c r="AI32" s="808"/>
      <c r="AJ32" s="809"/>
      <c r="AK32" s="876"/>
      <c r="AL32" s="877"/>
      <c r="AM32" s="877"/>
      <c r="AN32" s="877"/>
      <c r="AO32" s="877"/>
      <c r="AP32" s="877"/>
      <c r="AQ32" s="877"/>
      <c r="AR32" s="877"/>
      <c r="AS32" s="877"/>
      <c r="AT32" s="877"/>
      <c r="AU32" s="877"/>
      <c r="AV32" s="877"/>
      <c r="AW32" s="877"/>
      <c r="AX32" s="877"/>
      <c r="AY32" s="877"/>
      <c r="AZ32" s="879"/>
      <c r="BA32" s="879"/>
      <c r="BB32" s="879"/>
      <c r="BC32" s="879"/>
      <c r="BD32" s="879"/>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9"/>
      <c r="BA33" s="879"/>
      <c r="BB33" s="879"/>
      <c r="BC33" s="879"/>
      <c r="BD33" s="879"/>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9"/>
      <c r="BA34" s="879"/>
      <c r="BB34" s="879"/>
      <c r="BC34" s="879"/>
      <c r="BD34" s="879"/>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9"/>
      <c r="BA35" s="879"/>
      <c r="BB35" s="879"/>
      <c r="BC35" s="879"/>
      <c r="BD35" s="879"/>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9"/>
      <c r="BA36" s="879"/>
      <c r="BB36" s="879"/>
      <c r="BC36" s="879"/>
      <c r="BD36" s="879"/>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9"/>
      <c r="BA37" s="879"/>
      <c r="BB37" s="879"/>
      <c r="BC37" s="879"/>
      <c r="BD37" s="879"/>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9"/>
      <c r="BA38" s="879"/>
      <c r="BB38" s="879"/>
      <c r="BC38" s="879"/>
      <c r="BD38" s="879"/>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9"/>
      <c r="BA39" s="879"/>
      <c r="BB39" s="879"/>
      <c r="BC39" s="879"/>
      <c r="BD39" s="879"/>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9"/>
      <c r="BA40" s="879"/>
      <c r="BB40" s="879"/>
      <c r="BC40" s="879"/>
      <c r="BD40" s="879"/>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9"/>
      <c r="BA41" s="879"/>
      <c r="BB41" s="879"/>
      <c r="BC41" s="879"/>
      <c r="BD41" s="879"/>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9"/>
      <c r="BA42" s="879"/>
      <c r="BB42" s="879"/>
      <c r="BC42" s="879"/>
      <c r="BD42" s="879"/>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9"/>
      <c r="BA43" s="879"/>
      <c r="BB43" s="879"/>
      <c r="BC43" s="879"/>
      <c r="BD43" s="879"/>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9"/>
      <c r="BA44" s="879"/>
      <c r="BB44" s="879"/>
      <c r="BC44" s="879"/>
      <c r="BD44" s="879"/>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9"/>
      <c r="BA45" s="879"/>
      <c r="BB45" s="879"/>
      <c r="BC45" s="879"/>
      <c r="BD45" s="879"/>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9"/>
      <c r="BA46" s="879"/>
      <c r="BB46" s="879"/>
      <c r="BC46" s="879"/>
      <c r="BD46" s="879"/>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9"/>
      <c r="BA47" s="879"/>
      <c r="BB47" s="879"/>
      <c r="BC47" s="879"/>
      <c r="BD47" s="879"/>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9"/>
      <c r="BA48" s="879"/>
      <c r="BB48" s="879"/>
      <c r="BC48" s="879"/>
      <c r="BD48" s="879"/>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9"/>
      <c r="BA49" s="879"/>
      <c r="BB49" s="879"/>
      <c r="BC49" s="879"/>
      <c r="BD49" s="879"/>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80"/>
      <c r="R50" s="881"/>
      <c r="S50" s="881"/>
      <c r="T50" s="881"/>
      <c r="U50" s="881"/>
      <c r="V50" s="881"/>
      <c r="W50" s="881"/>
      <c r="X50" s="881"/>
      <c r="Y50" s="881"/>
      <c r="Z50" s="881"/>
      <c r="AA50" s="881"/>
      <c r="AB50" s="881"/>
      <c r="AC50" s="881"/>
      <c r="AD50" s="881"/>
      <c r="AE50" s="882"/>
      <c r="AF50" s="807"/>
      <c r="AG50" s="808"/>
      <c r="AH50" s="808"/>
      <c r="AI50" s="808"/>
      <c r="AJ50" s="809"/>
      <c r="AK50" s="883"/>
      <c r="AL50" s="881"/>
      <c r="AM50" s="881"/>
      <c r="AN50" s="881"/>
      <c r="AO50" s="881"/>
      <c r="AP50" s="881"/>
      <c r="AQ50" s="881"/>
      <c r="AR50" s="881"/>
      <c r="AS50" s="881"/>
      <c r="AT50" s="881"/>
      <c r="AU50" s="881"/>
      <c r="AV50" s="881"/>
      <c r="AW50" s="881"/>
      <c r="AX50" s="881"/>
      <c r="AY50" s="881"/>
      <c r="AZ50" s="884"/>
      <c r="BA50" s="884"/>
      <c r="BB50" s="884"/>
      <c r="BC50" s="884"/>
      <c r="BD50" s="884"/>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80"/>
      <c r="R51" s="881"/>
      <c r="S51" s="881"/>
      <c r="T51" s="881"/>
      <c r="U51" s="881"/>
      <c r="V51" s="881"/>
      <c r="W51" s="881"/>
      <c r="X51" s="881"/>
      <c r="Y51" s="881"/>
      <c r="Z51" s="881"/>
      <c r="AA51" s="881"/>
      <c r="AB51" s="881"/>
      <c r="AC51" s="881"/>
      <c r="AD51" s="881"/>
      <c r="AE51" s="882"/>
      <c r="AF51" s="807"/>
      <c r="AG51" s="808"/>
      <c r="AH51" s="808"/>
      <c r="AI51" s="808"/>
      <c r="AJ51" s="809"/>
      <c r="AK51" s="883"/>
      <c r="AL51" s="881"/>
      <c r="AM51" s="881"/>
      <c r="AN51" s="881"/>
      <c r="AO51" s="881"/>
      <c r="AP51" s="881"/>
      <c r="AQ51" s="881"/>
      <c r="AR51" s="881"/>
      <c r="AS51" s="881"/>
      <c r="AT51" s="881"/>
      <c r="AU51" s="881"/>
      <c r="AV51" s="881"/>
      <c r="AW51" s="881"/>
      <c r="AX51" s="881"/>
      <c r="AY51" s="881"/>
      <c r="AZ51" s="884"/>
      <c r="BA51" s="884"/>
      <c r="BB51" s="884"/>
      <c r="BC51" s="884"/>
      <c r="BD51" s="884"/>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80"/>
      <c r="R52" s="881"/>
      <c r="S52" s="881"/>
      <c r="T52" s="881"/>
      <c r="U52" s="881"/>
      <c r="V52" s="881"/>
      <c r="W52" s="881"/>
      <c r="X52" s="881"/>
      <c r="Y52" s="881"/>
      <c r="Z52" s="881"/>
      <c r="AA52" s="881"/>
      <c r="AB52" s="881"/>
      <c r="AC52" s="881"/>
      <c r="AD52" s="881"/>
      <c r="AE52" s="882"/>
      <c r="AF52" s="807"/>
      <c r="AG52" s="808"/>
      <c r="AH52" s="808"/>
      <c r="AI52" s="808"/>
      <c r="AJ52" s="809"/>
      <c r="AK52" s="883"/>
      <c r="AL52" s="881"/>
      <c r="AM52" s="881"/>
      <c r="AN52" s="881"/>
      <c r="AO52" s="881"/>
      <c r="AP52" s="881"/>
      <c r="AQ52" s="881"/>
      <c r="AR52" s="881"/>
      <c r="AS52" s="881"/>
      <c r="AT52" s="881"/>
      <c r="AU52" s="881"/>
      <c r="AV52" s="881"/>
      <c r="AW52" s="881"/>
      <c r="AX52" s="881"/>
      <c r="AY52" s="881"/>
      <c r="AZ52" s="884"/>
      <c r="BA52" s="884"/>
      <c r="BB52" s="884"/>
      <c r="BC52" s="884"/>
      <c r="BD52" s="884"/>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80"/>
      <c r="R53" s="881"/>
      <c r="S53" s="881"/>
      <c r="T53" s="881"/>
      <c r="U53" s="881"/>
      <c r="V53" s="881"/>
      <c r="W53" s="881"/>
      <c r="X53" s="881"/>
      <c r="Y53" s="881"/>
      <c r="Z53" s="881"/>
      <c r="AA53" s="881"/>
      <c r="AB53" s="881"/>
      <c r="AC53" s="881"/>
      <c r="AD53" s="881"/>
      <c r="AE53" s="882"/>
      <c r="AF53" s="807"/>
      <c r="AG53" s="808"/>
      <c r="AH53" s="808"/>
      <c r="AI53" s="808"/>
      <c r="AJ53" s="809"/>
      <c r="AK53" s="883"/>
      <c r="AL53" s="881"/>
      <c r="AM53" s="881"/>
      <c r="AN53" s="881"/>
      <c r="AO53" s="881"/>
      <c r="AP53" s="881"/>
      <c r="AQ53" s="881"/>
      <c r="AR53" s="881"/>
      <c r="AS53" s="881"/>
      <c r="AT53" s="881"/>
      <c r="AU53" s="881"/>
      <c r="AV53" s="881"/>
      <c r="AW53" s="881"/>
      <c r="AX53" s="881"/>
      <c r="AY53" s="881"/>
      <c r="AZ53" s="884"/>
      <c r="BA53" s="884"/>
      <c r="BB53" s="884"/>
      <c r="BC53" s="884"/>
      <c r="BD53" s="884"/>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80"/>
      <c r="R54" s="881"/>
      <c r="S54" s="881"/>
      <c r="T54" s="881"/>
      <c r="U54" s="881"/>
      <c r="V54" s="881"/>
      <c r="W54" s="881"/>
      <c r="X54" s="881"/>
      <c r="Y54" s="881"/>
      <c r="Z54" s="881"/>
      <c r="AA54" s="881"/>
      <c r="AB54" s="881"/>
      <c r="AC54" s="881"/>
      <c r="AD54" s="881"/>
      <c r="AE54" s="882"/>
      <c r="AF54" s="807"/>
      <c r="AG54" s="808"/>
      <c r="AH54" s="808"/>
      <c r="AI54" s="808"/>
      <c r="AJ54" s="809"/>
      <c r="AK54" s="883"/>
      <c r="AL54" s="881"/>
      <c r="AM54" s="881"/>
      <c r="AN54" s="881"/>
      <c r="AO54" s="881"/>
      <c r="AP54" s="881"/>
      <c r="AQ54" s="881"/>
      <c r="AR54" s="881"/>
      <c r="AS54" s="881"/>
      <c r="AT54" s="881"/>
      <c r="AU54" s="881"/>
      <c r="AV54" s="881"/>
      <c r="AW54" s="881"/>
      <c r="AX54" s="881"/>
      <c r="AY54" s="881"/>
      <c r="AZ54" s="884"/>
      <c r="BA54" s="884"/>
      <c r="BB54" s="884"/>
      <c r="BC54" s="884"/>
      <c r="BD54" s="884"/>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80"/>
      <c r="R55" s="881"/>
      <c r="S55" s="881"/>
      <c r="T55" s="881"/>
      <c r="U55" s="881"/>
      <c r="V55" s="881"/>
      <c r="W55" s="881"/>
      <c r="X55" s="881"/>
      <c r="Y55" s="881"/>
      <c r="Z55" s="881"/>
      <c r="AA55" s="881"/>
      <c r="AB55" s="881"/>
      <c r="AC55" s="881"/>
      <c r="AD55" s="881"/>
      <c r="AE55" s="882"/>
      <c r="AF55" s="807"/>
      <c r="AG55" s="808"/>
      <c r="AH55" s="808"/>
      <c r="AI55" s="808"/>
      <c r="AJ55" s="809"/>
      <c r="AK55" s="883"/>
      <c r="AL55" s="881"/>
      <c r="AM55" s="881"/>
      <c r="AN55" s="881"/>
      <c r="AO55" s="881"/>
      <c r="AP55" s="881"/>
      <c r="AQ55" s="881"/>
      <c r="AR55" s="881"/>
      <c r="AS55" s="881"/>
      <c r="AT55" s="881"/>
      <c r="AU55" s="881"/>
      <c r="AV55" s="881"/>
      <c r="AW55" s="881"/>
      <c r="AX55" s="881"/>
      <c r="AY55" s="881"/>
      <c r="AZ55" s="884"/>
      <c r="BA55" s="884"/>
      <c r="BB55" s="884"/>
      <c r="BC55" s="884"/>
      <c r="BD55" s="884"/>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80"/>
      <c r="R56" s="881"/>
      <c r="S56" s="881"/>
      <c r="T56" s="881"/>
      <c r="U56" s="881"/>
      <c r="V56" s="881"/>
      <c r="W56" s="881"/>
      <c r="X56" s="881"/>
      <c r="Y56" s="881"/>
      <c r="Z56" s="881"/>
      <c r="AA56" s="881"/>
      <c r="AB56" s="881"/>
      <c r="AC56" s="881"/>
      <c r="AD56" s="881"/>
      <c r="AE56" s="882"/>
      <c r="AF56" s="807"/>
      <c r="AG56" s="808"/>
      <c r="AH56" s="808"/>
      <c r="AI56" s="808"/>
      <c r="AJ56" s="809"/>
      <c r="AK56" s="883"/>
      <c r="AL56" s="881"/>
      <c r="AM56" s="881"/>
      <c r="AN56" s="881"/>
      <c r="AO56" s="881"/>
      <c r="AP56" s="881"/>
      <c r="AQ56" s="881"/>
      <c r="AR56" s="881"/>
      <c r="AS56" s="881"/>
      <c r="AT56" s="881"/>
      <c r="AU56" s="881"/>
      <c r="AV56" s="881"/>
      <c r="AW56" s="881"/>
      <c r="AX56" s="881"/>
      <c r="AY56" s="881"/>
      <c r="AZ56" s="884"/>
      <c r="BA56" s="884"/>
      <c r="BB56" s="884"/>
      <c r="BC56" s="884"/>
      <c r="BD56" s="884"/>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80"/>
      <c r="R57" s="881"/>
      <c r="S57" s="881"/>
      <c r="T57" s="881"/>
      <c r="U57" s="881"/>
      <c r="V57" s="881"/>
      <c r="W57" s="881"/>
      <c r="X57" s="881"/>
      <c r="Y57" s="881"/>
      <c r="Z57" s="881"/>
      <c r="AA57" s="881"/>
      <c r="AB57" s="881"/>
      <c r="AC57" s="881"/>
      <c r="AD57" s="881"/>
      <c r="AE57" s="882"/>
      <c r="AF57" s="807"/>
      <c r="AG57" s="808"/>
      <c r="AH57" s="808"/>
      <c r="AI57" s="808"/>
      <c r="AJ57" s="809"/>
      <c r="AK57" s="883"/>
      <c r="AL57" s="881"/>
      <c r="AM57" s="881"/>
      <c r="AN57" s="881"/>
      <c r="AO57" s="881"/>
      <c r="AP57" s="881"/>
      <c r="AQ57" s="881"/>
      <c r="AR57" s="881"/>
      <c r="AS57" s="881"/>
      <c r="AT57" s="881"/>
      <c r="AU57" s="881"/>
      <c r="AV57" s="881"/>
      <c r="AW57" s="881"/>
      <c r="AX57" s="881"/>
      <c r="AY57" s="881"/>
      <c r="AZ57" s="884"/>
      <c r="BA57" s="884"/>
      <c r="BB57" s="884"/>
      <c r="BC57" s="884"/>
      <c r="BD57" s="884"/>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80"/>
      <c r="R58" s="881"/>
      <c r="S58" s="881"/>
      <c r="T58" s="881"/>
      <c r="U58" s="881"/>
      <c r="V58" s="881"/>
      <c r="W58" s="881"/>
      <c r="X58" s="881"/>
      <c r="Y58" s="881"/>
      <c r="Z58" s="881"/>
      <c r="AA58" s="881"/>
      <c r="AB58" s="881"/>
      <c r="AC58" s="881"/>
      <c r="AD58" s="881"/>
      <c r="AE58" s="882"/>
      <c r="AF58" s="807"/>
      <c r="AG58" s="808"/>
      <c r="AH58" s="808"/>
      <c r="AI58" s="808"/>
      <c r="AJ58" s="809"/>
      <c r="AK58" s="883"/>
      <c r="AL58" s="881"/>
      <c r="AM58" s="881"/>
      <c r="AN58" s="881"/>
      <c r="AO58" s="881"/>
      <c r="AP58" s="881"/>
      <c r="AQ58" s="881"/>
      <c r="AR58" s="881"/>
      <c r="AS58" s="881"/>
      <c r="AT58" s="881"/>
      <c r="AU58" s="881"/>
      <c r="AV58" s="881"/>
      <c r="AW58" s="881"/>
      <c r="AX58" s="881"/>
      <c r="AY58" s="881"/>
      <c r="AZ58" s="884"/>
      <c r="BA58" s="884"/>
      <c r="BB58" s="884"/>
      <c r="BC58" s="884"/>
      <c r="BD58" s="884"/>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80"/>
      <c r="R59" s="881"/>
      <c r="S59" s="881"/>
      <c r="T59" s="881"/>
      <c r="U59" s="881"/>
      <c r="V59" s="881"/>
      <c r="W59" s="881"/>
      <c r="X59" s="881"/>
      <c r="Y59" s="881"/>
      <c r="Z59" s="881"/>
      <c r="AA59" s="881"/>
      <c r="AB59" s="881"/>
      <c r="AC59" s="881"/>
      <c r="AD59" s="881"/>
      <c r="AE59" s="882"/>
      <c r="AF59" s="807"/>
      <c r="AG59" s="808"/>
      <c r="AH59" s="808"/>
      <c r="AI59" s="808"/>
      <c r="AJ59" s="809"/>
      <c r="AK59" s="883"/>
      <c r="AL59" s="881"/>
      <c r="AM59" s="881"/>
      <c r="AN59" s="881"/>
      <c r="AO59" s="881"/>
      <c r="AP59" s="881"/>
      <c r="AQ59" s="881"/>
      <c r="AR59" s="881"/>
      <c r="AS59" s="881"/>
      <c r="AT59" s="881"/>
      <c r="AU59" s="881"/>
      <c r="AV59" s="881"/>
      <c r="AW59" s="881"/>
      <c r="AX59" s="881"/>
      <c r="AY59" s="881"/>
      <c r="AZ59" s="884"/>
      <c r="BA59" s="884"/>
      <c r="BB59" s="884"/>
      <c r="BC59" s="884"/>
      <c r="BD59" s="884"/>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80"/>
      <c r="R60" s="881"/>
      <c r="S60" s="881"/>
      <c r="T60" s="881"/>
      <c r="U60" s="881"/>
      <c r="V60" s="881"/>
      <c r="W60" s="881"/>
      <c r="X60" s="881"/>
      <c r="Y60" s="881"/>
      <c r="Z60" s="881"/>
      <c r="AA60" s="881"/>
      <c r="AB60" s="881"/>
      <c r="AC60" s="881"/>
      <c r="AD60" s="881"/>
      <c r="AE60" s="882"/>
      <c r="AF60" s="807"/>
      <c r="AG60" s="808"/>
      <c r="AH60" s="808"/>
      <c r="AI60" s="808"/>
      <c r="AJ60" s="809"/>
      <c r="AK60" s="883"/>
      <c r="AL60" s="881"/>
      <c r="AM60" s="881"/>
      <c r="AN60" s="881"/>
      <c r="AO60" s="881"/>
      <c r="AP60" s="881"/>
      <c r="AQ60" s="881"/>
      <c r="AR60" s="881"/>
      <c r="AS60" s="881"/>
      <c r="AT60" s="881"/>
      <c r="AU60" s="881"/>
      <c r="AV60" s="881"/>
      <c r="AW60" s="881"/>
      <c r="AX60" s="881"/>
      <c r="AY60" s="881"/>
      <c r="AZ60" s="884"/>
      <c r="BA60" s="884"/>
      <c r="BB60" s="884"/>
      <c r="BC60" s="884"/>
      <c r="BD60" s="884"/>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80"/>
      <c r="R61" s="881"/>
      <c r="S61" s="881"/>
      <c r="T61" s="881"/>
      <c r="U61" s="881"/>
      <c r="V61" s="881"/>
      <c r="W61" s="881"/>
      <c r="X61" s="881"/>
      <c r="Y61" s="881"/>
      <c r="Z61" s="881"/>
      <c r="AA61" s="881"/>
      <c r="AB61" s="881"/>
      <c r="AC61" s="881"/>
      <c r="AD61" s="881"/>
      <c r="AE61" s="882"/>
      <c r="AF61" s="807"/>
      <c r="AG61" s="808"/>
      <c r="AH61" s="808"/>
      <c r="AI61" s="808"/>
      <c r="AJ61" s="809"/>
      <c r="AK61" s="883"/>
      <c r="AL61" s="881"/>
      <c r="AM61" s="881"/>
      <c r="AN61" s="881"/>
      <c r="AO61" s="881"/>
      <c r="AP61" s="881"/>
      <c r="AQ61" s="881"/>
      <c r="AR61" s="881"/>
      <c r="AS61" s="881"/>
      <c r="AT61" s="881"/>
      <c r="AU61" s="881"/>
      <c r="AV61" s="881"/>
      <c r="AW61" s="881"/>
      <c r="AX61" s="881"/>
      <c r="AY61" s="881"/>
      <c r="AZ61" s="884"/>
      <c r="BA61" s="884"/>
      <c r="BB61" s="884"/>
      <c r="BC61" s="884"/>
      <c r="BD61" s="884"/>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80"/>
      <c r="R62" s="881"/>
      <c r="S62" s="881"/>
      <c r="T62" s="881"/>
      <c r="U62" s="881"/>
      <c r="V62" s="881"/>
      <c r="W62" s="881"/>
      <c r="X62" s="881"/>
      <c r="Y62" s="881"/>
      <c r="Z62" s="881"/>
      <c r="AA62" s="881"/>
      <c r="AB62" s="881"/>
      <c r="AC62" s="881"/>
      <c r="AD62" s="881"/>
      <c r="AE62" s="882"/>
      <c r="AF62" s="807"/>
      <c r="AG62" s="808"/>
      <c r="AH62" s="808"/>
      <c r="AI62" s="808"/>
      <c r="AJ62" s="809"/>
      <c r="AK62" s="883"/>
      <c r="AL62" s="881"/>
      <c r="AM62" s="881"/>
      <c r="AN62" s="881"/>
      <c r="AO62" s="881"/>
      <c r="AP62" s="881"/>
      <c r="AQ62" s="881"/>
      <c r="AR62" s="881"/>
      <c r="AS62" s="881"/>
      <c r="AT62" s="881"/>
      <c r="AU62" s="881"/>
      <c r="AV62" s="881"/>
      <c r="AW62" s="881"/>
      <c r="AX62" s="881"/>
      <c r="AY62" s="881"/>
      <c r="AZ62" s="884"/>
      <c r="BA62" s="884"/>
      <c r="BB62" s="884"/>
      <c r="BC62" s="884"/>
      <c r="BD62" s="884"/>
      <c r="BE62" s="874"/>
      <c r="BF62" s="874"/>
      <c r="BG62" s="874"/>
      <c r="BH62" s="874"/>
      <c r="BI62" s="875"/>
      <c r="BJ62" s="892" t="s">
        <v>406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392</v>
      </c>
      <c r="B63" s="836" t="s">
        <v>407</v>
      </c>
      <c r="C63" s="837"/>
      <c r="D63" s="837"/>
      <c r="E63" s="837"/>
      <c r="F63" s="837"/>
      <c r="G63" s="837"/>
      <c r="H63" s="837"/>
      <c r="I63" s="837"/>
      <c r="J63" s="837"/>
      <c r="K63" s="837"/>
      <c r="L63" s="837"/>
      <c r="M63" s="837"/>
      <c r="N63" s="837"/>
      <c r="O63" s="837"/>
      <c r="P63" s="838"/>
      <c r="Q63" s="885"/>
      <c r="R63" s="886"/>
      <c r="S63" s="886"/>
      <c r="T63" s="886"/>
      <c r="U63" s="886"/>
      <c r="V63" s="886"/>
      <c r="W63" s="886"/>
      <c r="X63" s="886"/>
      <c r="Y63" s="886"/>
      <c r="Z63" s="886"/>
      <c r="AA63" s="886"/>
      <c r="AB63" s="886"/>
      <c r="AC63" s="886"/>
      <c r="AD63" s="886"/>
      <c r="AE63" s="887"/>
      <c r="AF63" s="888">
        <v>2</v>
      </c>
      <c r="AG63" s="889"/>
      <c r="AH63" s="889"/>
      <c r="AI63" s="889"/>
      <c r="AJ63" s="890"/>
      <c r="AK63" s="891"/>
      <c r="AL63" s="886"/>
      <c r="AM63" s="886"/>
      <c r="AN63" s="886"/>
      <c r="AO63" s="886"/>
      <c r="AP63" s="889"/>
      <c r="AQ63" s="889"/>
      <c r="AR63" s="889"/>
      <c r="AS63" s="889"/>
      <c r="AT63" s="889"/>
      <c r="AU63" s="889"/>
      <c r="AV63" s="889"/>
      <c r="AW63" s="889"/>
      <c r="AX63" s="889"/>
      <c r="AY63" s="889"/>
      <c r="AZ63" s="893"/>
      <c r="BA63" s="893"/>
      <c r="BB63" s="893"/>
      <c r="BC63" s="893"/>
      <c r="BD63" s="893"/>
      <c r="BE63" s="894"/>
      <c r="BF63" s="894"/>
      <c r="BG63" s="894"/>
      <c r="BH63" s="894"/>
      <c r="BI63" s="895"/>
      <c r="BJ63" s="896" t="s">
        <v>128</v>
      </c>
      <c r="BK63" s="897"/>
      <c r="BL63" s="897"/>
      <c r="BM63" s="897"/>
      <c r="BN63" s="898"/>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409</v>
      </c>
      <c r="B66" s="787"/>
      <c r="C66" s="787"/>
      <c r="D66" s="787"/>
      <c r="E66" s="787"/>
      <c r="F66" s="787"/>
      <c r="G66" s="787"/>
      <c r="H66" s="787"/>
      <c r="I66" s="787"/>
      <c r="J66" s="787"/>
      <c r="K66" s="787"/>
      <c r="L66" s="787"/>
      <c r="M66" s="787"/>
      <c r="N66" s="787"/>
      <c r="O66" s="787"/>
      <c r="P66" s="788"/>
      <c r="Q66" s="763" t="s">
        <v>410</v>
      </c>
      <c r="R66" s="764"/>
      <c r="S66" s="764"/>
      <c r="T66" s="764"/>
      <c r="U66" s="765"/>
      <c r="V66" s="763" t="s">
        <v>411</v>
      </c>
      <c r="W66" s="764"/>
      <c r="X66" s="764"/>
      <c r="Y66" s="764"/>
      <c r="Z66" s="765"/>
      <c r="AA66" s="763" t="s">
        <v>412</v>
      </c>
      <c r="AB66" s="764"/>
      <c r="AC66" s="764"/>
      <c r="AD66" s="764"/>
      <c r="AE66" s="765"/>
      <c r="AF66" s="899" t="s">
        <v>413</v>
      </c>
      <c r="AG66" s="859"/>
      <c r="AH66" s="859"/>
      <c r="AI66" s="859"/>
      <c r="AJ66" s="900"/>
      <c r="AK66" s="763" t="s">
        <v>414</v>
      </c>
      <c r="AL66" s="787"/>
      <c r="AM66" s="787"/>
      <c r="AN66" s="787"/>
      <c r="AO66" s="788"/>
      <c r="AP66" s="763" t="s">
        <v>415</v>
      </c>
      <c r="AQ66" s="764"/>
      <c r="AR66" s="764"/>
      <c r="AS66" s="764"/>
      <c r="AT66" s="765"/>
      <c r="AU66" s="763" t="s">
        <v>416</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1"/>
      <c r="AG67" s="862"/>
      <c r="AH67" s="862"/>
      <c r="AI67" s="862"/>
      <c r="AJ67" s="902"/>
      <c r="AK67" s="903"/>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7"/>
    </row>
    <row r="68" spans="1:131" s="248" customFormat="1" ht="26.25" customHeight="1" thickTop="1" x14ac:dyDescent="0.15">
      <c r="A68" s="259">
        <v>1</v>
      </c>
      <c r="B68" s="917" t="s">
        <v>574</v>
      </c>
      <c r="C68" s="918"/>
      <c r="D68" s="918"/>
      <c r="E68" s="918"/>
      <c r="F68" s="918"/>
      <c r="G68" s="918"/>
      <c r="H68" s="918"/>
      <c r="I68" s="918"/>
      <c r="J68" s="918"/>
      <c r="K68" s="918"/>
      <c r="L68" s="918"/>
      <c r="M68" s="918"/>
      <c r="N68" s="918"/>
      <c r="O68" s="918"/>
      <c r="P68" s="919"/>
      <c r="Q68" s="920">
        <v>4306</v>
      </c>
      <c r="R68" s="913"/>
      <c r="S68" s="913"/>
      <c r="T68" s="913"/>
      <c r="U68" s="913"/>
      <c r="V68" s="913">
        <v>3703</v>
      </c>
      <c r="W68" s="913"/>
      <c r="X68" s="913"/>
      <c r="Y68" s="913"/>
      <c r="Z68" s="913"/>
      <c r="AA68" s="913">
        <v>603</v>
      </c>
      <c r="AB68" s="913"/>
      <c r="AC68" s="913"/>
      <c r="AD68" s="913"/>
      <c r="AE68" s="913"/>
      <c r="AF68" s="913">
        <v>603</v>
      </c>
      <c r="AG68" s="913"/>
      <c r="AH68" s="913"/>
      <c r="AI68" s="913"/>
      <c r="AJ68" s="913"/>
      <c r="AK68" s="913">
        <v>388</v>
      </c>
      <c r="AL68" s="913"/>
      <c r="AM68" s="913"/>
      <c r="AN68" s="913"/>
      <c r="AO68" s="913"/>
      <c r="AP68" s="913">
        <v>868</v>
      </c>
      <c r="AQ68" s="913"/>
      <c r="AR68" s="913"/>
      <c r="AS68" s="913"/>
      <c r="AT68" s="913"/>
      <c r="AU68" s="913">
        <v>120</v>
      </c>
      <c r="AV68" s="913"/>
      <c r="AW68" s="913"/>
      <c r="AX68" s="913"/>
      <c r="AY68" s="913"/>
      <c r="AZ68" s="914"/>
      <c r="BA68" s="915"/>
      <c r="BB68" s="915"/>
      <c r="BC68" s="915"/>
      <c r="BD68" s="916"/>
      <c r="BE68" s="266"/>
      <c r="BF68" s="266"/>
      <c r="BG68" s="266"/>
      <c r="BH68" s="266"/>
      <c r="BI68" s="266"/>
      <c r="BJ68" s="266"/>
      <c r="BK68" s="266"/>
      <c r="BL68" s="266"/>
      <c r="BM68" s="266"/>
      <c r="BN68" s="266"/>
      <c r="BO68" s="266"/>
      <c r="BP68" s="266"/>
      <c r="BQ68" s="263">
        <v>62</v>
      </c>
      <c r="BR68" s="268"/>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7"/>
    </row>
    <row r="69" spans="1:131" s="248" customFormat="1" ht="26.25" customHeight="1" x14ac:dyDescent="0.15">
      <c r="A69" s="262">
        <v>2</v>
      </c>
      <c r="B69" s="921" t="s">
        <v>575</v>
      </c>
      <c r="C69" s="922"/>
      <c r="D69" s="922"/>
      <c r="E69" s="922"/>
      <c r="F69" s="922"/>
      <c r="G69" s="922"/>
      <c r="H69" s="922"/>
      <c r="I69" s="922"/>
      <c r="J69" s="922"/>
      <c r="K69" s="922"/>
      <c r="L69" s="922"/>
      <c r="M69" s="922"/>
      <c r="N69" s="922"/>
      <c r="O69" s="922"/>
      <c r="P69" s="923"/>
      <c r="Q69" s="924">
        <v>214</v>
      </c>
      <c r="R69" s="877"/>
      <c r="S69" s="877"/>
      <c r="T69" s="877"/>
      <c r="U69" s="877"/>
      <c r="V69" s="877">
        <v>183</v>
      </c>
      <c r="W69" s="877"/>
      <c r="X69" s="877"/>
      <c r="Y69" s="877"/>
      <c r="Z69" s="877"/>
      <c r="AA69" s="877">
        <v>31</v>
      </c>
      <c r="AB69" s="877"/>
      <c r="AC69" s="877"/>
      <c r="AD69" s="877"/>
      <c r="AE69" s="877"/>
      <c r="AF69" s="877">
        <v>31</v>
      </c>
      <c r="AG69" s="877"/>
      <c r="AH69" s="877"/>
      <c r="AI69" s="877"/>
      <c r="AJ69" s="877"/>
      <c r="AK69" s="877">
        <v>5</v>
      </c>
      <c r="AL69" s="877"/>
      <c r="AM69" s="877"/>
      <c r="AN69" s="877"/>
      <c r="AO69" s="877"/>
      <c r="AP69" s="877" t="s">
        <v>510</v>
      </c>
      <c r="AQ69" s="877"/>
      <c r="AR69" s="877"/>
      <c r="AS69" s="877"/>
      <c r="AT69" s="877"/>
      <c r="AU69" s="877" t="s">
        <v>510</v>
      </c>
      <c r="AV69" s="877"/>
      <c r="AW69" s="877"/>
      <c r="AX69" s="877"/>
      <c r="AY69" s="877"/>
      <c r="AZ69" s="925"/>
      <c r="BA69" s="926"/>
      <c r="BB69" s="926"/>
      <c r="BC69" s="926"/>
      <c r="BD69" s="927"/>
      <c r="BE69" s="266"/>
      <c r="BF69" s="266"/>
      <c r="BG69" s="266"/>
      <c r="BH69" s="266"/>
      <c r="BI69" s="266"/>
      <c r="BJ69" s="266"/>
      <c r="BK69" s="266"/>
      <c r="BL69" s="266"/>
      <c r="BM69" s="266"/>
      <c r="BN69" s="266"/>
      <c r="BO69" s="266"/>
      <c r="BP69" s="266"/>
      <c r="BQ69" s="263">
        <v>63</v>
      </c>
      <c r="BR69" s="268"/>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7"/>
    </row>
    <row r="70" spans="1:131" s="248" customFormat="1" ht="26.25" customHeight="1" x14ac:dyDescent="0.15">
      <c r="A70" s="262">
        <v>3</v>
      </c>
      <c r="B70" s="921" t="s">
        <v>576</v>
      </c>
      <c r="C70" s="922"/>
      <c r="D70" s="922"/>
      <c r="E70" s="922"/>
      <c r="F70" s="922"/>
      <c r="G70" s="922"/>
      <c r="H70" s="922"/>
      <c r="I70" s="922"/>
      <c r="J70" s="922"/>
      <c r="K70" s="922"/>
      <c r="L70" s="922"/>
      <c r="M70" s="922"/>
      <c r="N70" s="922"/>
      <c r="O70" s="922"/>
      <c r="P70" s="923"/>
      <c r="Q70" s="924">
        <v>681</v>
      </c>
      <c r="R70" s="877"/>
      <c r="S70" s="877"/>
      <c r="T70" s="877"/>
      <c r="U70" s="877"/>
      <c r="V70" s="877">
        <v>581</v>
      </c>
      <c r="W70" s="877"/>
      <c r="X70" s="877"/>
      <c r="Y70" s="877"/>
      <c r="Z70" s="877"/>
      <c r="AA70" s="877">
        <v>100</v>
      </c>
      <c r="AB70" s="877"/>
      <c r="AC70" s="877"/>
      <c r="AD70" s="877"/>
      <c r="AE70" s="877"/>
      <c r="AF70" s="877">
        <v>60</v>
      </c>
      <c r="AG70" s="877"/>
      <c r="AH70" s="877"/>
      <c r="AI70" s="877"/>
      <c r="AJ70" s="877"/>
      <c r="AK70" s="877" t="s">
        <v>510</v>
      </c>
      <c r="AL70" s="877"/>
      <c r="AM70" s="877"/>
      <c r="AN70" s="877"/>
      <c r="AO70" s="877"/>
      <c r="AP70" s="877">
        <v>7</v>
      </c>
      <c r="AQ70" s="877"/>
      <c r="AR70" s="877"/>
      <c r="AS70" s="877"/>
      <c r="AT70" s="877"/>
      <c r="AU70" s="877">
        <v>1</v>
      </c>
      <c r="AV70" s="877"/>
      <c r="AW70" s="877"/>
      <c r="AX70" s="877"/>
      <c r="AY70" s="877"/>
      <c r="AZ70" s="925"/>
      <c r="BA70" s="926"/>
      <c r="BB70" s="926"/>
      <c r="BC70" s="926"/>
      <c r="BD70" s="927"/>
      <c r="BE70" s="266"/>
      <c r="BF70" s="266"/>
      <c r="BG70" s="266"/>
      <c r="BH70" s="266"/>
      <c r="BI70" s="266"/>
      <c r="BJ70" s="266"/>
      <c r="BK70" s="266"/>
      <c r="BL70" s="266"/>
      <c r="BM70" s="266"/>
      <c r="BN70" s="266"/>
      <c r="BO70" s="266"/>
      <c r="BP70" s="266"/>
      <c r="BQ70" s="263">
        <v>64</v>
      </c>
      <c r="BR70" s="268"/>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7"/>
    </row>
    <row r="71" spans="1:131" s="248" customFormat="1" ht="26.25" customHeight="1" x14ac:dyDescent="0.15">
      <c r="A71" s="262">
        <v>4</v>
      </c>
      <c r="B71" s="921" t="s">
        <v>577</v>
      </c>
      <c r="C71" s="922"/>
      <c r="D71" s="922"/>
      <c r="E71" s="922"/>
      <c r="F71" s="922"/>
      <c r="G71" s="922"/>
      <c r="H71" s="922"/>
      <c r="I71" s="922"/>
      <c r="J71" s="922"/>
      <c r="K71" s="922"/>
      <c r="L71" s="922"/>
      <c r="M71" s="922"/>
      <c r="N71" s="922"/>
      <c r="O71" s="922"/>
      <c r="P71" s="923"/>
      <c r="Q71" s="924">
        <v>6996</v>
      </c>
      <c r="R71" s="877"/>
      <c r="S71" s="877"/>
      <c r="T71" s="877"/>
      <c r="U71" s="877"/>
      <c r="V71" s="877">
        <v>6436</v>
      </c>
      <c r="W71" s="877"/>
      <c r="X71" s="877"/>
      <c r="Y71" s="877"/>
      <c r="Z71" s="877"/>
      <c r="AA71" s="877">
        <v>560</v>
      </c>
      <c r="AB71" s="877"/>
      <c r="AC71" s="877"/>
      <c r="AD71" s="877"/>
      <c r="AE71" s="877"/>
      <c r="AF71" s="877">
        <v>560</v>
      </c>
      <c r="AG71" s="877"/>
      <c r="AH71" s="877"/>
      <c r="AI71" s="877"/>
      <c r="AJ71" s="877"/>
      <c r="AK71" s="877">
        <v>2</v>
      </c>
      <c r="AL71" s="877"/>
      <c r="AM71" s="877"/>
      <c r="AN71" s="877"/>
      <c r="AO71" s="877"/>
      <c r="AP71" s="877" t="s">
        <v>510</v>
      </c>
      <c r="AQ71" s="877"/>
      <c r="AR71" s="877"/>
      <c r="AS71" s="877"/>
      <c r="AT71" s="877"/>
      <c r="AU71" s="877" t="s">
        <v>510</v>
      </c>
      <c r="AV71" s="877"/>
      <c r="AW71" s="877"/>
      <c r="AX71" s="877"/>
      <c r="AY71" s="877"/>
      <c r="AZ71" s="925"/>
      <c r="BA71" s="926"/>
      <c r="BB71" s="926"/>
      <c r="BC71" s="926"/>
      <c r="BD71" s="927"/>
      <c r="BE71" s="266"/>
      <c r="BF71" s="266"/>
      <c r="BG71" s="266"/>
      <c r="BH71" s="266"/>
      <c r="BI71" s="266"/>
      <c r="BJ71" s="266"/>
      <c r="BK71" s="266"/>
      <c r="BL71" s="266"/>
      <c r="BM71" s="266"/>
      <c r="BN71" s="266"/>
      <c r="BO71" s="266"/>
      <c r="BP71" s="266"/>
      <c r="BQ71" s="263">
        <v>65</v>
      </c>
      <c r="BR71" s="268"/>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7"/>
    </row>
    <row r="72" spans="1:131" s="248" customFormat="1" ht="26.25" customHeight="1" x14ac:dyDescent="0.15">
      <c r="A72" s="262">
        <v>5</v>
      </c>
      <c r="B72" s="921" t="s">
        <v>578</v>
      </c>
      <c r="C72" s="922"/>
      <c r="D72" s="922"/>
      <c r="E72" s="922"/>
      <c r="F72" s="922"/>
      <c r="G72" s="922"/>
      <c r="H72" s="922"/>
      <c r="I72" s="922"/>
      <c r="J72" s="922"/>
      <c r="K72" s="922"/>
      <c r="L72" s="922"/>
      <c r="M72" s="922"/>
      <c r="N72" s="922"/>
      <c r="O72" s="922"/>
      <c r="P72" s="923"/>
      <c r="Q72" s="924"/>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5"/>
      <c r="BA72" s="926"/>
      <c r="BB72" s="926"/>
      <c r="BC72" s="926"/>
      <c r="BD72" s="927"/>
      <c r="BE72" s="266"/>
      <c r="BF72" s="266"/>
      <c r="BG72" s="266"/>
      <c r="BH72" s="266"/>
      <c r="BI72" s="266"/>
      <c r="BJ72" s="266"/>
      <c r="BK72" s="266"/>
      <c r="BL72" s="266"/>
      <c r="BM72" s="266"/>
      <c r="BN72" s="266"/>
      <c r="BO72" s="266"/>
      <c r="BP72" s="266"/>
      <c r="BQ72" s="263">
        <v>66</v>
      </c>
      <c r="BR72" s="268"/>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7"/>
    </row>
    <row r="73" spans="1:131" s="248" customFormat="1" ht="26.25" customHeight="1" x14ac:dyDescent="0.15">
      <c r="A73" s="262">
        <v>6</v>
      </c>
      <c r="B73" s="921" t="s">
        <v>579</v>
      </c>
      <c r="C73" s="922"/>
      <c r="D73" s="922"/>
      <c r="E73" s="922"/>
      <c r="F73" s="922"/>
      <c r="G73" s="922"/>
      <c r="H73" s="922"/>
      <c r="I73" s="922"/>
      <c r="J73" s="922"/>
      <c r="K73" s="922"/>
      <c r="L73" s="922"/>
      <c r="M73" s="922"/>
      <c r="N73" s="922"/>
      <c r="O73" s="922"/>
      <c r="P73" s="923"/>
      <c r="Q73" s="924">
        <v>151</v>
      </c>
      <c r="R73" s="877"/>
      <c r="S73" s="877"/>
      <c r="T73" s="877"/>
      <c r="U73" s="877"/>
      <c r="V73" s="877">
        <v>144</v>
      </c>
      <c r="W73" s="877"/>
      <c r="X73" s="877"/>
      <c r="Y73" s="877"/>
      <c r="Z73" s="877"/>
      <c r="AA73" s="877">
        <v>7</v>
      </c>
      <c r="AB73" s="877"/>
      <c r="AC73" s="877"/>
      <c r="AD73" s="877"/>
      <c r="AE73" s="877"/>
      <c r="AF73" s="877">
        <v>7</v>
      </c>
      <c r="AG73" s="877"/>
      <c r="AH73" s="877"/>
      <c r="AI73" s="877"/>
      <c r="AJ73" s="877"/>
      <c r="AK73" s="877" t="s">
        <v>510</v>
      </c>
      <c r="AL73" s="877"/>
      <c r="AM73" s="877"/>
      <c r="AN73" s="877"/>
      <c r="AO73" s="877"/>
      <c r="AP73" s="877" t="s">
        <v>510</v>
      </c>
      <c r="AQ73" s="877"/>
      <c r="AR73" s="877"/>
      <c r="AS73" s="877"/>
      <c r="AT73" s="877"/>
      <c r="AU73" s="877" t="s">
        <v>510</v>
      </c>
      <c r="AV73" s="877"/>
      <c r="AW73" s="877"/>
      <c r="AX73" s="877"/>
      <c r="AY73" s="877"/>
      <c r="AZ73" s="925"/>
      <c r="BA73" s="926"/>
      <c r="BB73" s="926"/>
      <c r="BC73" s="926"/>
      <c r="BD73" s="927"/>
      <c r="BE73" s="266"/>
      <c r="BF73" s="266"/>
      <c r="BG73" s="266"/>
      <c r="BH73" s="266"/>
      <c r="BI73" s="266"/>
      <c r="BJ73" s="266"/>
      <c r="BK73" s="266"/>
      <c r="BL73" s="266"/>
      <c r="BM73" s="266"/>
      <c r="BN73" s="266"/>
      <c r="BO73" s="266"/>
      <c r="BP73" s="266"/>
      <c r="BQ73" s="263">
        <v>67</v>
      </c>
      <c r="BR73" s="268"/>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7"/>
    </row>
    <row r="74" spans="1:131" s="248" customFormat="1" ht="26.25" customHeight="1" x14ac:dyDescent="0.15">
      <c r="A74" s="262">
        <v>7</v>
      </c>
      <c r="B74" s="921" t="s">
        <v>580</v>
      </c>
      <c r="C74" s="922"/>
      <c r="D74" s="922"/>
      <c r="E74" s="922"/>
      <c r="F74" s="922"/>
      <c r="G74" s="922"/>
      <c r="H74" s="922"/>
      <c r="I74" s="922"/>
      <c r="J74" s="922"/>
      <c r="K74" s="922"/>
      <c r="L74" s="922"/>
      <c r="M74" s="922"/>
      <c r="N74" s="922"/>
      <c r="O74" s="922"/>
      <c r="P74" s="923"/>
      <c r="Q74" s="924">
        <v>159098</v>
      </c>
      <c r="R74" s="877"/>
      <c r="S74" s="877"/>
      <c r="T74" s="877"/>
      <c r="U74" s="877"/>
      <c r="V74" s="877">
        <v>159098</v>
      </c>
      <c r="W74" s="877"/>
      <c r="X74" s="877"/>
      <c r="Y74" s="877"/>
      <c r="Z74" s="877"/>
      <c r="AA74" s="877">
        <v>0</v>
      </c>
      <c r="AB74" s="877"/>
      <c r="AC74" s="877"/>
      <c r="AD74" s="877"/>
      <c r="AE74" s="877"/>
      <c r="AF74" s="877">
        <v>0</v>
      </c>
      <c r="AG74" s="877"/>
      <c r="AH74" s="877"/>
      <c r="AI74" s="877"/>
      <c r="AJ74" s="877"/>
      <c r="AK74" s="877">
        <v>538</v>
      </c>
      <c r="AL74" s="877"/>
      <c r="AM74" s="877"/>
      <c r="AN74" s="877"/>
      <c r="AO74" s="877"/>
      <c r="AP74" s="877" t="s">
        <v>510</v>
      </c>
      <c r="AQ74" s="877"/>
      <c r="AR74" s="877"/>
      <c r="AS74" s="877"/>
      <c r="AT74" s="877"/>
      <c r="AU74" s="877" t="s">
        <v>510</v>
      </c>
      <c r="AV74" s="877"/>
      <c r="AW74" s="877"/>
      <c r="AX74" s="877"/>
      <c r="AY74" s="877"/>
      <c r="AZ74" s="925"/>
      <c r="BA74" s="926"/>
      <c r="BB74" s="926"/>
      <c r="BC74" s="926"/>
      <c r="BD74" s="927"/>
      <c r="BE74" s="266"/>
      <c r="BF74" s="266"/>
      <c r="BG74" s="266"/>
      <c r="BH74" s="266"/>
      <c r="BI74" s="266"/>
      <c r="BJ74" s="266"/>
      <c r="BK74" s="266"/>
      <c r="BL74" s="266"/>
      <c r="BM74" s="266"/>
      <c r="BN74" s="266"/>
      <c r="BO74" s="266"/>
      <c r="BP74" s="266"/>
      <c r="BQ74" s="263">
        <v>68</v>
      </c>
      <c r="BR74" s="268"/>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7"/>
    </row>
    <row r="75" spans="1:131" s="248" customFormat="1" ht="26.25" customHeight="1" x14ac:dyDescent="0.15">
      <c r="A75" s="262">
        <v>8</v>
      </c>
      <c r="B75" s="921" t="s">
        <v>581</v>
      </c>
      <c r="C75" s="922"/>
      <c r="D75" s="922"/>
      <c r="E75" s="922"/>
      <c r="F75" s="922"/>
      <c r="G75" s="922"/>
      <c r="H75" s="922"/>
      <c r="I75" s="922"/>
      <c r="J75" s="922"/>
      <c r="K75" s="922"/>
      <c r="L75" s="922"/>
      <c r="M75" s="922"/>
      <c r="N75" s="922"/>
      <c r="O75" s="922"/>
      <c r="P75" s="923"/>
      <c r="Q75" s="928">
        <v>1</v>
      </c>
      <c r="R75" s="929"/>
      <c r="S75" s="929"/>
      <c r="T75" s="929"/>
      <c r="U75" s="876"/>
      <c r="V75" s="930">
        <v>0</v>
      </c>
      <c r="W75" s="929"/>
      <c r="X75" s="929"/>
      <c r="Y75" s="929"/>
      <c r="Z75" s="876"/>
      <c r="AA75" s="930">
        <v>1</v>
      </c>
      <c r="AB75" s="929"/>
      <c r="AC75" s="929"/>
      <c r="AD75" s="929"/>
      <c r="AE75" s="876"/>
      <c r="AF75" s="930">
        <v>1</v>
      </c>
      <c r="AG75" s="929"/>
      <c r="AH75" s="929"/>
      <c r="AI75" s="929"/>
      <c r="AJ75" s="876"/>
      <c r="AK75" s="930" t="s">
        <v>510</v>
      </c>
      <c r="AL75" s="929"/>
      <c r="AM75" s="929"/>
      <c r="AN75" s="929"/>
      <c r="AO75" s="876"/>
      <c r="AP75" s="930" t="s">
        <v>510</v>
      </c>
      <c r="AQ75" s="929"/>
      <c r="AR75" s="929"/>
      <c r="AS75" s="929"/>
      <c r="AT75" s="876"/>
      <c r="AU75" s="930" t="s">
        <v>510</v>
      </c>
      <c r="AV75" s="929"/>
      <c r="AW75" s="929"/>
      <c r="AX75" s="929"/>
      <c r="AY75" s="876"/>
      <c r="AZ75" s="925"/>
      <c r="BA75" s="926"/>
      <c r="BB75" s="926"/>
      <c r="BC75" s="926"/>
      <c r="BD75" s="927"/>
      <c r="BE75" s="266"/>
      <c r="BF75" s="266"/>
      <c r="BG75" s="266"/>
      <c r="BH75" s="266"/>
      <c r="BI75" s="266"/>
      <c r="BJ75" s="266"/>
      <c r="BK75" s="266"/>
      <c r="BL75" s="266"/>
      <c r="BM75" s="266"/>
      <c r="BN75" s="266"/>
      <c r="BO75" s="266"/>
      <c r="BP75" s="266"/>
      <c r="BQ75" s="263">
        <v>69</v>
      </c>
      <c r="BR75" s="268"/>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7"/>
    </row>
    <row r="76" spans="1:131" s="248" customFormat="1" ht="26.25" customHeight="1" x14ac:dyDescent="0.15">
      <c r="A76" s="262">
        <v>9</v>
      </c>
      <c r="B76" s="921" t="s">
        <v>582</v>
      </c>
      <c r="C76" s="922"/>
      <c r="D76" s="922"/>
      <c r="E76" s="922"/>
      <c r="F76" s="922"/>
      <c r="G76" s="922"/>
      <c r="H76" s="922"/>
      <c r="I76" s="922"/>
      <c r="J76" s="922"/>
      <c r="K76" s="922"/>
      <c r="L76" s="922"/>
      <c r="M76" s="922"/>
      <c r="N76" s="922"/>
      <c r="O76" s="922"/>
      <c r="P76" s="923"/>
      <c r="Q76" s="928"/>
      <c r="R76" s="929"/>
      <c r="S76" s="929"/>
      <c r="T76" s="929"/>
      <c r="U76" s="876"/>
      <c r="V76" s="930"/>
      <c r="W76" s="929"/>
      <c r="X76" s="929"/>
      <c r="Y76" s="929"/>
      <c r="Z76" s="876"/>
      <c r="AA76" s="930"/>
      <c r="AB76" s="929"/>
      <c r="AC76" s="929"/>
      <c r="AD76" s="929"/>
      <c r="AE76" s="876"/>
      <c r="AF76" s="930"/>
      <c r="AG76" s="929"/>
      <c r="AH76" s="929"/>
      <c r="AI76" s="929"/>
      <c r="AJ76" s="876"/>
      <c r="AK76" s="930"/>
      <c r="AL76" s="929"/>
      <c r="AM76" s="929"/>
      <c r="AN76" s="929"/>
      <c r="AO76" s="876"/>
      <c r="AP76" s="930"/>
      <c r="AQ76" s="929"/>
      <c r="AR76" s="929"/>
      <c r="AS76" s="929"/>
      <c r="AT76" s="876"/>
      <c r="AU76" s="930"/>
      <c r="AV76" s="929"/>
      <c r="AW76" s="929"/>
      <c r="AX76" s="929"/>
      <c r="AY76" s="876"/>
      <c r="AZ76" s="925"/>
      <c r="BA76" s="926"/>
      <c r="BB76" s="926"/>
      <c r="BC76" s="926"/>
      <c r="BD76" s="927"/>
      <c r="BE76" s="266"/>
      <c r="BF76" s="266"/>
      <c r="BG76" s="266"/>
      <c r="BH76" s="266"/>
      <c r="BI76" s="266"/>
      <c r="BJ76" s="266"/>
      <c r="BK76" s="266"/>
      <c r="BL76" s="266"/>
      <c r="BM76" s="266"/>
      <c r="BN76" s="266"/>
      <c r="BO76" s="266"/>
      <c r="BP76" s="266"/>
      <c r="BQ76" s="263">
        <v>70</v>
      </c>
      <c r="BR76" s="268"/>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7"/>
    </row>
    <row r="77" spans="1:131" s="248" customFormat="1" ht="26.25" customHeight="1" x14ac:dyDescent="0.15">
      <c r="A77" s="262">
        <v>10</v>
      </c>
      <c r="B77" s="921" t="s">
        <v>579</v>
      </c>
      <c r="C77" s="922"/>
      <c r="D77" s="922"/>
      <c r="E77" s="922"/>
      <c r="F77" s="922"/>
      <c r="G77" s="922"/>
      <c r="H77" s="922"/>
      <c r="I77" s="922"/>
      <c r="J77" s="922"/>
      <c r="K77" s="922"/>
      <c r="L77" s="922"/>
      <c r="M77" s="922"/>
      <c r="N77" s="922"/>
      <c r="O77" s="922"/>
      <c r="P77" s="923"/>
      <c r="Q77" s="928">
        <v>110</v>
      </c>
      <c r="R77" s="929"/>
      <c r="S77" s="929"/>
      <c r="T77" s="929"/>
      <c r="U77" s="876"/>
      <c r="V77" s="930">
        <v>103</v>
      </c>
      <c r="W77" s="929"/>
      <c r="X77" s="929"/>
      <c r="Y77" s="929"/>
      <c r="Z77" s="876"/>
      <c r="AA77" s="930">
        <v>7</v>
      </c>
      <c r="AB77" s="929"/>
      <c r="AC77" s="929"/>
      <c r="AD77" s="929"/>
      <c r="AE77" s="876"/>
      <c r="AF77" s="930">
        <v>7</v>
      </c>
      <c r="AG77" s="929"/>
      <c r="AH77" s="929"/>
      <c r="AI77" s="929"/>
      <c r="AJ77" s="876"/>
      <c r="AK77" s="930" t="s">
        <v>510</v>
      </c>
      <c r="AL77" s="929"/>
      <c r="AM77" s="929"/>
      <c r="AN77" s="929"/>
      <c r="AO77" s="876"/>
      <c r="AP77" s="930" t="s">
        <v>510</v>
      </c>
      <c r="AQ77" s="929"/>
      <c r="AR77" s="929"/>
      <c r="AS77" s="929"/>
      <c r="AT77" s="876"/>
      <c r="AU77" s="930" t="s">
        <v>510</v>
      </c>
      <c r="AV77" s="929"/>
      <c r="AW77" s="929"/>
      <c r="AX77" s="929"/>
      <c r="AY77" s="876"/>
      <c r="AZ77" s="925"/>
      <c r="BA77" s="926"/>
      <c r="BB77" s="926"/>
      <c r="BC77" s="926"/>
      <c r="BD77" s="927"/>
      <c r="BE77" s="266"/>
      <c r="BF77" s="266"/>
      <c r="BG77" s="266"/>
      <c r="BH77" s="266"/>
      <c r="BI77" s="266"/>
      <c r="BJ77" s="266"/>
      <c r="BK77" s="266"/>
      <c r="BL77" s="266"/>
      <c r="BM77" s="266"/>
      <c r="BN77" s="266"/>
      <c r="BO77" s="266"/>
      <c r="BP77" s="266"/>
      <c r="BQ77" s="263">
        <v>71</v>
      </c>
      <c r="BR77" s="268"/>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7"/>
    </row>
    <row r="78" spans="1:131" s="248" customFormat="1" ht="26.25" customHeight="1" x14ac:dyDescent="0.15">
      <c r="A78" s="262">
        <v>11</v>
      </c>
      <c r="B78" s="921" t="s">
        <v>583</v>
      </c>
      <c r="C78" s="922"/>
      <c r="D78" s="922"/>
      <c r="E78" s="922"/>
      <c r="F78" s="922"/>
      <c r="G78" s="922"/>
      <c r="H78" s="922"/>
      <c r="I78" s="922"/>
      <c r="J78" s="922"/>
      <c r="K78" s="922"/>
      <c r="L78" s="922"/>
      <c r="M78" s="922"/>
      <c r="N78" s="922"/>
      <c r="O78" s="922"/>
      <c r="P78" s="923"/>
      <c r="Q78" s="924">
        <v>5865</v>
      </c>
      <c r="R78" s="877"/>
      <c r="S78" s="877"/>
      <c r="T78" s="877"/>
      <c r="U78" s="877"/>
      <c r="V78" s="877">
        <v>5456</v>
      </c>
      <c r="W78" s="877"/>
      <c r="X78" s="877"/>
      <c r="Y78" s="877"/>
      <c r="Z78" s="877"/>
      <c r="AA78" s="877">
        <v>409</v>
      </c>
      <c r="AB78" s="877"/>
      <c r="AC78" s="877"/>
      <c r="AD78" s="877"/>
      <c r="AE78" s="877"/>
      <c r="AF78" s="877">
        <v>409</v>
      </c>
      <c r="AG78" s="877"/>
      <c r="AH78" s="877"/>
      <c r="AI78" s="877"/>
      <c r="AJ78" s="877"/>
      <c r="AK78" s="877" t="s">
        <v>510</v>
      </c>
      <c r="AL78" s="877"/>
      <c r="AM78" s="877"/>
      <c r="AN78" s="877"/>
      <c r="AO78" s="877"/>
      <c r="AP78" s="877" t="s">
        <v>510</v>
      </c>
      <c r="AQ78" s="877"/>
      <c r="AR78" s="877"/>
      <c r="AS78" s="877"/>
      <c r="AT78" s="877"/>
      <c r="AU78" s="877" t="s">
        <v>510</v>
      </c>
      <c r="AV78" s="877"/>
      <c r="AW78" s="877"/>
      <c r="AX78" s="877"/>
      <c r="AY78" s="877"/>
      <c r="AZ78" s="925"/>
      <c r="BA78" s="926"/>
      <c r="BB78" s="926"/>
      <c r="BC78" s="926"/>
      <c r="BD78" s="927"/>
      <c r="BE78" s="266"/>
      <c r="BF78" s="266"/>
      <c r="BG78" s="266"/>
      <c r="BH78" s="266"/>
      <c r="BI78" s="266"/>
      <c r="BJ78" s="269"/>
      <c r="BK78" s="269"/>
      <c r="BL78" s="269"/>
      <c r="BM78" s="269"/>
      <c r="BN78" s="269"/>
      <c r="BO78" s="266"/>
      <c r="BP78" s="266"/>
      <c r="BQ78" s="263">
        <v>72</v>
      </c>
      <c r="BR78" s="268"/>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7"/>
    </row>
    <row r="79" spans="1:131" s="248" customFormat="1" ht="26.25" customHeight="1" x14ac:dyDescent="0.15">
      <c r="A79" s="262">
        <v>12</v>
      </c>
      <c r="B79" s="921" t="s">
        <v>584</v>
      </c>
      <c r="C79" s="922"/>
      <c r="D79" s="922"/>
      <c r="E79" s="922"/>
      <c r="F79" s="922"/>
      <c r="G79" s="922"/>
      <c r="H79" s="922"/>
      <c r="I79" s="922"/>
      <c r="J79" s="922"/>
      <c r="K79" s="922"/>
      <c r="L79" s="922"/>
      <c r="M79" s="922"/>
      <c r="N79" s="922"/>
      <c r="O79" s="922"/>
      <c r="P79" s="923"/>
      <c r="Q79" s="924">
        <v>80</v>
      </c>
      <c r="R79" s="877"/>
      <c r="S79" s="877"/>
      <c r="T79" s="877"/>
      <c r="U79" s="877"/>
      <c r="V79" s="877">
        <v>66</v>
      </c>
      <c r="W79" s="877"/>
      <c r="X79" s="877"/>
      <c r="Y79" s="877"/>
      <c r="Z79" s="877"/>
      <c r="AA79" s="877">
        <v>14</v>
      </c>
      <c r="AB79" s="877"/>
      <c r="AC79" s="877"/>
      <c r="AD79" s="877"/>
      <c r="AE79" s="877"/>
      <c r="AF79" s="877">
        <v>14</v>
      </c>
      <c r="AG79" s="877"/>
      <c r="AH79" s="877"/>
      <c r="AI79" s="877"/>
      <c r="AJ79" s="877"/>
      <c r="AK79" s="877" t="s">
        <v>510</v>
      </c>
      <c r="AL79" s="877"/>
      <c r="AM79" s="877"/>
      <c r="AN79" s="877"/>
      <c r="AO79" s="877"/>
      <c r="AP79" s="877" t="s">
        <v>510</v>
      </c>
      <c r="AQ79" s="877"/>
      <c r="AR79" s="877"/>
      <c r="AS79" s="877"/>
      <c r="AT79" s="877"/>
      <c r="AU79" s="877" t="s">
        <v>510</v>
      </c>
      <c r="AV79" s="877"/>
      <c r="AW79" s="877"/>
      <c r="AX79" s="877"/>
      <c r="AY79" s="877"/>
      <c r="AZ79" s="925"/>
      <c r="BA79" s="926"/>
      <c r="BB79" s="926"/>
      <c r="BC79" s="926"/>
      <c r="BD79" s="927"/>
      <c r="BE79" s="266"/>
      <c r="BF79" s="266"/>
      <c r="BG79" s="266"/>
      <c r="BH79" s="266"/>
      <c r="BI79" s="266"/>
      <c r="BJ79" s="269"/>
      <c r="BK79" s="269"/>
      <c r="BL79" s="269"/>
      <c r="BM79" s="269"/>
      <c r="BN79" s="269"/>
      <c r="BO79" s="266"/>
      <c r="BP79" s="266"/>
      <c r="BQ79" s="263">
        <v>73</v>
      </c>
      <c r="BR79" s="268"/>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7"/>
    </row>
    <row r="80" spans="1:131" s="248" customFormat="1" ht="26.25" customHeight="1" x14ac:dyDescent="0.15">
      <c r="A80" s="262">
        <v>13</v>
      </c>
      <c r="B80" s="921" t="s">
        <v>572</v>
      </c>
      <c r="C80" s="922"/>
      <c r="D80" s="922"/>
      <c r="E80" s="922"/>
      <c r="F80" s="922"/>
      <c r="G80" s="922"/>
      <c r="H80" s="922"/>
      <c r="I80" s="922"/>
      <c r="J80" s="922"/>
      <c r="K80" s="922"/>
      <c r="L80" s="922"/>
      <c r="M80" s="922"/>
      <c r="N80" s="922"/>
      <c r="O80" s="922"/>
      <c r="P80" s="923"/>
      <c r="Q80" s="924">
        <v>2114</v>
      </c>
      <c r="R80" s="877"/>
      <c r="S80" s="877"/>
      <c r="T80" s="877"/>
      <c r="U80" s="877"/>
      <c r="V80" s="877">
        <v>1871</v>
      </c>
      <c r="W80" s="877"/>
      <c r="X80" s="877"/>
      <c r="Y80" s="877"/>
      <c r="Z80" s="877"/>
      <c r="AA80" s="877">
        <v>243</v>
      </c>
      <c r="AB80" s="877"/>
      <c r="AC80" s="877"/>
      <c r="AD80" s="877"/>
      <c r="AE80" s="877"/>
      <c r="AF80" s="877">
        <v>221</v>
      </c>
      <c r="AG80" s="877"/>
      <c r="AH80" s="877"/>
      <c r="AI80" s="877"/>
      <c r="AJ80" s="877"/>
      <c r="AK80" s="877" t="s">
        <v>510</v>
      </c>
      <c r="AL80" s="877"/>
      <c r="AM80" s="877"/>
      <c r="AN80" s="877"/>
      <c r="AO80" s="877"/>
      <c r="AP80" s="877">
        <v>19344</v>
      </c>
      <c r="AQ80" s="877"/>
      <c r="AR80" s="877"/>
      <c r="AS80" s="877"/>
      <c r="AT80" s="877"/>
      <c r="AU80" s="877">
        <v>11573</v>
      </c>
      <c r="AV80" s="877"/>
      <c r="AW80" s="877"/>
      <c r="AX80" s="877"/>
      <c r="AY80" s="877"/>
      <c r="AZ80" s="925"/>
      <c r="BA80" s="926"/>
      <c r="BB80" s="926"/>
      <c r="BC80" s="926"/>
      <c r="BD80" s="927"/>
      <c r="BE80" s="266"/>
      <c r="BF80" s="266"/>
      <c r="BG80" s="266"/>
      <c r="BH80" s="266"/>
      <c r="BI80" s="266"/>
      <c r="BJ80" s="266"/>
      <c r="BK80" s="266"/>
      <c r="BL80" s="266"/>
      <c r="BM80" s="266"/>
      <c r="BN80" s="266"/>
      <c r="BO80" s="266"/>
      <c r="BP80" s="266"/>
      <c r="BQ80" s="263">
        <v>74</v>
      </c>
      <c r="BR80" s="268"/>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7"/>
    </row>
    <row r="81" spans="1:131" s="248" customFormat="1" ht="26.25" customHeight="1" x14ac:dyDescent="0.15">
      <c r="A81" s="262">
        <v>14</v>
      </c>
      <c r="B81" s="921" t="s">
        <v>573</v>
      </c>
      <c r="C81" s="922"/>
      <c r="D81" s="922"/>
      <c r="E81" s="922"/>
      <c r="F81" s="922"/>
      <c r="G81" s="922"/>
      <c r="H81" s="922"/>
      <c r="I81" s="922"/>
      <c r="J81" s="922"/>
      <c r="K81" s="922"/>
      <c r="L81" s="922"/>
      <c r="M81" s="922"/>
      <c r="N81" s="922"/>
      <c r="O81" s="922"/>
      <c r="P81" s="923"/>
      <c r="Q81" s="924">
        <v>4</v>
      </c>
      <c r="R81" s="877"/>
      <c r="S81" s="877"/>
      <c r="T81" s="877"/>
      <c r="U81" s="877"/>
      <c r="V81" s="877">
        <v>3</v>
      </c>
      <c r="W81" s="877"/>
      <c r="X81" s="877"/>
      <c r="Y81" s="877"/>
      <c r="Z81" s="877"/>
      <c r="AA81" s="877">
        <v>1</v>
      </c>
      <c r="AB81" s="877"/>
      <c r="AC81" s="877"/>
      <c r="AD81" s="877"/>
      <c r="AE81" s="877"/>
      <c r="AF81" s="877">
        <v>0</v>
      </c>
      <c r="AG81" s="877"/>
      <c r="AH81" s="877"/>
      <c r="AI81" s="877"/>
      <c r="AJ81" s="877"/>
      <c r="AK81" s="877" t="s">
        <v>510</v>
      </c>
      <c r="AL81" s="877"/>
      <c r="AM81" s="877"/>
      <c r="AN81" s="877"/>
      <c r="AO81" s="877"/>
      <c r="AP81" s="877" t="s">
        <v>510</v>
      </c>
      <c r="AQ81" s="877"/>
      <c r="AR81" s="877"/>
      <c r="AS81" s="877"/>
      <c r="AT81" s="877"/>
      <c r="AU81" s="877" t="s">
        <v>510</v>
      </c>
      <c r="AV81" s="877"/>
      <c r="AW81" s="877"/>
      <c r="AX81" s="877"/>
      <c r="AY81" s="877"/>
      <c r="AZ81" s="925"/>
      <c r="BA81" s="926"/>
      <c r="BB81" s="926"/>
      <c r="BC81" s="926"/>
      <c r="BD81" s="927"/>
      <c r="BE81" s="266"/>
      <c r="BF81" s="266"/>
      <c r="BG81" s="266"/>
      <c r="BH81" s="266"/>
      <c r="BI81" s="266"/>
      <c r="BJ81" s="266"/>
      <c r="BK81" s="266"/>
      <c r="BL81" s="266"/>
      <c r="BM81" s="266"/>
      <c r="BN81" s="266"/>
      <c r="BO81" s="266"/>
      <c r="BP81" s="266"/>
      <c r="BQ81" s="263">
        <v>75</v>
      </c>
      <c r="BR81" s="268"/>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7"/>
    </row>
    <row r="82" spans="1:131" s="248" customFormat="1" ht="26.25" customHeight="1" x14ac:dyDescent="0.15">
      <c r="A82" s="262">
        <v>15</v>
      </c>
      <c r="B82" s="921"/>
      <c r="C82" s="922"/>
      <c r="D82" s="922"/>
      <c r="E82" s="922"/>
      <c r="F82" s="922"/>
      <c r="G82" s="922"/>
      <c r="H82" s="922"/>
      <c r="I82" s="922"/>
      <c r="J82" s="922"/>
      <c r="K82" s="922"/>
      <c r="L82" s="922"/>
      <c r="M82" s="922"/>
      <c r="N82" s="922"/>
      <c r="O82" s="922"/>
      <c r="P82" s="923"/>
      <c r="Q82" s="924"/>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31"/>
      <c r="BA82" s="931"/>
      <c r="BB82" s="931"/>
      <c r="BC82" s="931"/>
      <c r="BD82" s="932"/>
      <c r="BE82" s="266"/>
      <c r="BF82" s="266"/>
      <c r="BG82" s="266"/>
      <c r="BH82" s="266"/>
      <c r="BI82" s="266"/>
      <c r="BJ82" s="266"/>
      <c r="BK82" s="266"/>
      <c r="BL82" s="266"/>
      <c r="BM82" s="266"/>
      <c r="BN82" s="266"/>
      <c r="BO82" s="266"/>
      <c r="BP82" s="266"/>
      <c r="BQ82" s="263">
        <v>76</v>
      </c>
      <c r="BR82" s="268"/>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7"/>
    </row>
    <row r="83" spans="1:131" s="248" customFormat="1" ht="26.25" customHeight="1" x14ac:dyDescent="0.15">
      <c r="A83" s="262">
        <v>16</v>
      </c>
      <c r="B83" s="921"/>
      <c r="C83" s="922"/>
      <c r="D83" s="922"/>
      <c r="E83" s="922"/>
      <c r="F83" s="922"/>
      <c r="G83" s="922"/>
      <c r="H83" s="922"/>
      <c r="I83" s="922"/>
      <c r="J83" s="922"/>
      <c r="K83" s="922"/>
      <c r="L83" s="922"/>
      <c r="M83" s="922"/>
      <c r="N83" s="922"/>
      <c r="O83" s="922"/>
      <c r="P83" s="923"/>
      <c r="Q83" s="924"/>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31"/>
      <c r="BA83" s="931"/>
      <c r="BB83" s="931"/>
      <c r="BC83" s="931"/>
      <c r="BD83" s="932"/>
      <c r="BE83" s="266"/>
      <c r="BF83" s="266"/>
      <c r="BG83" s="266"/>
      <c r="BH83" s="266"/>
      <c r="BI83" s="266"/>
      <c r="BJ83" s="266"/>
      <c r="BK83" s="266"/>
      <c r="BL83" s="266"/>
      <c r="BM83" s="266"/>
      <c r="BN83" s="266"/>
      <c r="BO83" s="266"/>
      <c r="BP83" s="266"/>
      <c r="BQ83" s="263">
        <v>77</v>
      </c>
      <c r="BR83" s="268"/>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7"/>
    </row>
    <row r="84" spans="1:131" s="248" customFormat="1" ht="26.25" customHeight="1" x14ac:dyDescent="0.15">
      <c r="A84" s="262">
        <v>17</v>
      </c>
      <c r="B84" s="921"/>
      <c r="C84" s="922"/>
      <c r="D84" s="922"/>
      <c r="E84" s="922"/>
      <c r="F84" s="922"/>
      <c r="G84" s="922"/>
      <c r="H84" s="922"/>
      <c r="I84" s="922"/>
      <c r="J84" s="922"/>
      <c r="K84" s="922"/>
      <c r="L84" s="922"/>
      <c r="M84" s="922"/>
      <c r="N84" s="922"/>
      <c r="O84" s="922"/>
      <c r="P84" s="923"/>
      <c r="Q84" s="924"/>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31"/>
      <c r="BA84" s="931"/>
      <c r="BB84" s="931"/>
      <c r="BC84" s="931"/>
      <c r="BD84" s="932"/>
      <c r="BE84" s="266"/>
      <c r="BF84" s="266"/>
      <c r="BG84" s="266"/>
      <c r="BH84" s="266"/>
      <c r="BI84" s="266"/>
      <c r="BJ84" s="266"/>
      <c r="BK84" s="266"/>
      <c r="BL84" s="266"/>
      <c r="BM84" s="266"/>
      <c r="BN84" s="266"/>
      <c r="BO84" s="266"/>
      <c r="BP84" s="266"/>
      <c r="BQ84" s="263">
        <v>78</v>
      </c>
      <c r="BR84" s="268"/>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7"/>
    </row>
    <row r="85" spans="1:131" s="248" customFormat="1" ht="26.25" customHeight="1" x14ac:dyDescent="0.15">
      <c r="A85" s="262">
        <v>18</v>
      </c>
      <c r="B85" s="921"/>
      <c r="C85" s="922"/>
      <c r="D85" s="922"/>
      <c r="E85" s="922"/>
      <c r="F85" s="922"/>
      <c r="G85" s="922"/>
      <c r="H85" s="922"/>
      <c r="I85" s="922"/>
      <c r="J85" s="922"/>
      <c r="K85" s="922"/>
      <c r="L85" s="922"/>
      <c r="M85" s="922"/>
      <c r="N85" s="922"/>
      <c r="O85" s="922"/>
      <c r="P85" s="923"/>
      <c r="Q85" s="924"/>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31"/>
      <c r="BA85" s="931"/>
      <c r="BB85" s="931"/>
      <c r="BC85" s="931"/>
      <c r="BD85" s="932"/>
      <c r="BE85" s="266"/>
      <c r="BF85" s="266"/>
      <c r="BG85" s="266"/>
      <c r="BH85" s="266"/>
      <c r="BI85" s="266"/>
      <c r="BJ85" s="266"/>
      <c r="BK85" s="266"/>
      <c r="BL85" s="266"/>
      <c r="BM85" s="266"/>
      <c r="BN85" s="266"/>
      <c r="BO85" s="266"/>
      <c r="BP85" s="266"/>
      <c r="BQ85" s="263">
        <v>79</v>
      </c>
      <c r="BR85" s="268"/>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7"/>
    </row>
    <row r="86" spans="1:131" s="248" customFormat="1" ht="26.25" customHeight="1" x14ac:dyDescent="0.15">
      <c r="A86" s="262">
        <v>19</v>
      </c>
      <c r="B86" s="921"/>
      <c r="C86" s="922"/>
      <c r="D86" s="922"/>
      <c r="E86" s="922"/>
      <c r="F86" s="922"/>
      <c r="G86" s="922"/>
      <c r="H86" s="922"/>
      <c r="I86" s="922"/>
      <c r="J86" s="922"/>
      <c r="K86" s="922"/>
      <c r="L86" s="922"/>
      <c r="M86" s="922"/>
      <c r="N86" s="922"/>
      <c r="O86" s="922"/>
      <c r="P86" s="923"/>
      <c r="Q86" s="924"/>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31"/>
      <c r="BA86" s="931"/>
      <c r="BB86" s="931"/>
      <c r="BC86" s="931"/>
      <c r="BD86" s="932"/>
      <c r="BE86" s="266"/>
      <c r="BF86" s="266"/>
      <c r="BG86" s="266"/>
      <c r="BH86" s="266"/>
      <c r="BI86" s="266"/>
      <c r="BJ86" s="266"/>
      <c r="BK86" s="266"/>
      <c r="BL86" s="266"/>
      <c r="BM86" s="266"/>
      <c r="BN86" s="266"/>
      <c r="BO86" s="266"/>
      <c r="BP86" s="266"/>
      <c r="BQ86" s="263">
        <v>80</v>
      </c>
      <c r="BR86" s="268"/>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7"/>
    </row>
    <row r="87" spans="1:131" s="248" customFormat="1" ht="26.25" customHeight="1" x14ac:dyDescent="0.15">
      <c r="A87" s="270">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66"/>
      <c r="BF87" s="266"/>
      <c r="BG87" s="266"/>
      <c r="BH87" s="266"/>
      <c r="BI87" s="266"/>
      <c r="BJ87" s="266"/>
      <c r="BK87" s="266"/>
      <c r="BL87" s="266"/>
      <c r="BM87" s="266"/>
      <c r="BN87" s="266"/>
      <c r="BO87" s="266"/>
      <c r="BP87" s="266"/>
      <c r="BQ87" s="263">
        <v>81</v>
      </c>
      <c r="BR87" s="268"/>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7"/>
    </row>
    <row r="88" spans="1:131" s="248" customFormat="1" ht="26.25" customHeight="1" thickBot="1" x14ac:dyDescent="0.2">
      <c r="A88" s="265" t="s">
        <v>392</v>
      </c>
      <c r="B88" s="836" t="s">
        <v>417</v>
      </c>
      <c r="C88" s="837"/>
      <c r="D88" s="837"/>
      <c r="E88" s="837"/>
      <c r="F88" s="837"/>
      <c r="G88" s="837"/>
      <c r="H88" s="837"/>
      <c r="I88" s="837"/>
      <c r="J88" s="837"/>
      <c r="K88" s="837"/>
      <c r="L88" s="837"/>
      <c r="M88" s="837"/>
      <c r="N88" s="837"/>
      <c r="O88" s="837"/>
      <c r="P88" s="838"/>
      <c r="Q88" s="885"/>
      <c r="R88" s="886"/>
      <c r="S88" s="886"/>
      <c r="T88" s="886"/>
      <c r="U88" s="886"/>
      <c r="V88" s="886"/>
      <c r="W88" s="886"/>
      <c r="X88" s="886"/>
      <c r="Y88" s="886"/>
      <c r="Z88" s="886"/>
      <c r="AA88" s="886"/>
      <c r="AB88" s="886"/>
      <c r="AC88" s="886"/>
      <c r="AD88" s="886"/>
      <c r="AE88" s="886"/>
      <c r="AF88" s="889"/>
      <c r="AG88" s="889"/>
      <c r="AH88" s="889"/>
      <c r="AI88" s="889"/>
      <c r="AJ88" s="889"/>
      <c r="AK88" s="886"/>
      <c r="AL88" s="886"/>
      <c r="AM88" s="886"/>
      <c r="AN88" s="886"/>
      <c r="AO88" s="886"/>
      <c r="AP88" s="889"/>
      <c r="AQ88" s="889"/>
      <c r="AR88" s="889"/>
      <c r="AS88" s="889"/>
      <c r="AT88" s="889"/>
      <c r="AU88" s="889"/>
      <c r="AV88" s="889"/>
      <c r="AW88" s="889"/>
      <c r="AX88" s="889"/>
      <c r="AY88" s="889"/>
      <c r="AZ88" s="894"/>
      <c r="BA88" s="894"/>
      <c r="BB88" s="894"/>
      <c r="BC88" s="894"/>
      <c r="BD88" s="895"/>
      <c r="BE88" s="266"/>
      <c r="BF88" s="266"/>
      <c r="BG88" s="266"/>
      <c r="BH88" s="266"/>
      <c r="BI88" s="266"/>
      <c r="BJ88" s="266"/>
      <c r="BK88" s="266"/>
      <c r="BL88" s="266"/>
      <c r="BM88" s="266"/>
      <c r="BN88" s="266"/>
      <c r="BO88" s="266"/>
      <c r="BP88" s="266"/>
      <c r="BQ88" s="263">
        <v>82</v>
      </c>
      <c r="BR88" s="268"/>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418</v>
      </c>
      <c r="BS102" s="837"/>
      <c r="BT102" s="837"/>
      <c r="BU102" s="837"/>
      <c r="BV102" s="837"/>
      <c r="BW102" s="837"/>
      <c r="BX102" s="837"/>
      <c r="BY102" s="837"/>
      <c r="BZ102" s="837"/>
      <c r="CA102" s="837"/>
      <c r="CB102" s="837"/>
      <c r="CC102" s="837"/>
      <c r="CD102" s="837"/>
      <c r="CE102" s="837"/>
      <c r="CF102" s="837"/>
      <c r="CG102" s="838"/>
      <c r="CH102" s="940"/>
      <c r="CI102" s="941"/>
      <c r="CJ102" s="941"/>
      <c r="CK102" s="941"/>
      <c r="CL102" s="942"/>
      <c r="CM102" s="940"/>
      <c r="CN102" s="941"/>
      <c r="CO102" s="941"/>
      <c r="CP102" s="941"/>
      <c r="CQ102" s="942"/>
      <c r="CR102" s="943"/>
      <c r="CS102" s="897"/>
      <c r="CT102" s="897"/>
      <c r="CU102" s="897"/>
      <c r="CV102" s="944"/>
      <c r="CW102" s="943"/>
      <c r="CX102" s="897"/>
      <c r="CY102" s="897"/>
      <c r="CZ102" s="897"/>
      <c r="DA102" s="944"/>
      <c r="DB102" s="943"/>
      <c r="DC102" s="897"/>
      <c r="DD102" s="897"/>
      <c r="DE102" s="897"/>
      <c r="DF102" s="944"/>
      <c r="DG102" s="943"/>
      <c r="DH102" s="897"/>
      <c r="DI102" s="897"/>
      <c r="DJ102" s="897"/>
      <c r="DK102" s="944"/>
      <c r="DL102" s="943"/>
      <c r="DM102" s="897"/>
      <c r="DN102" s="897"/>
      <c r="DO102" s="897"/>
      <c r="DP102" s="944"/>
      <c r="DQ102" s="943"/>
      <c r="DR102" s="897"/>
      <c r="DS102" s="897"/>
      <c r="DT102" s="897"/>
      <c r="DU102" s="944"/>
      <c r="DV102" s="967"/>
      <c r="DW102" s="968"/>
      <c r="DX102" s="968"/>
      <c r="DY102" s="968"/>
      <c r="DZ102" s="969"/>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70" t="s">
        <v>419</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71" t="s">
        <v>420</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72" t="s">
        <v>423</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424</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47" customFormat="1" ht="26.25" customHeight="1" x14ac:dyDescent="0.15">
      <c r="A109" s="965" t="s">
        <v>425</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426</v>
      </c>
      <c r="AB109" s="946"/>
      <c r="AC109" s="946"/>
      <c r="AD109" s="946"/>
      <c r="AE109" s="947"/>
      <c r="AF109" s="945" t="s">
        <v>309</v>
      </c>
      <c r="AG109" s="946"/>
      <c r="AH109" s="946"/>
      <c r="AI109" s="946"/>
      <c r="AJ109" s="947"/>
      <c r="AK109" s="945" t="s">
        <v>308</v>
      </c>
      <c r="AL109" s="946"/>
      <c r="AM109" s="946"/>
      <c r="AN109" s="946"/>
      <c r="AO109" s="947"/>
      <c r="AP109" s="945" t="s">
        <v>427</v>
      </c>
      <c r="AQ109" s="946"/>
      <c r="AR109" s="946"/>
      <c r="AS109" s="946"/>
      <c r="AT109" s="948"/>
      <c r="AU109" s="965" t="s">
        <v>425</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426</v>
      </c>
      <c r="BR109" s="946"/>
      <c r="BS109" s="946"/>
      <c r="BT109" s="946"/>
      <c r="BU109" s="947"/>
      <c r="BV109" s="945" t="s">
        <v>309</v>
      </c>
      <c r="BW109" s="946"/>
      <c r="BX109" s="946"/>
      <c r="BY109" s="946"/>
      <c r="BZ109" s="947"/>
      <c r="CA109" s="945" t="s">
        <v>308</v>
      </c>
      <c r="CB109" s="946"/>
      <c r="CC109" s="946"/>
      <c r="CD109" s="946"/>
      <c r="CE109" s="947"/>
      <c r="CF109" s="966" t="s">
        <v>427</v>
      </c>
      <c r="CG109" s="966"/>
      <c r="CH109" s="966"/>
      <c r="CI109" s="966"/>
      <c r="CJ109" s="966"/>
      <c r="CK109" s="945" t="s">
        <v>428</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426</v>
      </c>
      <c r="DH109" s="946"/>
      <c r="DI109" s="946"/>
      <c r="DJ109" s="946"/>
      <c r="DK109" s="947"/>
      <c r="DL109" s="945" t="s">
        <v>309</v>
      </c>
      <c r="DM109" s="946"/>
      <c r="DN109" s="946"/>
      <c r="DO109" s="946"/>
      <c r="DP109" s="947"/>
      <c r="DQ109" s="945" t="s">
        <v>308</v>
      </c>
      <c r="DR109" s="946"/>
      <c r="DS109" s="946"/>
      <c r="DT109" s="946"/>
      <c r="DU109" s="947"/>
      <c r="DV109" s="945" t="s">
        <v>427</v>
      </c>
      <c r="DW109" s="946"/>
      <c r="DX109" s="946"/>
      <c r="DY109" s="946"/>
      <c r="DZ109" s="948"/>
    </row>
    <row r="110" spans="1:131" s="247" customFormat="1" ht="26.25" customHeight="1" x14ac:dyDescent="0.15">
      <c r="A110" s="949" t="s">
        <v>429</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161301</v>
      </c>
      <c r="AB110" s="953"/>
      <c r="AC110" s="953"/>
      <c r="AD110" s="953"/>
      <c r="AE110" s="954"/>
      <c r="AF110" s="955">
        <v>169921</v>
      </c>
      <c r="AG110" s="953"/>
      <c r="AH110" s="953"/>
      <c r="AI110" s="953"/>
      <c r="AJ110" s="954"/>
      <c r="AK110" s="955">
        <v>171404</v>
      </c>
      <c r="AL110" s="953"/>
      <c r="AM110" s="953"/>
      <c r="AN110" s="953"/>
      <c r="AO110" s="954"/>
      <c r="AP110" s="956">
        <v>18</v>
      </c>
      <c r="AQ110" s="957"/>
      <c r="AR110" s="957"/>
      <c r="AS110" s="957"/>
      <c r="AT110" s="958"/>
      <c r="AU110" s="959" t="s">
        <v>73</v>
      </c>
      <c r="AV110" s="960"/>
      <c r="AW110" s="960"/>
      <c r="AX110" s="960"/>
      <c r="AY110" s="960"/>
      <c r="AZ110" s="1001" t="s">
        <v>430</v>
      </c>
      <c r="BA110" s="950"/>
      <c r="BB110" s="950"/>
      <c r="BC110" s="950"/>
      <c r="BD110" s="950"/>
      <c r="BE110" s="950"/>
      <c r="BF110" s="950"/>
      <c r="BG110" s="950"/>
      <c r="BH110" s="950"/>
      <c r="BI110" s="950"/>
      <c r="BJ110" s="950"/>
      <c r="BK110" s="950"/>
      <c r="BL110" s="950"/>
      <c r="BM110" s="950"/>
      <c r="BN110" s="950"/>
      <c r="BO110" s="950"/>
      <c r="BP110" s="951"/>
      <c r="BQ110" s="987">
        <v>1885848</v>
      </c>
      <c r="BR110" s="988"/>
      <c r="BS110" s="988"/>
      <c r="BT110" s="988"/>
      <c r="BU110" s="988"/>
      <c r="BV110" s="988">
        <v>1905201</v>
      </c>
      <c r="BW110" s="988"/>
      <c r="BX110" s="988"/>
      <c r="BY110" s="988"/>
      <c r="BZ110" s="988"/>
      <c r="CA110" s="988">
        <v>1998068</v>
      </c>
      <c r="CB110" s="988"/>
      <c r="CC110" s="988"/>
      <c r="CD110" s="988"/>
      <c r="CE110" s="988"/>
      <c r="CF110" s="1002">
        <v>209.4</v>
      </c>
      <c r="CG110" s="1003"/>
      <c r="CH110" s="1003"/>
      <c r="CI110" s="1003"/>
      <c r="CJ110" s="1003"/>
      <c r="CK110" s="1004" t="s">
        <v>431</v>
      </c>
      <c r="CL110" s="1005"/>
      <c r="CM110" s="984" t="s">
        <v>432</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t="s">
        <v>433</v>
      </c>
      <c r="DH110" s="988"/>
      <c r="DI110" s="988"/>
      <c r="DJ110" s="988"/>
      <c r="DK110" s="988"/>
      <c r="DL110" s="988" t="s">
        <v>128</v>
      </c>
      <c r="DM110" s="988"/>
      <c r="DN110" s="988"/>
      <c r="DO110" s="988"/>
      <c r="DP110" s="988"/>
      <c r="DQ110" s="988" t="s">
        <v>433</v>
      </c>
      <c r="DR110" s="988"/>
      <c r="DS110" s="988"/>
      <c r="DT110" s="988"/>
      <c r="DU110" s="988"/>
      <c r="DV110" s="989" t="s">
        <v>128</v>
      </c>
      <c r="DW110" s="989"/>
      <c r="DX110" s="989"/>
      <c r="DY110" s="989"/>
      <c r="DZ110" s="990"/>
    </row>
    <row r="111" spans="1:131" s="247" customFormat="1" ht="26.25" customHeight="1" x14ac:dyDescent="0.15">
      <c r="A111" s="991" t="s">
        <v>434</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128</v>
      </c>
      <c r="AB111" s="995"/>
      <c r="AC111" s="995"/>
      <c r="AD111" s="995"/>
      <c r="AE111" s="996"/>
      <c r="AF111" s="997" t="s">
        <v>128</v>
      </c>
      <c r="AG111" s="995"/>
      <c r="AH111" s="995"/>
      <c r="AI111" s="995"/>
      <c r="AJ111" s="996"/>
      <c r="AK111" s="997" t="s">
        <v>128</v>
      </c>
      <c r="AL111" s="995"/>
      <c r="AM111" s="995"/>
      <c r="AN111" s="995"/>
      <c r="AO111" s="996"/>
      <c r="AP111" s="998" t="s">
        <v>128</v>
      </c>
      <c r="AQ111" s="999"/>
      <c r="AR111" s="999"/>
      <c r="AS111" s="999"/>
      <c r="AT111" s="1000"/>
      <c r="AU111" s="961"/>
      <c r="AV111" s="962"/>
      <c r="AW111" s="962"/>
      <c r="AX111" s="962"/>
      <c r="AY111" s="962"/>
      <c r="AZ111" s="1010" t="s">
        <v>435</v>
      </c>
      <c r="BA111" s="1011"/>
      <c r="BB111" s="1011"/>
      <c r="BC111" s="1011"/>
      <c r="BD111" s="1011"/>
      <c r="BE111" s="1011"/>
      <c r="BF111" s="1011"/>
      <c r="BG111" s="1011"/>
      <c r="BH111" s="1011"/>
      <c r="BI111" s="1011"/>
      <c r="BJ111" s="1011"/>
      <c r="BK111" s="1011"/>
      <c r="BL111" s="1011"/>
      <c r="BM111" s="1011"/>
      <c r="BN111" s="1011"/>
      <c r="BO111" s="1011"/>
      <c r="BP111" s="1012"/>
      <c r="BQ111" s="980">
        <v>42823</v>
      </c>
      <c r="BR111" s="981"/>
      <c r="BS111" s="981"/>
      <c r="BT111" s="981"/>
      <c r="BU111" s="981"/>
      <c r="BV111" s="981">
        <v>31312</v>
      </c>
      <c r="BW111" s="981"/>
      <c r="BX111" s="981"/>
      <c r="BY111" s="981"/>
      <c r="BZ111" s="981"/>
      <c r="CA111" s="981">
        <v>19934</v>
      </c>
      <c r="CB111" s="981"/>
      <c r="CC111" s="981"/>
      <c r="CD111" s="981"/>
      <c r="CE111" s="981"/>
      <c r="CF111" s="975">
        <v>2.1</v>
      </c>
      <c r="CG111" s="976"/>
      <c r="CH111" s="976"/>
      <c r="CI111" s="976"/>
      <c r="CJ111" s="976"/>
      <c r="CK111" s="1006"/>
      <c r="CL111" s="1007"/>
      <c r="CM111" s="977" t="s">
        <v>436</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128</v>
      </c>
      <c r="DH111" s="981"/>
      <c r="DI111" s="981"/>
      <c r="DJ111" s="981"/>
      <c r="DK111" s="981"/>
      <c r="DL111" s="981" t="s">
        <v>128</v>
      </c>
      <c r="DM111" s="981"/>
      <c r="DN111" s="981"/>
      <c r="DO111" s="981"/>
      <c r="DP111" s="981"/>
      <c r="DQ111" s="981" t="s">
        <v>128</v>
      </c>
      <c r="DR111" s="981"/>
      <c r="DS111" s="981"/>
      <c r="DT111" s="981"/>
      <c r="DU111" s="981"/>
      <c r="DV111" s="982" t="s">
        <v>437</v>
      </c>
      <c r="DW111" s="982"/>
      <c r="DX111" s="982"/>
      <c r="DY111" s="982"/>
      <c r="DZ111" s="983"/>
    </row>
    <row r="112" spans="1:131" s="247" customFormat="1" ht="26.25" customHeight="1" x14ac:dyDescent="0.15">
      <c r="A112" s="1013" t="s">
        <v>438</v>
      </c>
      <c r="B112" s="1014"/>
      <c r="C112" s="1011" t="s">
        <v>439</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128</v>
      </c>
      <c r="AB112" s="1020"/>
      <c r="AC112" s="1020"/>
      <c r="AD112" s="1020"/>
      <c r="AE112" s="1021"/>
      <c r="AF112" s="1022" t="s">
        <v>128</v>
      </c>
      <c r="AG112" s="1020"/>
      <c r="AH112" s="1020"/>
      <c r="AI112" s="1020"/>
      <c r="AJ112" s="1021"/>
      <c r="AK112" s="1022" t="s">
        <v>128</v>
      </c>
      <c r="AL112" s="1020"/>
      <c r="AM112" s="1020"/>
      <c r="AN112" s="1020"/>
      <c r="AO112" s="1021"/>
      <c r="AP112" s="1023" t="s">
        <v>440</v>
      </c>
      <c r="AQ112" s="1024"/>
      <c r="AR112" s="1024"/>
      <c r="AS112" s="1024"/>
      <c r="AT112" s="1025"/>
      <c r="AU112" s="961"/>
      <c r="AV112" s="962"/>
      <c r="AW112" s="962"/>
      <c r="AX112" s="962"/>
      <c r="AY112" s="962"/>
      <c r="AZ112" s="1010" t="s">
        <v>441</v>
      </c>
      <c r="BA112" s="1011"/>
      <c r="BB112" s="1011"/>
      <c r="BC112" s="1011"/>
      <c r="BD112" s="1011"/>
      <c r="BE112" s="1011"/>
      <c r="BF112" s="1011"/>
      <c r="BG112" s="1011"/>
      <c r="BH112" s="1011"/>
      <c r="BI112" s="1011"/>
      <c r="BJ112" s="1011"/>
      <c r="BK112" s="1011"/>
      <c r="BL112" s="1011"/>
      <c r="BM112" s="1011"/>
      <c r="BN112" s="1011"/>
      <c r="BO112" s="1011"/>
      <c r="BP112" s="1012"/>
      <c r="BQ112" s="980">
        <v>181726</v>
      </c>
      <c r="BR112" s="981"/>
      <c r="BS112" s="981"/>
      <c r="BT112" s="981"/>
      <c r="BU112" s="981"/>
      <c r="BV112" s="981">
        <v>191606</v>
      </c>
      <c r="BW112" s="981"/>
      <c r="BX112" s="981"/>
      <c r="BY112" s="981"/>
      <c r="BZ112" s="981"/>
      <c r="CA112" s="981">
        <v>210627</v>
      </c>
      <c r="CB112" s="981"/>
      <c r="CC112" s="981"/>
      <c r="CD112" s="981"/>
      <c r="CE112" s="981"/>
      <c r="CF112" s="975">
        <v>22.1</v>
      </c>
      <c r="CG112" s="976"/>
      <c r="CH112" s="976"/>
      <c r="CI112" s="976"/>
      <c r="CJ112" s="976"/>
      <c r="CK112" s="1006"/>
      <c r="CL112" s="1007"/>
      <c r="CM112" s="977" t="s">
        <v>442</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t="s">
        <v>433</v>
      </c>
      <c r="DH112" s="981"/>
      <c r="DI112" s="981"/>
      <c r="DJ112" s="981"/>
      <c r="DK112" s="981"/>
      <c r="DL112" s="981" t="s">
        <v>128</v>
      </c>
      <c r="DM112" s="981"/>
      <c r="DN112" s="981"/>
      <c r="DO112" s="981"/>
      <c r="DP112" s="981"/>
      <c r="DQ112" s="981" t="s">
        <v>128</v>
      </c>
      <c r="DR112" s="981"/>
      <c r="DS112" s="981"/>
      <c r="DT112" s="981"/>
      <c r="DU112" s="981"/>
      <c r="DV112" s="982" t="s">
        <v>437</v>
      </c>
      <c r="DW112" s="982"/>
      <c r="DX112" s="982"/>
      <c r="DY112" s="982"/>
      <c r="DZ112" s="983"/>
    </row>
    <row r="113" spans="1:130" s="247" customFormat="1" ht="26.25" customHeight="1" x14ac:dyDescent="0.15">
      <c r="A113" s="1015"/>
      <c r="B113" s="1016"/>
      <c r="C113" s="1011" t="s">
        <v>443</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13000</v>
      </c>
      <c r="AB113" s="995"/>
      <c r="AC113" s="995"/>
      <c r="AD113" s="995"/>
      <c r="AE113" s="996"/>
      <c r="AF113" s="997">
        <v>5000</v>
      </c>
      <c r="AG113" s="995"/>
      <c r="AH113" s="995"/>
      <c r="AI113" s="995"/>
      <c r="AJ113" s="996"/>
      <c r="AK113" s="997">
        <v>7000</v>
      </c>
      <c r="AL113" s="995"/>
      <c r="AM113" s="995"/>
      <c r="AN113" s="995"/>
      <c r="AO113" s="996"/>
      <c r="AP113" s="998">
        <v>0.7</v>
      </c>
      <c r="AQ113" s="999"/>
      <c r="AR113" s="999"/>
      <c r="AS113" s="999"/>
      <c r="AT113" s="1000"/>
      <c r="AU113" s="961"/>
      <c r="AV113" s="962"/>
      <c r="AW113" s="962"/>
      <c r="AX113" s="962"/>
      <c r="AY113" s="962"/>
      <c r="AZ113" s="1010" t="s">
        <v>444</v>
      </c>
      <c r="BA113" s="1011"/>
      <c r="BB113" s="1011"/>
      <c r="BC113" s="1011"/>
      <c r="BD113" s="1011"/>
      <c r="BE113" s="1011"/>
      <c r="BF113" s="1011"/>
      <c r="BG113" s="1011"/>
      <c r="BH113" s="1011"/>
      <c r="BI113" s="1011"/>
      <c r="BJ113" s="1011"/>
      <c r="BK113" s="1011"/>
      <c r="BL113" s="1011"/>
      <c r="BM113" s="1011"/>
      <c r="BN113" s="1011"/>
      <c r="BO113" s="1011"/>
      <c r="BP113" s="1012"/>
      <c r="BQ113" s="980">
        <v>1264336</v>
      </c>
      <c r="BR113" s="981"/>
      <c r="BS113" s="981"/>
      <c r="BT113" s="981"/>
      <c r="BU113" s="981"/>
      <c r="BV113" s="981">
        <v>1193494</v>
      </c>
      <c r="BW113" s="981"/>
      <c r="BX113" s="981"/>
      <c r="BY113" s="981"/>
      <c r="BZ113" s="981"/>
      <c r="CA113" s="981">
        <v>1088756</v>
      </c>
      <c r="CB113" s="981"/>
      <c r="CC113" s="981"/>
      <c r="CD113" s="981"/>
      <c r="CE113" s="981"/>
      <c r="CF113" s="975">
        <v>114.1</v>
      </c>
      <c r="CG113" s="976"/>
      <c r="CH113" s="976"/>
      <c r="CI113" s="976"/>
      <c r="CJ113" s="976"/>
      <c r="CK113" s="1006"/>
      <c r="CL113" s="1007"/>
      <c r="CM113" s="977" t="s">
        <v>445</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437</v>
      </c>
      <c r="DH113" s="1020"/>
      <c r="DI113" s="1020"/>
      <c r="DJ113" s="1020"/>
      <c r="DK113" s="1021"/>
      <c r="DL113" s="1022" t="s">
        <v>128</v>
      </c>
      <c r="DM113" s="1020"/>
      <c r="DN113" s="1020"/>
      <c r="DO113" s="1020"/>
      <c r="DP113" s="1021"/>
      <c r="DQ113" s="1022" t="s">
        <v>437</v>
      </c>
      <c r="DR113" s="1020"/>
      <c r="DS113" s="1020"/>
      <c r="DT113" s="1020"/>
      <c r="DU113" s="1021"/>
      <c r="DV113" s="1023" t="s">
        <v>128</v>
      </c>
      <c r="DW113" s="1024"/>
      <c r="DX113" s="1024"/>
      <c r="DY113" s="1024"/>
      <c r="DZ113" s="1025"/>
    </row>
    <row r="114" spans="1:130" s="247" customFormat="1" ht="26.25" customHeight="1" x14ac:dyDescent="0.15">
      <c r="A114" s="1015"/>
      <c r="B114" s="1016"/>
      <c r="C114" s="1011" t="s">
        <v>446</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v>96507</v>
      </c>
      <c r="AB114" s="1020"/>
      <c r="AC114" s="1020"/>
      <c r="AD114" s="1020"/>
      <c r="AE114" s="1021"/>
      <c r="AF114" s="1022">
        <v>93488</v>
      </c>
      <c r="AG114" s="1020"/>
      <c r="AH114" s="1020"/>
      <c r="AI114" s="1020"/>
      <c r="AJ114" s="1021"/>
      <c r="AK114" s="1022">
        <v>89776</v>
      </c>
      <c r="AL114" s="1020"/>
      <c r="AM114" s="1020"/>
      <c r="AN114" s="1020"/>
      <c r="AO114" s="1021"/>
      <c r="AP114" s="1023">
        <v>9.4</v>
      </c>
      <c r="AQ114" s="1024"/>
      <c r="AR114" s="1024"/>
      <c r="AS114" s="1024"/>
      <c r="AT114" s="1025"/>
      <c r="AU114" s="961"/>
      <c r="AV114" s="962"/>
      <c r="AW114" s="962"/>
      <c r="AX114" s="962"/>
      <c r="AY114" s="962"/>
      <c r="AZ114" s="1010" t="s">
        <v>447</v>
      </c>
      <c r="BA114" s="1011"/>
      <c r="BB114" s="1011"/>
      <c r="BC114" s="1011"/>
      <c r="BD114" s="1011"/>
      <c r="BE114" s="1011"/>
      <c r="BF114" s="1011"/>
      <c r="BG114" s="1011"/>
      <c r="BH114" s="1011"/>
      <c r="BI114" s="1011"/>
      <c r="BJ114" s="1011"/>
      <c r="BK114" s="1011"/>
      <c r="BL114" s="1011"/>
      <c r="BM114" s="1011"/>
      <c r="BN114" s="1011"/>
      <c r="BO114" s="1011"/>
      <c r="BP114" s="1012"/>
      <c r="BQ114" s="980">
        <v>43404</v>
      </c>
      <c r="BR114" s="981"/>
      <c r="BS114" s="981"/>
      <c r="BT114" s="981"/>
      <c r="BU114" s="981"/>
      <c r="BV114" s="981">
        <v>29966</v>
      </c>
      <c r="BW114" s="981"/>
      <c r="BX114" s="981"/>
      <c r="BY114" s="981"/>
      <c r="BZ114" s="981"/>
      <c r="CA114" s="981">
        <v>163882</v>
      </c>
      <c r="CB114" s="981"/>
      <c r="CC114" s="981"/>
      <c r="CD114" s="981"/>
      <c r="CE114" s="981"/>
      <c r="CF114" s="975">
        <v>17.2</v>
      </c>
      <c r="CG114" s="976"/>
      <c r="CH114" s="976"/>
      <c r="CI114" s="976"/>
      <c r="CJ114" s="976"/>
      <c r="CK114" s="1006"/>
      <c r="CL114" s="1007"/>
      <c r="CM114" s="977" t="s">
        <v>448</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t="s">
        <v>128</v>
      </c>
      <c r="DH114" s="1020"/>
      <c r="DI114" s="1020"/>
      <c r="DJ114" s="1020"/>
      <c r="DK114" s="1021"/>
      <c r="DL114" s="1022" t="s">
        <v>128</v>
      </c>
      <c r="DM114" s="1020"/>
      <c r="DN114" s="1020"/>
      <c r="DO114" s="1020"/>
      <c r="DP114" s="1021"/>
      <c r="DQ114" s="1022" t="s">
        <v>128</v>
      </c>
      <c r="DR114" s="1020"/>
      <c r="DS114" s="1020"/>
      <c r="DT114" s="1020"/>
      <c r="DU114" s="1021"/>
      <c r="DV114" s="1023" t="s">
        <v>128</v>
      </c>
      <c r="DW114" s="1024"/>
      <c r="DX114" s="1024"/>
      <c r="DY114" s="1024"/>
      <c r="DZ114" s="1025"/>
    </row>
    <row r="115" spans="1:130" s="247" customFormat="1" ht="26.25" customHeight="1" x14ac:dyDescent="0.15">
      <c r="A115" s="1015"/>
      <c r="B115" s="1016"/>
      <c r="C115" s="1011" t="s">
        <v>449</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v>12027</v>
      </c>
      <c r="AB115" s="995"/>
      <c r="AC115" s="995"/>
      <c r="AD115" s="995"/>
      <c r="AE115" s="996"/>
      <c r="AF115" s="997">
        <v>11392</v>
      </c>
      <c r="AG115" s="995"/>
      <c r="AH115" s="995"/>
      <c r="AI115" s="995"/>
      <c r="AJ115" s="996"/>
      <c r="AK115" s="997">
        <v>11298</v>
      </c>
      <c r="AL115" s="995"/>
      <c r="AM115" s="995"/>
      <c r="AN115" s="995"/>
      <c r="AO115" s="996"/>
      <c r="AP115" s="998">
        <v>1.2</v>
      </c>
      <c r="AQ115" s="999"/>
      <c r="AR115" s="999"/>
      <c r="AS115" s="999"/>
      <c r="AT115" s="1000"/>
      <c r="AU115" s="961"/>
      <c r="AV115" s="962"/>
      <c r="AW115" s="962"/>
      <c r="AX115" s="962"/>
      <c r="AY115" s="962"/>
      <c r="AZ115" s="1010" t="s">
        <v>450</v>
      </c>
      <c r="BA115" s="1011"/>
      <c r="BB115" s="1011"/>
      <c r="BC115" s="1011"/>
      <c r="BD115" s="1011"/>
      <c r="BE115" s="1011"/>
      <c r="BF115" s="1011"/>
      <c r="BG115" s="1011"/>
      <c r="BH115" s="1011"/>
      <c r="BI115" s="1011"/>
      <c r="BJ115" s="1011"/>
      <c r="BK115" s="1011"/>
      <c r="BL115" s="1011"/>
      <c r="BM115" s="1011"/>
      <c r="BN115" s="1011"/>
      <c r="BO115" s="1011"/>
      <c r="BP115" s="1012"/>
      <c r="BQ115" s="980" t="s">
        <v>128</v>
      </c>
      <c r="BR115" s="981"/>
      <c r="BS115" s="981"/>
      <c r="BT115" s="981"/>
      <c r="BU115" s="981"/>
      <c r="BV115" s="981" t="s">
        <v>128</v>
      </c>
      <c r="BW115" s="981"/>
      <c r="BX115" s="981"/>
      <c r="BY115" s="981"/>
      <c r="BZ115" s="981"/>
      <c r="CA115" s="981" t="s">
        <v>128</v>
      </c>
      <c r="CB115" s="981"/>
      <c r="CC115" s="981"/>
      <c r="CD115" s="981"/>
      <c r="CE115" s="981"/>
      <c r="CF115" s="975" t="s">
        <v>128</v>
      </c>
      <c r="CG115" s="976"/>
      <c r="CH115" s="976"/>
      <c r="CI115" s="976"/>
      <c r="CJ115" s="976"/>
      <c r="CK115" s="1006"/>
      <c r="CL115" s="1007"/>
      <c r="CM115" s="1010" t="s">
        <v>451</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t="s">
        <v>437</v>
      </c>
      <c r="DH115" s="1020"/>
      <c r="DI115" s="1020"/>
      <c r="DJ115" s="1020"/>
      <c r="DK115" s="1021"/>
      <c r="DL115" s="1022" t="s">
        <v>128</v>
      </c>
      <c r="DM115" s="1020"/>
      <c r="DN115" s="1020"/>
      <c r="DO115" s="1020"/>
      <c r="DP115" s="1021"/>
      <c r="DQ115" s="1022" t="s">
        <v>128</v>
      </c>
      <c r="DR115" s="1020"/>
      <c r="DS115" s="1020"/>
      <c r="DT115" s="1020"/>
      <c r="DU115" s="1021"/>
      <c r="DV115" s="1023" t="s">
        <v>128</v>
      </c>
      <c r="DW115" s="1024"/>
      <c r="DX115" s="1024"/>
      <c r="DY115" s="1024"/>
      <c r="DZ115" s="1025"/>
    </row>
    <row r="116" spans="1:130" s="247" customFormat="1" ht="26.25" customHeight="1" x14ac:dyDescent="0.15">
      <c r="A116" s="1017"/>
      <c r="B116" s="1018"/>
      <c r="C116" s="1026" t="s">
        <v>452</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t="s">
        <v>128</v>
      </c>
      <c r="AB116" s="1020"/>
      <c r="AC116" s="1020"/>
      <c r="AD116" s="1020"/>
      <c r="AE116" s="1021"/>
      <c r="AF116" s="1022" t="s">
        <v>453</v>
      </c>
      <c r="AG116" s="1020"/>
      <c r="AH116" s="1020"/>
      <c r="AI116" s="1020"/>
      <c r="AJ116" s="1021"/>
      <c r="AK116" s="1022" t="s">
        <v>437</v>
      </c>
      <c r="AL116" s="1020"/>
      <c r="AM116" s="1020"/>
      <c r="AN116" s="1020"/>
      <c r="AO116" s="1021"/>
      <c r="AP116" s="1023" t="s">
        <v>128</v>
      </c>
      <c r="AQ116" s="1024"/>
      <c r="AR116" s="1024"/>
      <c r="AS116" s="1024"/>
      <c r="AT116" s="1025"/>
      <c r="AU116" s="961"/>
      <c r="AV116" s="962"/>
      <c r="AW116" s="962"/>
      <c r="AX116" s="962"/>
      <c r="AY116" s="962"/>
      <c r="AZ116" s="1028" t="s">
        <v>454</v>
      </c>
      <c r="BA116" s="1029"/>
      <c r="BB116" s="1029"/>
      <c r="BC116" s="1029"/>
      <c r="BD116" s="1029"/>
      <c r="BE116" s="1029"/>
      <c r="BF116" s="1029"/>
      <c r="BG116" s="1029"/>
      <c r="BH116" s="1029"/>
      <c r="BI116" s="1029"/>
      <c r="BJ116" s="1029"/>
      <c r="BK116" s="1029"/>
      <c r="BL116" s="1029"/>
      <c r="BM116" s="1029"/>
      <c r="BN116" s="1029"/>
      <c r="BO116" s="1029"/>
      <c r="BP116" s="1030"/>
      <c r="BQ116" s="980" t="s">
        <v>128</v>
      </c>
      <c r="BR116" s="981"/>
      <c r="BS116" s="981"/>
      <c r="BT116" s="981"/>
      <c r="BU116" s="981"/>
      <c r="BV116" s="981" t="s">
        <v>128</v>
      </c>
      <c r="BW116" s="981"/>
      <c r="BX116" s="981"/>
      <c r="BY116" s="981"/>
      <c r="BZ116" s="981"/>
      <c r="CA116" s="981" t="s">
        <v>128</v>
      </c>
      <c r="CB116" s="981"/>
      <c r="CC116" s="981"/>
      <c r="CD116" s="981"/>
      <c r="CE116" s="981"/>
      <c r="CF116" s="975" t="s">
        <v>433</v>
      </c>
      <c r="CG116" s="976"/>
      <c r="CH116" s="976"/>
      <c r="CI116" s="976"/>
      <c r="CJ116" s="976"/>
      <c r="CK116" s="1006"/>
      <c r="CL116" s="1007"/>
      <c r="CM116" s="977" t="s">
        <v>455</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v>42823</v>
      </c>
      <c r="DH116" s="1020"/>
      <c r="DI116" s="1020"/>
      <c r="DJ116" s="1020"/>
      <c r="DK116" s="1021"/>
      <c r="DL116" s="1022">
        <v>31312</v>
      </c>
      <c r="DM116" s="1020"/>
      <c r="DN116" s="1020"/>
      <c r="DO116" s="1020"/>
      <c r="DP116" s="1021"/>
      <c r="DQ116" s="1022">
        <v>19934</v>
      </c>
      <c r="DR116" s="1020"/>
      <c r="DS116" s="1020"/>
      <c r="DT116" s="1020"/>
      <c r="DU116" s="1021"/>
      <c r="DV116" s="1023">
        <v>2.1</v>
      </c>
      <c r="DW116" s="1024"/>
      <c r="DX116" s="1024"/>
      <c r="DY116" s="1024"/>
      <c r="DZ116" s="1025"/>
    </row>
    <row r="117" spans="1:130" s="247" customFormat="1" ht="26.25" customHeight="1" x14ac:dyDescent="0.15">
      <c r="A117" s="965" t="s">
        <v>188</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456</v>
      </c>
      <c r="Z117" s="947"/>
      <c r="AA117" s="1037">
        <v>282835</v>
      </c>
      <c r="AB117" s="1038"/>
      <c r="AC117" s="1038"/>
      <c r="AD117" s="1038"/>
      <c r="AE117" s="1039"/>
      <c r="AF117" s="1040">
        <v>279801</v>
      </c>
      <c r="AG117" s="1038"/>
      <c r="AH117" s="1038"/>
      <c r="AI117" s="1038"/>
      <c r="AJ117" s="1039"/>
      <c r="AK117" s="1040">
        <v>279478</v>
      </c>
      <c r="AL117" s="1038"/>
      <c r="AM117" s="1038"/>
      <c r="AN117" s="1038"/>
      <c r="AO117" s="1039"/>
      <c r="AP117" s="1041"/>
      <c r="AQ117" s="1042"/>
      <c r="AR117" s="1042"/>
      <c r="AS117" s="1042"/>
      <c r="AT117" s="1043"/>
      <c r="AU117" s="961"/>
      <c r="AV117" s="962"/>
      <c r="AW117" s="962"/>
      <c r="AX117" s="962"/>
      <c r="AY117" s="962"/>
      <c r="AZ117" s="1028" t="s">
        <v>457</v>
      </c>
      <c r="BA117" s="1029"/>
      <c r="BB117" s="1029"/>
      <c r="BC117" s="1029"/>
      <c r="BD117" s="1029"/>
      <c r="BE117" s="1029"/>
      <c r="BF117" s="1029"/>
      <c r="BG117" s="1029"/>
      <c r="BH117" s="1029"/>
      <c r="BI117" s="1029"/>
      <c r="BJ117" s="1029"/>
      <c r="BK117" s="1029"/>
      <c r="BL117" s="1029"/>
      <c r="BM117" s="1029"/>
      <c r="BN117" s="1029"/>
      <c r="BO117" s="1029"/>
      <c r="BP117" s="1030"/>
      <c r="BQ117" s="980" t="s">
        <v>437</v>
      </c>
      <c r="BR117" s="981"/>
      <c r="BS117" s="981"/>
      <c r="BT117" s="981"/>
      <c r="BU117" s="981"/>
      <c r="BV117" s="981" t="s">
        <v>128</v>
      </c>
      <c r="BW117" s="981"/>
      <c r="BX117" s="981"/>
      <c r="BY117" s="981"/>
      <c r="BZ117" s="981"/>
      <c r="CA117" s="981" t="s">
        <v>128</v>
      </c>
      <c r="CB117" s="981"/>
      <c r="CC117" s="981"/>
      <c r="CD117" s="981"/>
      <c r="CE117" s="981"/>
      <c r="CF117" s="975" t="s">
        <v>128</v>
      </c>
      <c r="CG117" s="976"/>
      <c r="CH117" s="976"/>
      <c r="CI117" s="976"/>
      <c r="CJ117" s="976"/>
      <c r="CK117" s="1006"/>
      <c r="CL117" s="1007"/>
      <c r="CM117" s="977" t="s">
        <v>458</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128</v>
      </c>
      <c r="DH117" s="1020"/>
      <c r="DI117" s="1020"/>
      <c r="DJ117" s="1020"/>
      <c r="DK117" s="1021"/>
      <c r="DL117" s="1022" t="s">
        <v>128</v>
      </c>
      <c r="DM117" s="1020"/>
      <c r="DN117" s="1020"/>
      <c r="DO117" s="1020"/>
      <c r="DP117" s="1021"/>
      <c r="DQ117" s="1022" t="s">
        <v>437</v>
      </c>
      <c r="DR117" s="1020"/>
      <c r="DS117" s="1020"/>
      <c r="DT117" s="1020"/>
      <c r="DU117" s="1021"/>
      <c r="DV117" s="1023" t="s">
        <v>437</v>
      </c>
      <c r="DW117" s="1024"/>
      <c r="DX117" s="1024"/>
      <c r="DY117" s="1024"/>
      <c r="DZ117" s="1025"/>
    </row>
    <row r="118" spans="1:130" s="247" customFormat="1" ht="26.25" customHeight="1" x14ac:dyDescent="0.15">
      <c r="A118" s="965" t="s">
        <v>428</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426</v>
      </c>
      <c r="AB118" s="946"/>
      <c r="AC118" s="946"/>
      <c r="AD118" s="946"/>
      <c r="AE118" s="947"/>
      <c r="AF118" s="945" t="s">
        <v>309</v>
      </c>
      <c r="AG118" s="946"/>
      <c r="AH118" s="946"/>
      <c r="AI118" s="946"/>
      <c r="AJ118" s="947"/>
      <c r="AK118" s="945" t="s">
        <v>308</v>
      </c>
      <c r="AL118" s="946"/>
      <c r="AM118" s="946"/>
      <c r="AN118" s="946"/>
      <c r="AO118" s="947"/>
      <c r="AP118" s="1032" t="s">
        <v>427</v>
      </c>
      <c r="AQ118" s="1033"/>
      <c r="AR118" s="1033"/>
      <c r="AS118" s="1033"/>
      <c r="AT118" s="1034"/>
      <c r="AU118" s="961"/>
      <c r="AV118" s="962"/>
      <c r="AW118" s="962"/>
      <c r="AX118" s="962"/>
      <c r="AY118" s="962"/>
      <c r="AZ118" s="1035" t="s">
        <v>459</v>
      </c>
      <c r="BA118" s="1026"/>
      <c r="BB118" s="1026"/>
      <c r="BC118" s="1026"/>
      <c r="BD118" s="1026"/>
      <c r="BE118" s="1026"/>
      <c r="BF118" s="1026"/>
      <c r="BG118" s="1026"/>
      <c r="BH118" s="1026"/>
      <c r="BI118" s="1026"/>
      <c r="BJ118" s="1026"/>
      <c r="BK118" s="1026"/>
      <c r="BL118" s="1026"/>
      <c r="BM118" s="1026"/>
      <c r="BN118" s="1026"/>
      <c r="BO118" s="1026"/>
      <c r="BP118" s="1027"/>
      <c r="BQ118" s="1058" t="s">
        <v>128</v>
      </c>
      <c r="BR118" s="1059"/>
      <c r="BS118" s="1059"/>
      <c r="BT118" s="1059"/>
      <c r="BU118" s="1059"/>
      <c r="BV118" s="1059" t="s">
        <v>128</v>
      </c>
      <c r="BW118" s="1059"/>
      <c r="BX118" s="1059"/>
      <c r="BY118" s="1059"/>
      <c r="BZ118" s="1059"/>
      <c r="CA118" s="1059" t="s">
        <v>128</v>
      </c>
      <c r="CB118" s="1059"/>
      <c r="CC118" s="1059"/>
      <c r="CD118" s="1059"/>
      <c r="CE118" s="1059"/>
      <c r="CF118" s="975" t="s">
        <v>433</v>
      </c>
      <c r="CG118" s="976"/>
      <c r="CH118" s="976"/>
      <c r="CI118" s="976"/>
      <c r="CJ118" s="976"/>
      <c r="CK118" s="1006"/>
      <c r="CL118" s="1007"/>
      <c r="CM118" s="977" t="s">
        <v>460</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437</v>
      </c>
      <c r="DH118" s="1020"/>
      <c r="DI118" s="1020"/>
      <c r="DJ118" s="1020"/>
      <c r="DK118" s="1021"/>
      <c r="DL118" s="1022" t="s">
        <v>128</v>
      </c>
      <c r="DM118" s="1020"/>
      <c r="DN118" s="1020"/>
      <c r="DO118" s="1020"/>
      <c r="DP118" s="1021"/>
      <c r="DQ118" s="1022" t="s">
        <v>437</v>
      </c>
      <c r="DR118" s="1020"/>
      <c r="DS118" s="1020"/>
      <c r="DT118" s="1020"/>
      <c r="DU118" s="1021"/>
      <c r="DV118" s="1023" t="s">
        <v>128</v>
      </c>
      <c r="DW118" s="1024"/>
      <c r="DX118" s="1024"/>
      <c r="DY118" s="1024"/>
      <c r="DZ118" s="1025"/>
    </row>
    <row r="119" spans="1:130" s="247" customFormat="1" ht="26.25" customHeight="1" x14ac:dyDescent="0.15">
      <c r="A119" s="1119" t="s">
        <v>431</v>
      </c>
      <c r="B119" s="1005"/>
      <c r="C119" s="984" t="s">
        <v>432</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t="s">
        <v>128</v>
      </c>
      <c r="AB119" s="953"/>
      <c r="AC119" s="953"/>
      <c r="AD119" s="953"/>
      <c r="AE119" s="954"/>
      <c r="AF119" s="955" t="s">
        <v>128</v>
      </c>
      <c r="AG119" s="953"/>
      <c r="AH119" s="953"/>
      <c r="AI119" s="953"/>
      <c r="AJ119" s="954"/>
      <c r="AK119" s="955" t="s">
        <v>128</v>
      </c>
      <c r="AL119" s="953"/>
      <c r="AM119" s="953"/>
      <c r="AN119" s="953"/>
      <c r="AO119" s="954"/>
      <c r="AP119" s="956" t="s">
        <v>128</v>
      </c>
      <c r="AQ119" s="957"/>
      <c r="AR119" s="957"/>
      <c r="AS119" s="957"/>
      <c r="AT119" s="958"/>
      <c r="AU119" s="963"/>
      <c r="AV119" s="964"/>
      <c r="AW119" s="964"/>
      <c r="AX119" s="964"/>
      <c r="AY119" s="964"/>
      <c r="AZ119" s="278" t="s">
        <v>188</v>
      </c>
      <c r="BA119" s="278"/>
      <c r="BB119" s="278"/>
      <c r="BC119" s="278"/>
      <c r="BD119" s="278"/>
      <c r="BE119" s="278"/>
      <c r="BF119" s="278"/>
      <c r="BG119" s="278"/>
      <c r="BH119" s="278"/>
      <c r="BI119" s="278"/>
      <c r="BJ119" s="278"/>
      <c r="BK119" s="278"/>
      <c r="BL119" s="278"/>
      <c r="BM119" s="278"/>
      <c r="BN119" s="278"/>
      <c r="BO119" s="1036" t="s">
        <v>461</v>
      </c>
      <c r="BP119" s="1067"/>
      <c r="BQ119" s="1058">
        <v>3418137</v>
      </c>
      <c r="BR119" s="1059"/>
      <c r="BS119" s="1059"/>
      <c r="BT119" s="1059"/>
      <c r="BU119" s="1059"/>
      <c r="BV119" s="1059">
        <v>3351579</v>
      </c>
      <c r="BW119" s="1059"/>
      <c r="BX119" s="1059"/>
      <c r="BY119" s="1059"/>
      <c r="BZ119" s="1059"/>
      <c r="CA119" s="1059">
        <v>3481267</v>
      </c>
      <c r="CB119" s="1059"/>
      <c r="CC119" s="1059"/>
      <c r="CD119" s="1059"/>
      <c r="CE119" s="1059"/>
      <c r="CF119" s="1060"/>
      <c r="CG119" s="1061"/>
      <c r="CH119" s="1061"/>
      <c r="CI119" s="1061"/>
      <c r="CJ119" s="1062"/>
      <c r="CK119" s="1008"/>
      <c r="CL119" s="1009"/>
      <c r="CM119" s="1063" t="s">
        <v>462</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t="s">
        <v>128</v>
      </c>
      <c r="DH119" s="1045"/>
      <c r="DI119" s="1045"/>
      <c r="DJ119" s="1045"/>
      <c r="DK119" s="1046"/>
      <c r="DL119" s="1044" t="s">
        <v>128</v>
      </c>
      <c r="DM119" s="1045"/>
      <c r="DN119" s="1045"/>
      <c r="DO119" s="1045"/>
      <c r="DP119" s="1046"/>
      <c r="DQ119" s="1044" t="s">
        <v>128</v>
      </c>
      <c r="DR119" s="1045"/>
      <c r="DS119" s="1045"/>
      <c r="DT119" s="1045"/>
      <c r="DU119" s="1046"/>
      <c r="DV119" s="1047" t="s">
        <v>128</v>
      </c>
      <c r="DW119" s="1048"/>
      <c r="DX119" s="1048"/>
      <c r="DY119" s="1048"/>
      <c r="DZ119" s="1049"/>
    </row>
    <row r="120" spans="1:130" s="247" customFormat="1" ht="26.25" customHeight="1" x14ac:dyDescent="0.15">
      <c r="A120" s="1120"/>
      <c r="B120" s="1007"/>
      <c r="C120" s="977" t="s">
        <v>436</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433</v>
      </c>
      <c r="AB120" s="1020"/>
      <c r="AC120" s="1020"/>
      <c r="AD120" s="1020"/>
      <c r="AE120" s="1021"/>
      <c r="AF120" s="1022" t="s">
        <v>128</v>
      </c>
      <c r="AG120" s="1020"/>
      <c r="AH120" s="1020"/>
      <c r="AI120" s="1020"/>
      <c r="AJ120" s="1021"/>
      <c r="AK120" s="1022" t="s">
        <v>128</v>
      </c>
      <c r="AL120" s="1020"/>
      <c r="AM120" s="1020"/>
      <c r="AN120" s="1020"/>
      <c r="AO120" s="1021"/>
      <c r="AP120" s="1023" t="s">
        <v>437</v>
      </c>
      <c r="AQ120" s="1024"/>
      <c r="AR120" s="1024"/>
      <c r="AS120" s="1024"/>
      <c r="AT120" s="1025"/>
      <c r="AU120" s="1050" t="s">
        <v>463</v>
      </c>
      <c r="AV120" s="1051"/>
      <c r="AW120" s="1051"/>
      <c r="AX120" s="1051"/>
      <c r="AY120" s="1052"/>
      <c r="AZ120" s="1001" t="s">
        <v>464</v>
      </c>
      <c r="BA120" s="950"/>
      <c r="BB120" s="950"/>
      <c r="BC120" s="950"/>
      <c r="BD120" s="950"/>
      <c r="BE120" s="950"/>
      <c r="BF120" s="950"/>
      <c r="BG120" s="950"/>
      <c r="BH120" s="950"/>
      <c r="BI120" s="950"/>
      <c r="BJ120" s="950"/>
      <c r="BK120" s="950"/>
      <c r="BL120" s="950"/>
      <c r="BM120" s="950"/>
      <c r="BN120" s="950"/>
      <c r="BO120" s="950"/>
      <c r="BP120" s="951"/>
      <c r="BQ120" s="987">
        <v>766615</v>
      </c>
      <c r="BR120" s="988"/>
      <c r="BS120" s="988"/>
      <c r="BT120" s="988"/>
      <c r="BU120" s="988"/>
      <c r="BV120" s="988">
        <v>689812</v>
      </c>
      <c r="BW120" s="988"/>
      <c r="BX120" s="988"/>
      <c r="BY120" s="988"/>
      <c r="BZ120" s="988"/>
      <c r="CA120" s="988">
        <v>657522</v>
      </c>
      <c r="CB120" s="988"/>
      <c r="CC120" s="988"/>
      <c r="CD120" s="988"/>
      <c r="CE120" s="988"/>
      <c r="CF120" s="1002">
        <v>68.900000000000006</v>
      </c>
      <c r="CG120" s="1003"/>
      <c r="CH120" s="1003"/>
      <c r="CI120" s="1003"/>
      <c r="CJ120" s="1003"/>
      <c r="CK120" s="1068" t="s">
        <v>465</v>
      </c>
      <c r="CL120" s="1069"/>
      <c r="CM120" s="1069"/>
      <c r="CN120" s="1069"/>
      <c r="CO120" s="1070"/>
      <c r="CP120" s="1076" t="s">
        <v>466</v>
      </c>
      <c r="CQ120" s="1077"/>
      <c r="CR120" s="1077"/>
      <c r="CS120" s="1077"/>
      <c r="CT120" s="1077"/>
      <c r="CU120" s="1077"/>
      <c r="CV120" s="1077"/>
      <c r="CW120" s="1077"/>
      <c r="CX120" s="1077"/>
      <c r="CY120" s="1077"/>
      <c r="CZ120" s="1077"/>
      <c r="DA120" s="1077"/>
      <c r="DB120" s="1077"/>
      <c r="DC120" s="1077"/>
      <c r="DD120" s="1077"/>
      <c r="DE120" s="1077"/>
      <c r="DF120" s="1078"/>
      <c r="DG120" s="987">
        <v>181726</v>
      </c>
      <c r="DH120" s="988"/>
      <c r="DI120" s="988"/>
      <c r="DJ120" s="988"/>
      <c r="DK120" s="988"/>
      <c r="DL120" s="988" t="s">
        <v>433</v>
      </c>
      <c r="DM120" s="988"/>
      <c r="DN120" s="988"/>
      <c r="DO120" s="988"/>
      <c r="DP120" s="988"/>
      <c r="DQ120" s="988" t="s">
        <v>128</v>
      </c>
      <c r="DR120" s="988"/>
      <c r="DS120" s="988"/>
      <c r="DT120" s="988"/>
      <c r="DU120" s="988"/>
      <c r="DV120" s="989" t="s">
        <v>128</v>
      </c>
      <c r="DW120" s="989"/>
      <c r="DX120" s="989"/>
      <c r="DY120" s="989"/>
      <c r="DZ120" s="990"/>
    </row>
    <row r="121" spans="1:130" s="247" customFormat="1" ht="26.25" customHeight="1" x14ac:dyDescent="0.15">
      <c r="A121" s="1120"/>
      <c r="B121" s="1007"/>
      <c r="C121" s="1028" t="s">
        <v>467</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t="s">
        <v>128</v>
      </c>
      <c r="AB121" s="1020"/>
      <c r="AC121" s="1020"/>
      <c r="AD121" s="1020"/>
      <c r="AE121" s="1021"/>
      <c r="AF121" s="1022" t="s">
        <v>128</v>
      </c>
      <c r="AG121" s="1020"/>
      <c r="AH121" s="1020"/>
      <c r="AI121" s="1020"/>
      <c r="AJ121" s="1021"/>
      <c r="AK121" s="1022" t="s">
        <v>128</v>
      </c>
      <c r="AL121" s="1020"/>
      <c r="AM121" s="1020"/>
      <c r="AN121" s="1020"/>
      <c r="AO121" s="1021"/>
      <c r="AP121" s="1023" t="s">
        <v>128</v>
      </c>
      <c r="AQ121" s="1024"/>
      <c r="AR121" s="1024"/>
      <c r="AS121" s="1024"/>
      <c r="AT121" s="1025"/>
      <c r="AU121" s="1053"/>
      <c r="AV121" s="1054"/>
      <c r="AW121" s="1054"/>
      <c r="AX121" s="1054"/>
      <c r="AY121" s="1055"/>
      <c r="AZ121" s="1010" t="s">
        <v>468</v>
      </c>
      <c r="BA121" s="1011"/>
      <c r="BB121" s="1011"/>
      <c r="BC121" s="1011"/>
      <c r="BD121" s="1011"/>
      <c r="BE121" s="1011"/>
      <c r="BF121" s="1011"/>
      <c r="BG121" s="1011"/>
      <c r="BH121" s="1011"/>
      <c r="BI121" s="1011"/>
      <c r="BJ121" s="1011"/>
      <c r="BK121" s="1011"/>
      <c r="BL121" s="1011"/>
      <c r="BM121" s="1011"/>
      <c r="BN121" s="1011"/>
      <c r="BO121" s="1011"/>
      <c r="BP121" s="1012"/>
      <c r="BQ121" s="980" t="s">
        <v>128</v>
      </c>
      <c r="BR121" s="981"/>
      <c r="BS121" s="981"/>
      <c r="BT121" s="981"/>
      <c r="BU121" s="981"/>
      <c r="BV121" s="981" t="s">
        <v>128</v>
      </c>
      <c r="BW121" s="981"/>
      <c r="BX121" s="981"/>
      <c r="BY121" s="981"/>
      <c r="BZ121" s="981"/>
      <c r="CA121" s="981" t="s">
        <v>440</v>
      </c>
      <c r="CB121" s="981"/>
      <c r="CC121" s="981"/>
      <c r="CD121" s="981"/>
      <c r="CE121" s="981"/>
      <c r="CF121" s="975" t="s">
        <v>128</v>
      </c>
      <c r="CG121" s="976"/>
      <c r="CH121" s="976"/>
      <c r="CI121" s="976"/>
      <c r="CJ121" s="976"/>
      <c r="CK121" s="1071"/>
      <c r="CL121" s="1072"/>
      <c r="CM121" s="1072"/>
      <c r="CN121" s="1072"/>
      <c r="CO121" s="1073"/>
      <c r="CP121" s="1081" t="s">
        <v>469</v>
      </c>
      <c r="CQ121" s="1082"/>
      <c r="CR121" s="1082"/>
      <c r="CS121" s="1082"/>
      <c r="CT121" s="1082"/>
      <c r="CU121" s="1082"/>
      <c r="CV121" s="1082"/>
      <c r="CW121" s="1082"/>
      <c r="CX121" s="1082"/>
      <c r="CY121" s="1082"/>
      <c r="CZ121" s="1082"/>
      <c r="DA121" s="1082"/>
      <c r="DB121" s="1082"/>
      <c r="DC121" s="1082"/>
      <c r="DD121" s="1082"/>
      <c r="DE121" s="1082"/>
      <c r="DF121" s="1083"/>
      <c r="DG121" s="980" t="s">
        <v>128</v>
      </c>
      <c r="DH121" s="981"/>
      <c r="DI121" s="981"/>
      <c r="DJ121" s="981"/>
      <c r="DK121" s="981"/>
      <c r="DL121" s="981" t="s">
        <v>128</v>
      </c>
      <c r="DM121" s="981"/>
      <c r="DN121" s="981"/>
      <c r="DO121" s="981"/>
      <c r="DP121" s="981"/>
      <c r="DQ121" s="981" t="s">
        <v>128</v>
      </c>
      <c r="DR121" s="981"/>
      <c r="DS121" s="981"/>
      <c r="DT121" s="981"/>
      <c r="DU121" s="981"/>
      <c r="DV121" s="982" t="s">
        <v>128</v>
      </c>
      <c r="DW121" s="982"/>
      <c r="DX121" s="982"/>
      <c r="DY121" s="982"/>
      <c r="DZ121" s="983"/>
    </row>
    <row r="122" spans="1:130" s="247" customFormat="1" ht="26.25" customHeight="1" x14ac:dyDescent="0.15">
      <c r="A122" s="1120"/>
      <c r="B122" s="1007"/>
      <c r="C122" s="977" t="s">
        <v>448</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t="s">
        <v>128</v>
      </c>
      <c r="AB122" s="1020"/>
      <c r="AC122" s="1020"/>
      <c r="AD122" s="1020"/>
      <c r="AE122" s="1021"/>
      <c r="AF122" s="1022" t="s">
        <v>128</v>
      </c>
      <c r="AG122" s="1020"/>
      <c r="AH122" s="1020"/>
      <c r="AI122" s="1020"/>
      <c r="AJ122" s="1021"/>
      <c r="AK122" s="1022" t="s">
        <v>437</v>
      </c>
      <c r="AL122" s="1020"/>
      <c r="AM122" s="1020"/>
      <c r="AN122" s="1020"/>
      <c r="AO122" s="1021"/>
      <c r="AP122" s="1023" t="s">
        <v>128</v>
      </c>
      <c r="AQ122" s="1024"/>
      <c r="AR122" s="1024"/>
      <c r="AS122" s="1024"/>
      <c r="AT122" s="1025"/>
      <c r="AU122" s="1053"/>
      <c r="AV122" s="1054"/>
      <c r="AW122" s="1054"/>
      <c r="AX122" s="1054"/>
      <c r="AY122" s="1055"/>
      <c r="AZ122" s="1035" t="s">
        <v>470</v>
      </c>
      <c r="BA122" s="1026"/>
      <c r="BB122" s="1026"/>
      <c r="BC122" s="1026"/>
      <c r="BD122" s="1026"/>
      <c r="BE122" s="1026"/>
      <c r="BF122" s="1026"/>
      <c r="BG122" s="1026"/>
      <c r="BH122" s="1026"/>
      <c r="BI122" s="1026"/>
      <c r="BJ122" s="1026"/>
      <c r="BK122" s="1026"/>
      <c r="BL122" s="1026"/>
      <c r="BM122" s="1026"/>
      <c r="BN122" s="1026"/>
      <c r="BO122" s="1026"/>
      <c r="BP122" s="1027"/>
      <c r="BQ122" s="1058">
        <v>1640226</v>
      </c>
      <c r="BR122" s="1059"/>
      <c r="BS122" s="1059"/>
      <c r="BT122" s="1059"/>
      <c r="BU122" s="1059"/>
      <c r="BV122" s="1059">
        <v>1562856</v>
      </c>
      <c r="BW122" s="1059"/>
      <c r="BX122" s="1059"/>
      <c r="BY122" s="1059"/>
      <c r="BZ122" s="1059"/>
      <c r="CA122" s="1059">
        <v>1463724</v>
      </c>
      <c r="CB122" s="1059"/>
      <c r="CC122" s="1059"/>
      <c r="CD122" s="1059"/>
      <c r="CE122" s="1059"/>
      <c r="CF122" s="1079">
        <v>153.4</v>
      </c>
      <c r="CG122" s="1080"/>
      <c r="CH122" s="1080"/>
      <c r="CI122" s="1080"/>
      <c r="CJ122" s="1080"/>
      <c r="CK122" s="1071"/>
      <c r="CL122" s="1072"/>
      <c r="CM122" s="1072"/>
      <c r="CN122" s="1072"/>
      <c r="CO122" s="1073"/>
      <c r="CP122" s="1081" t="s">
        <v>471</v>
      </c>
      <c r="CQ122" s="1082"/>
      <c r="CR122" s="1082"/>
      <c r="CS122" s="1082"/>
      <c r="CT122" s="1082"/>
      <c r="CU122" s="1082"/>
      <c r="CV122" s="1082"/>
      <c r="CW122" s="1082"/>
      <c r="CX122" s="1082"/>
      <c r="CY122" s="1082"/>
      <c r="CZ122" s="1082"/>
      <c r="DA122" s="1082"/>
      <c r="DB122" s="1082"/>
      <c r="DC122" s="1082"/>
      <c r="DD122" s="1082"/>
      <c r="DE122" s="1082"/>
      <c r="DF122" s="1083"/>
      <c r="DG122" s="980" t="s">
        <v>128</v>
      </c>
      <c r="DH122" s="981"/>
      <c r="DI122" s="981"/>
      <c r="DJ122" s="981"/>
      <c r="DK122" s="981"/>
      <c r="DL122" s="981" t="s">
        <v>128</v>
      </c>
      <c r="DM122" s="981"/>
      <c r="DN122" s="981"/>
      <c r="DO122" s="981"/>
      <c r="DP122" s="981"/>
      <c r="DQ122" s="981" t="s">
        <v>128</v>
      </c>
      <c r="DR122" s="981"/>
      <c r="DS122" s="981"/>
      <c r="DT122" s="981"/>
      <c r="DU122" s="981"/>
      <c r="DV122" s="982" t="s">
        <v>433</v>
      </c>
      <c r="DW122" s="982"/>
      <c r="DX122" s="982"/>
      <c r="DY122" s="982"/>
      <c r="DZ122" s="983"/>
    </row>
    <row r="123" spans="1:130" s="247" customFormat="1" ht="26.25" customHeight="1" x14ac:dyDescent="0.15">
      <c r="A123" s="1120"/>
      <c r="B123" s="1007"/>
      <c r="C123" s="977" t="s">
        <v>455</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t="s">
        <v>128</v>
      </c>
      <c r="AB123" s="1020"/>
      <c r="AC123" s="1020"/>
      <c r="AD123" s="1020"/>
      <c r="AE123" s="1021"/>
      <c r="AF123" s="1022" t="s">
        <v>128</v>
      </c>
      <c r="AG123" s="1020"/>
      <c r="AH123" s="1020"/>
      <c r="AI123" s="1020"/>
      <c r="AJ123" s="1021"/>
      <c r="AK123" s="1022" t="s">
        <v>128</v>
      </c>
      <c r="AL123" s="1020"/>
      <c r="AM123" s="1020"/>
      <c r="AN123" s="1020"/>
      <c r="AO123" s="1021"/>
      <c r="AP123" s="1023" t="s">
        <v>128</v>
      </c>
      <c r="AQ123" s="1024"/>
      <c r="AR123" s="1024"/>
      <c r="AS123" s="1024"/>
      <c r="AT123" s="1025"/>
      <c r="AU123" s="1056"/>
      <c r="AV123" s="1057"/>
      <c r="AW123" s="1057"/>
      <c r="AX123" s="1057"/>
      <c r="AY123" s="1057"/>
      <c r="AZ123" s="278" t="s">
        <v>188</v>
      </c>
      <c r="BA123" s="278"/>
      <c r="BB123" s="278"/>
      <c r="BC123" s="278"/>
      <c r="BD123" s="278"/>
      <c r="BE123" s="278"/>
      <c r="BF123" s="278"/>
      <c r="BG123" s="278"/>
      <c r="BH123" s="278"/>
      <c r="BI123" s="278"/>
      <c r="BJ123" s="278"/>
      <c r="BK123" s="278"/>
      <c r="BL123" s="278"/>
      <c r="BM123" s="278"/>
      <c r="BN123" s="278"/>
      <c r="BO123" s="1036" t="s">
        <v>472</v>
      </c>
      <c r="BP123" s="1067"/>
      <c r="BQ123" s="1126">
        <v>2406841</v>
      </c>
      <c r="BR123" s="1127"/>
      <c r="BS123" s="1127"/>
      <c r="BT123" s="1127"/>
      <c r="BU123" s="1127"/>
      <c r="BV123" s="1127">
        <v>2252668</v>
      </c>
      <c r="BW123" s="1127"/>
      <c r="BX123" s="1127"/>
      <c r="BY123" s="1127"/>
      <c r="BZ123" s="1127"/>
      <c r="CA123" s="1127">
        <v>2121246</v>
      </c>
      <c r="CB123" s="1127"/>
      <c r="CC123" s="1127"/>
      <c r="CD123" s="1127"/>
      <c r="CE123" s="1127"/>
      <c r="CF123" s="1060"/>
      <c r="CG123" s="1061"/>
      <c r="CH123" s="1061"/>
      <c r="CI123" s="1061"/>
      <c r="CJ123" s="1062"/>
      <c r="CK123" s="1071"/>
      <c r="CL123" s="1072"/>
      <c r="CM123" s="1072"/>
      <c r="CN123" s="1072"/>
      <c r="CO123" s="1073"/>
      <c r="CP123" s="1081" t="s">
        <v>390</v>
      </c>
      <c r="CQ123" s="1082"/>
      <c r="CR123" s="1082"/>
      <c r="CS123" s="1082"/>
      <c r="CT123" s="1082"/>
      <c r="CU123" s="1082"/>
      <c r="CV123" s="1082"/>
      <c r="CW123" s="1082"/>
      <c r="CX123" s="1082"/>
      <c r="CY123" s="1082"/>
      <c r="CZ123" s="1082"/>
      <c r="DA123" s="1082"/>
      <c r="DB123" s="1082"/>
      <c r="DC123" s="1082"/>
      <c r="DD123" s="1082"/>
      <c r="DE123" s="1082"/>
      <c r="DF123" s="1083"/>
      <c r="DG123" s="1019" t="s">
        <v>128</v>
      </c>
      <c r="DH123" s="1020"/>
      <c r="DI123" s="1020"/>
      <c r="DJ123" s="1020"/>
      <c r="DK123" s="1021"/>
      <c r="DL123" s="1022" t="s">
        <v>433</v>
      </c>
      <c r="DM123" s="1020"/>
      <c r="DN123" s="1020"/>
      <c r="DO123" s="1020"/>
      <c r="DP123" s="1021"/>
      <c r="DQ123" s="1022" t="s">
        <v>128</v>
      </c>
      <c r="DR123" s="1020"/>
      <c r="DS123" s="1020"/>
      <c r="DT123" s="1020"/>
      <c r="DU123" s="1021"/>
      <c r="DV123" s="1023" t="s">
        <v>128</v>
      </c>
      <c r="DW123" s="1024"/>
      <c r="DX123" s="1024"/>
      <c r="DY123" s="1024"/>
      <c r="DZ123" s="1025"/>
    </row>
    <row r="124" spans="1:130" s="247" customFormat="1" ht="26.25" customHeight="1" thickBot="1" x14ac:dyDescent="0.2">
      <c r="A124" s="1120"/>
      <c r="B124" s="1007"/>
      <c r="C124" s="977" t="s">
        <v>458</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433</v>
      </c>
      <c r="AB124" s="1020"/>
      <c r="AC124" s="1020"/>
      <c r="AD124" s="1020"/>
      <c r="AE124" s="1021"/>
      <c r="AF124" s="1022" t="s">
        <v>128</v>
      </c>
      <c r="AG124" s="1020"/>
      <c r="AH124" s="1020"/>
      <c r="AI124" s="1020"/>
      <c r="AJ124" s="1021"/>
      <c r="AK124" s="1022" t="s">
        <v>433</v>
      </c>
      <c r="AL124" s="1020"/>
      <c r="AM124" s="1020"/>
      <c r="AN124" s="1020"/>
      <c r="AO124" s="1021"/>
      <c r="AP124" s="1023" t="s">
        <v>128</v>
      </c>
      <c r="AQ124" s="1024"/>
      <c r="AR124" s="1024"/>
      <c r="AS124" s="1024"/>
      <c r="AT124" s="1025"/>
      <c r="AU124" s="1122" t="s">
        <v>473</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v>108.3</v>
      </c>
      <c r="BR124" s="1089"/>
      <c r="BS124" s="1089"/>
      <c r="BT124" s="1089"/>
      <c r="BU124" s="1089"/>
      <c r="BV124" s="1089">
        <v>116.5</v>
      </c>
      <c r="BW124" s="1089"/>
      <c r="BX124" s="1089"/>
      <c r="BY124" s="1089"/>
      <c r="BZ124" s="1089"/>
      <c r="CA124" s="1089">
        <v>142.5</v>
      </c>
      <c r="CB124" s="1089"/>
      <c r="CC124" s="1089"/>
      <c r="CD124" s="1089"/>
      <c r="CE124" s="1089"/>
      <c r="CF124" s="1090"/>
      <c r="CG124" s="1091"/>
      <c r="CH124" s="1091"/>
      <c r="CI124" s="1091"/>
      <c r="CJ124" s="1092"/>
      <c r="CK124" s="1074"/>
      <c r="CL124" s="1074"/>
      <c r="CM124" s="1074"/>
      <c r="CN124" s="1074"/>
      <c r="CO124" s="1075"/>
      <c r="CP124" s="1081" t="s">
        <v>474</v>
      </c>
      <c r="CQ124" s="1082"/>
      <c r="CR124" s="1082"/>
      <c r="CS124" s="1082"/>
      <c r="CT124" s="1082"/>
      <c r="CU124" s="1082"/>
      <c r="CV124" s="1082"/>
      <c r="CW124" s="1082"/>
      <c r="CX124" s="1082"/>
      <c r="CY124" s="1082"/>
      <c r="CZ124" s="1082"/>
      <c r="DA124" s="1082"/>
      <c r="DB124" s="1082"/>
      <c r="DC124" s="1082"/>
      <c r="DD124" s="1082"/>
      <c r="DE124" s="1082"/>
      <c r="DF124" s="1083"/>
      <c r="DG124" s="1066" t="s">
        <v>128</v>
      </c>
      <c r="DH124" s="1045"/>
      <c r="DI124" s="1045"/>
      <c r="DJ124" s="1045"/>
      <c r="DK124" s="1046"/>
      <c r="DL124" s="1044" t="s">
        <v>128</v>
      </c>
      <c r="DM124" s="1045"/>
      <c r="DN124" s="1045"/>
      <c r="DO124" s="1045"/>
      <c r="DP124" s="1046"/>
      <c r="DQ124" s="1044" t="s">
        <v>437</v>
      </c>
      <c r="DR124" s="1045"/>
      <c r="DS124" s="1045"/>
      <c r="DT124" s="1045"/>
      <c r="DU124" s="1046"/>
      <c r="DV124" s="1047" t="s">
        <v>437</v>
      </c>
      <c r="DW124" s="1048"/>
      <c r="DX124" s="1048"/>
      <c r="DY124" s="1048"/>
      <c r="DZ124" s="1049"/>
    </row>
    <row r="125" spans="1:130" s="247" customFormat="1" ht="26.25" customHeight="1" x14ac:dyDescent="0.15">
      <c r="A125" s="1120"/>
      <c r="B125" s="1007"/>
      <c r="C125" s="977" t="s">
        <v>460</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433</v>
      </c>
      <c r="AB125" s="1020"/>
      <c r="AC125" s="1020"/>
      <c r="AD125" s="1020"/>
      <c r="AE125" s="1021"/>
      <c r="AF125" s="1022" t="s">
        <v>128</v>
      </c>
      <c r="AG125" s="1020"/>
      <c r="AH125" s="1020"/>
      <c r="AI125" s="1020"/>
      <c r="AJ125" s="1021"/>
      <c r="AK125" s="1022" t="s">
        <v>433</v>
      </c>
      <c r="AL125" s="1020"/>
      <c r="AM125" s="1020"/>
      <c r="AN125" s="1020"/>
      <c r="AO125" s="1021"/>
      <c r="AP125" s="1023" t="s">
        <v>437</v>
      </c>
      <c r="AQ125" s="1024"/>
      <c r="AR125" s="1024"/>
      <c r="AS125" s="1024"/>
      <c r="AT125" s="1025"/>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4" t="s">
        <v>475</v>
      </c>
      <c r="CL125" s="1069"/>
      <c r="CM125" s="1069"/>
      <c r="CN125" s="1069"/>
      <c r="CO125" s="1070"/>
      <c r="CP125" s="1001" t="s">
        <v>476</v>
      </c>
      <c r="CQ125" s="950"/>
      <c r="CR125" s="950"/>
      <c r="CS125" s="950"/>
      <c r="CT125" s="950"/>
      <c r="CU125" s="950"/>
      <c r="CV125" s="950"/>
      <c r="CW125" s="950"/>
      <c r="CX125" s="950"/>
      <c r="CY125" s="950"/>
      <c r="CZ125" s="950"/>
      <c r="DA125" s="950"/>
      <c r="DB125" s="950"/>
      <c r="DC125" s="950"/>
      <c r="DD125" s="950"/>
      <c r="DE125" s="950"/>
      <c r="DF125" s="951"/>
      <c r="DG125" s="987" t="s">
        <v>437</v>
      </c>
      <c r="DH125" s="988"/>
      <c r="DI125" s="988"/>
      <c r="DJ125" s="988"/>
      <c r="DK125" s="988"/>
      <c r="DL125" s="988" t="s">
        <v>437</v>
      </c>
      <c r="DM125" s="988"/>
      <c r="DN125" s="988"/>
      <c r="DO125" s="988"/>
      <c r="DP125" s="988"/>
      <c r="DQ125" s="988" t="s">
        <v>128</v>
      </c>
      <c r="DR125" s="988"/>
      <c r="DS125" s="988"/>
      <c r="DT125" s="988"/>
      <c r="DU125" s="988"/>
      <c r="DV125" s="989" t="s">
        <v>128</v>
      </c>
      <c r="DW125" s="989"/>
      <c r="DX125" s="989"/>
      <c r="DY125" s="989"/>
      <c r="DZ125" s="990"/>
    </row>
    <row r="126" spans="1:130" s="247" customFormat="1" ht="26.25" customHeight="1" thickBot="1" x14ac:dyDescent="0.2">
      <c r="A126" s="1120"/>
      <c r="B126" s="1007"/>
      <c r="C126" s="977" t="s">
        <v>462</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t="s">
        <v>128</v>
      </c>
      <c r="AB126" s="1020"/>
      <c r="AC126" s="1020"/>
      <c r="AD126" s="1020"/>
      <c r="AE126" s="1021"/>
      <c r="AF126" s="1022" t="s">
        <v>128</v>
      </c>
      <c r="AG126" s="1020"/>
      <c r="AH126" s="1020"/>
      <c r="AI126" s="1020"/>
      <c r="AJ126" s="1021"/>
      <c r="AK126" s="1022" t="s">
        <v>433</v>
      </c>
      <c r="AL126" s="1020"/>
      <c r="AM126" s="1020"/>
      <c r="AN126" s="1020"/>
      <c r="AO126" s="1021"/>
      <c r="AP126" s="1023" t="s">
        <v>440</v>
      </c>
      <c r="AQ126" s="1024"/>
      <c r="AR126" s="1024"/>
      <c r="AS126" s="1024"/>
      <c r="AT126" s="1025"/>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5"/>
      <c r="CL126" s="1072"/>
      <c r="CM126" s="1072"/>
      <c r="CN126" s="1072"/>
      <c r="CO126" s="1073"/>
      <c r="CP126" s="1010" t="s">
        <v>477</v>
      </c>
      <c r="CQ126" s="1011"/>
      <c r="CR126" s="1011"/>
      <c r="CS126" s="1011"/>
      <c r="CT126" s="1011"/>
      <c r="CU126" s="1011"/>
      <c r="CV126" s="1011"/>
      <c r="CW126" s="1011"/>
      <c r="CX126" s="1011"/>
      <c r="CY126" s="1011"/>
      <c r="CZ126" s="1011"/>
      <c r="DA126" s="1011"/>
      <c r="DB126" s="1011"/>
      <c r="DC126" s="1011"/>
      <c r="DD126" s="1011"/>
      <c r="DE126" s="1011"/>
      <c r="DF126" s="1012"/>
      <c r="DG126" s="980" t="s">
        <v>437</v>
      </c>
      <c r="DH126" s="981"/>
      <c r="DI126" s="981"/>
      <c r="DJ126" s="981"/>
      <c r="DK126" s="981"/>
      <c r="DL126" s="981" t="s">
        <v>440</v>
      </c>
      <c r="DM126" s="981"/>
      <c r="DN126" s="981"/>
      <c r="DO126" s="981"/>
      <c r="DP126" s="981"/>
      <c r="DQ126" s="981" t="s">
        <v>440</v>
      </c>
      <c r="DR126" s="981"/>
      <c r="DS126" s="981"/>
      <c r="DT126" s="981"/>
      <c r="DU126" s="981"/>
      <c r="DV126" s="982" t="s">
        <v>128</v>
      </c>
      <c r="DW126" s="982"/>
      <c r="DX126" s="982"/>
      <c r="DY126" s="982"/>
      <c r="DZ126" s="983"/>
    </row>
    <row r="127" spans="1:130" s="247" customFormat="1" ht="26.25" customHeight="1" x14ac:dyDescent="0.15">
      <c r="A127" s="1121"/>
      <c r="B127" s="1009"/>
      <c r="C127" s="1063" t="s">
        <v>478</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v>12027</v>
      </c>
      <c r="AB127" s="1020"/>
      <c r="AC127" s="1020"/>
      <c r="AD127" s="1020"/>
      <c r="AE127" s="1021"/>
      <c r="AF127" s="1022">
        <v>11392</v>
      </c>
      <c r="AG127" s="1020"/>
      <c r="AH127" s="1020"/>
      <c r="AI127" s="1020"/>
      <c r="AJ127" s="1021"/>
      <c r="AK127" s="1022">
        <v>11298</v>
      </c>
      <c r="AL127" s="1020"/>
      <c r="AM127" s="1020"/>
      <c r="AN127" s="1020"/>
      <c r="AO127" s="1021"/>
      <c r="AP127" s="1023">
        <v>1.2</v>
      </c>
      <c r="AQ127" s="1024"/>
      <c r="AR127" s="1024"/>
      <c r="AS127" s="1024"/>
      <c r="AT127" s="1025"/>
      <c r="AU127" s="283"/>
      <c r="AV127" s="283"/>
      <c r="AW127" s="283"/>
      <c r="AX127" s="1093" t="s">
        <v>479</v>
      </c>
      <c r="AY127" s="1094"/>
      <c r="AZ127" s="1094"/>
      <c r="BA127" s="1094"/>
      <c r="BB127" s="1094"/>
      <c r="BC127" s="1094"/>
      <c r="BD127" s="1094"/>
      <c r="BE127" s="1095"/>
      <c r="BF127" s="1096" t="s">
        <v>480</v>
      </c>
      <c r="BG127" s="1094"/>
      <c r="BH127" s="1094"/>
      <c r="BI127" s="1094"/>
      <c r="BJ127" s="1094"/>
      <c r="BK127" s="1094"/>
      <c r="BL127" s="1095"/>
      <c r="BM127" s="1096" t="s">
        <v>481</v>
      </c>
      <c r="BN127" s="1094"/>
      <c r="BO127" s="1094"/>
      <c r="BP127" s="1094"/>
      <c r="BQ127" s="1094"/>
      <c r="BR127" s="1094"/>
      <c r="BS127" s="1095"/>
      <c r="BT127" s="1096" t="s">
        <v>482</v>
      </c>
      <c r="BU127" s="1094"/>
      <c r="BV127" s="1094"/>
      <c r="BW127" s="1094"/>
      <c r="BX127" s="1094"/>
      <c r="BY127" s="1094"/>
      <c r="BZ127" s="1118"/>
      <c r="CA127" s="283"/>
      <c r="CB127" s="283"/>
      <c r="CC127" s="283"/>
      <c r="CD127" s="284"/>
      <c r="CE127" s="284"/>
      <c r="CF127" s="284"/>
      <c r="CG127" s="281"/>
      <c r="CH127" s="281"/>
      <c r="CI127" s="281"/>
      <c r="CJ127" s="282"/>
      <c r="CK127" s="1085"/>
      <c r="CL127" s="1072"/>
      <c r="CM127" s="1072"/>
      <c r="CN127" s="1072"/>
      <c r="CO127" s="1073"/>
      <c r="CP127" s="1010" t="s">
        <v>483</v>
      </c>
      <c r="CQ127" s="1011"/>
      <c r="CR127" s="1011"/>
      <c r="CS127" s="1011"/>
      <c r="CT127" s="1011"/>
      <c r="CU127" s="1011"/>
      <c r="CV127" s="1011"/>
      <c r="CW127" s="1011"/>
      <c r="CX127" s="1011"/>
      <c r="CY127" s="1011"/>
      <c r="CZ127" s="1011"/>
      <c r="DA127" s="1011"/>
      <c r="DB127" s="1011"/>
      <c r="DC127" s="1011"/>
      <c r="DD127" s="1011"/>
      <c r="DE127" s="1011"/>
      <c r="DF127" s="1012"/>
      <c r="DG127" s="980" t="s">
        <v>433</v>
      </c>
      <c r="DH127" s="981"/>
      <c r="DI127" s="981"/>
      <c r="DJ127" s="981"/>
      <c r="DK127" s="981"/>
      <c r="DL127" s="981" t="s">
        <v>433</v>
      </c>
      <c r="DM127" s="981"/>
      <c r="DN127" s="981"/>
      <c r="DO127" s="981"/>
      <c r="DP127" s="981"/>
      <c r="DQ127" s="981" t="s">
        <v>433</v>
      </c>
      <c r="DR127" s="981"/>
      <c r="DS127" s="981"/>
      <c r="DT127" s="981"/>
      <c r="DU127" s="981"/>
      <c r="DV127" s="982" t="s">
        <v>437</v>
      </c>
      <c r="DW127" s="982"/>
      <c r="DX127" s="982"/>
      <c r="DY127" s="982"/>
      <c r="DZ127" s="983"/>
    </row>
    <row r="128" spans="1:130" s="247" customFormat="1" ht="26.25" customHeight="1" thickBot="1" x14ac:dyDescent="0.2">
      <c r="A128" s="1104" t="s">
        <v>484</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485</v>
      </c>
      <c r="X128" s="1106"/>
      <c r="Y128" s="1106"/>
      <c r="Z128" s="1107"/>
      <c r="AA128" s="1108">
        <v>14789</v>
      </c>
      <c r="AB128" s="1109"/>
      <c r="AC128" s="1109"/>
      <c r="AD128" s="1109"/>
      <c r="AE128" s="1110"/>
      <c r="AF128" s="1111">
        <v>14789</v>
      </c>
      <c r="AG128" s="1109"/>
      <c r="AH128" s="1109"/>
      <c r="AI128" s="1109"/>
      <c r="AJ128" s="1110"/>
      <c r="AK128" s="1111">
        <v>12110</v>
      </c>
      <c r="AL128" s="1109"/>
      <c r="AM128" s="1109"/>
      <c r="AN128" s="1109"/>
      <c r="AO128" s="1110"/>
      <c r="AP128" s="1112"/>
      <c r="AQ128" s="1113"/>
      <c r="AR128" s="1113"/>
      <c r="AS128" s="1113"/>
      <c r="AT128" s="1114"/>
      <c r="AU128" s="283"/>
      <c r="AV128" s="283"/>
      <c r="AW128" s="283"/>
      <c r="AX128" s="949" t="s">
        <v>486</v>
      </c>
      <c r="AY128" s="950"/>
      <c r="AZ128" s="950"/>
      <c r="BA128" s="950"/>
      <c r="BB128" s="950"/>
      <c r="BC128" s="950"/>
      <c r="BD128" s="950"/>
      <c r="BE128" s="951"/>
      <c r="BF128" s="1115" t="s">
        <v>128</v>
      </c>
      <c r="BG128" s="1116"/>
      <c r="BH128" s="1116"/>
      <c r="BI128" s="1116"/>
      <c r="BJ128" s="1116"/>
      <c r="BK128" s="1116"/>
      <c r="BL128" s="1117"/>
      <c r="BM128" s="1115">
        <v>15</v>
      </c>
      <c r="BN128" s="1116"/>
      <c r="BO128" s="1116"/>
      <c r="BP128" s="1116"/>
      <c r="BQ128" s="1116"/>
      <c r="BR128" s="1116"/>
      <c r="BS128" s="1117"/>
      <c r="BT128" s="1115">
        <v>20</v>
      </c>
      <c r="BU128" s="1116"/>
      <c r="BV128" s="1116"/>
      <c r="BW128" s="1116"/>
      <c r="BX128" s="1116"/>
      <c r="BY128" s="1116"/>
      <c r="BZ128" s="1140"/>
      <c r="CA128" s="284"/>
      <c r="CB128" s="284"/>
      <c r="CC128" s="284"/>
      <c r="CD128" s="284"/>
      <c r="CE128" s="284"/>
      <c r="CF128" s="284"/>
      <c r="CG128" s="281"/>
      <c r="CH128" s="281"/>
      <c r="CI128" s="281"/>
      <c r="CJ128" s="282"/>
      <c r="CK128" s="1086"/>
      <c r="CL128" s="1087"/>
      <c r="CM128" s="1087"/>
      <c r="CN128" s="1087"/>
      <c r="CO128" s="1088"/>
      <c r="CP128" s="1097" t="s">
        <v>487</v>
      </c>
      <c r="CQ128" s="1098"/>
      <c r="CR128" s="1098"/>
      <c r="CS128" s="1098"/>
      <c r="CT128" s="1098"/>
      <c r="CU128" s="1098"/>
      <c r="CV128" s="1098"/>
      <c r="CW128" s="1098"/>
      <c r="CX128" s="1098"/>
      <c r="CY128" s="1098"/>
      <c r="CZ128" s="1098"/>
      <c r="DA128" s="1098"/>
      <c r="DB128" s="1098"/>
      <c r="DC128" s="1098"/>
      <c r="DD128" s="1098"/>
      <c r="DE128" s="1098"/>
      <c r="DF128" s="1099"/>
      <c r="DG128" s="1100" t="s">
        <v>128</v>
      </c>
      <c r="DH128" s="1101"/>
      <c r="DI128" s="1101"/>
      <c r="DJ128" s="1101"/>
      <c r="DK128" s="1101"/>
      <c r="DL128" s="1101" t="s">
        <v>128</v>
      </c>
      <c r="DM128" s="1101"/>
      <c r="DN128" s="1101"/>
      <c r="DO128" s="1101"/>
      <c r="DP128" s="1101"/>
      <c r="DQ128" s="1101" t="s">
        <v>128</v>
      </c>
      <c r="DR128" s="1101"/>
      <c r="DS128" s="1101"/>
      <c r="DT128" s="1101"/>
      <c r="DU128" s="1101"/>
      <c r="DV128" s="1102" t="s">
        <v>433</v>
      </c>
      <c r="DW128" s="1102"/>
      <c r="DX128" s="1102"/>
      <c r="DY128" s="1102"/>
      <c r="DZ128" s="1103"/>
    </row>
    <row r="129" spans="1:131" s="247" customFormat="1" ht="26.25" customHeight="1" x14ac:dyDescent="0.15">
      <c r="A129" s="991" t="s">
        <v>107</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34" t="s">
        <v>488</v>
      </c>
      <c r="X129" s="1135"/>
      <c r="Y129" s="1135"/>
      <c r="Z129" s="1136"/>
      <c r="AA129" s="1019">
        <v>1095564</v>
      </c>
      <c r="AB129" s="1020"/>
      <c r="AC129" s="1020"/>
      <c r="AD129" s="1020"/>
      <c r="AE129" s="1021"/>
      <c r="AF129" s="1022">
        <v>1104318</v>
      </c>
      <c r="AG129" s="1020"/>
      <c r="AH129" s="1020"/>
      <c r="AI129" s="1020"/>
      <c r="AJ129" s="1021"/>
      <c r="AK129" s="1022">
        <v>1115071</v>
      </c>
      <c r="AL129" s="1020"/>
      <c r="AM129" s="1020"/>
      <c r="AN129" s="1020"/>
      <c r="AO129" s="1021"/>
      <c r="AP129" s="1137"/>
      <c r="AQ129" s="1138"/>
      <c r="AR129" s="1138"/>
      <c r="AS129" s="1138"/>
      <c r="AT129" s="1139"/>
      <c r="AU129" s="285"/>
      <c r="AV129" s="285"/>
      <c r="AW129" s="285"/>
      <c r="AX129" s="1128" t="s">
        <v>489</v>
      </c>
      <c r="AY129" s="1011"/>
      <c r="AZ129" s="1011"/>
      <c r="BA129" s="1011"/>
      <c r="BB129" s="1011"/>
      <c r="BC129" s="1011"/>
      <c r="BD129" s="1011"/>
      <c r="BE129" s="1012"/>
      <c r="BF129" s="1129" t="s">
        <v>128</v>
      </c>
      <c r="BG129" s="1130"/>
      <c r="BH129" s="1130"/>
      <c r="BI129" s="1130"/>
      <c r="BJ129" s="1130"/>
      <c r="BK129" s="1130"/>
      <c r="BL129" s="1131"/>
      <c r="BM129" s="1129">
        <v>20</v>
      </c>
      <c r="BN129" s="1130"/>
      <c r="BO129" s="1130"/>
      <c r="BP129" s="1130"/>
      <c r="BQ129" s="1130"/>
      <c r="BR129" s="1130"/>
      <c r="BS129" s="1131"/>
      <c r="BT129" s="1129">
        <v>30</v>
      </c>
      <c r="BU129" s="1132"/>
      <c r="BV129" s="1132"/>
      <c r="BW129" s="1132"/>
      <c r="BX129" s="1132"/>
      <c r="BY129" s="1132"/>
      <c r="BZ129" s="1133"/>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91" t="s">
        <v>490</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34" t="s">
        <v>491</v>
      </c>
      <c r="X130" s="1135"/>
      <c r="Y130" s="1135"/>
      <c r="Z130" s="1136"/>
      <c r="AA130" s="1019">
        <v>161902</v>
      </c>
      <c r="AB130" s="1020"/>
      <c r="AC130" s="1020"/>
      <c r="AD130" s="1020"/>
      <c r="AE130" s="1021"/>
      <c r="AF130" s="1022">
        <v>161072</v>
      </c>
      <c r="AG130" s="1020"/>
      <c r="AH130" s="1020"/>
      <c r="AI130" s="1020"/>
      <c r="AJ130" s="1021"/>
      <c r="AK130" s="1022">
        <v>160806</v>
      </c>
      <c r="AL130" s="1020"/>
      <c r="AM130" s="1020"/>
      <c r="AN130" s="1020"/>
      <c r="AO130" s="1021"/>
      <c r="AP130" s="1137"/>
      <c r="AQ130" s="1138"/>
      <c r="AR130" s="1138"/>
      <c r="AS130" s="1138"/>
      <c r="AT130" s="1139"/>
      <c r="AU130" s="285"/>
      <c r="AV130" s="285"/>
      <c r="AW130" s="285"/>
      <c r="AX130" s="1128" t="s">
        <v>492</v>
      </c>
      <c r="AY130" s="1011"/>
      <c r="AZ130" s="1011"/>
      <c r="BA130" s="1011"/>
      <c r="BB130" s="1011"/>
      <c r="BC130" s="1011"/>
      <c r="BD130" s="1011"/>
      <c r="BE130" s="1012"/>
      <c r="BF130" s="1165">
        <v>11.1</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493</v>
      </c>
      <c r="X131" s="1173"/>
      <c r="Y131" s="1173"/>
      <c r="Z131" s="1174"/>
      <c r="AA131" s="1066">
        <v>933662</v>
      </c>
      <c r="AB131" s="1045"/>
      <c r="AC131" s="1045"/>
      <c r="AD131" s="1045"/>
      <c r="AE131" s="1046"/>
      <c r="AF131" s="1044">
        <v>943246</v>
      </c>
      <c r="AG131" s="1045"/>
      <c r="AH131" s="1045"/>
      <c r="AI131" s="1045"/>
      <c r="AJ131" s="1046"/>
      <c r="AK131" s="1044">
        <v>954265</v>
      </c>
      <c r="AL131" s="1045"/>
      <c r="AM131" s="1045"/>
      <c r="AN131" s="1045"/>
      <c r="AO131" s="1046"/>
      <c r="AP131" s="1175"/>
      <c r="AQ131" s="1176"/>
      <c r="AR131" s="1176"/>
      <c r="AS131" s="1176"/>
      <c r="AT131" s="1177"/>
      <c r="AU131" s="285"/>
      <c r="AV131" s="285"/>
      <c r="AW131" s="285"/>
      <c r="AX131" s="1147" t="s">
        <v>494</v>
      </c>
      <c r="AY131" s="1098"/>
      <c r="AZ131" s="1098"/>
      <c r="BA131" s="1098"/>
      <c r="BB131" s="1098"/>
      <c r="BC131" s="1098"/>
      <c r="BD131" s="1098"/>
      <c r="BE131" s="1099"/>
      <c r="BF131" s="1148">
        <v>142.5</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4" t="s">
        <v>495</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496</v>
      </c>
      <c r="W132" s="1158"/>
      <c r="X132" s="1158"/>
      <c r="Y132" s="1158"/>
      <c r="Z132" s="1159"/>
      <c r="AA132" s="1160">
        <v>11.36856807</v>
      </c>
      <c r="AB132" s="1161"/>
      <c r="AC132" s="1161"/>
      <c r="AD132" s="1161"/>
      <c r="AE132" s="1162"/>
      <c r="AF132" s="1163">
        <v>11.01939473</v>
      </c>
      <c r="AG132" s="1161"/>
      <c r="AH132" s="1161"/>
      <c r="AI132" s="1161"/>
      <c r="AJ132" s="1162"/>
      <c r="AK132" s="1163">
        <v>11.16691904</v>
      </c>
      <c r="AL132" s="1161"/>
      <c r="AM132" s="1161"/>
      <c r="AN132" s="1161"/>
      <c r="AO132" s="1162"/>
      <c r="AP132" s="1060"/>
      <c r="AQ132" s="1061"/>
      <c r="AR132" s="1061"/>
      <c r="AS132" s="1061"/>
      <c r="AT132" s="1164"/>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497</v>
      </c>
      <c r="W133" s="1141"/>
      <c r="X133" s="1141"/>
      <c r="Y133" s="1141"/>
      <c r="Z133" s="1142"/>
      <c r="AA133" s="1143">
        <v>10.5</v>
      </c>
      <c r="AB133" s="1144"/>
      <c r="AC133" s="1144"/>
      <c r="AD133" s="1144"/>
      <c r="AE133" s="1145"/>
      <c r="AF133" s="1143">
        <v>10.8</v>
      </c>
      <c r="AG133" s="1144"/>
      <c r="AH133" s="1144"/>
      <c r="AI133" s="1144"/>
      <c r="AJ133" s="1145"/>
      <c r="AK133" s="1143">
        <v>11.1</v>
      </c>
      <c r="AL133" s="1144"/>
      <c r="AM133" s="1144"/>
      <c r="AN133" s="1144"/>
      <c r="AO133" s="1145"/>
      <c r="AP133" s="1090"/>
      <c r="AQ133" s="1091"/>
      <c r="AR133" s="1091"/>
      <c r="AS133" s="1091"/>
      <c r="AT133" s="1146"/>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N0dp/lJjVbN5KOclGrWkVv68MW4pIw3sLowix2+fbeZqNBpBgIpa0RhyARgDdcC2bTbW3p33g11fFYZPFU50w==" saltValue="8XxArLimXJaTqv7C65Frt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KgYOYtBE1qhs4YfuJaD53fyR6VLqOd+n9YasPzVpEL+MiV/q4btOZE1RDpslgOsScEM6kbW/Mg+pjzXq250BQ==" saltValue="yXj9hnDuq8r3XEOgSZCd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O0H7ODl+Qu7qT+LK9LP1fhk62iTJTjLxOyDoIb9CxZY/9NmS4SP3AhCFOsmhUuUjv5/4SBnFZOIhk+NJLNUhA==" saltValue="+euT+gSTxxA8hBvbF6r6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1"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2"/>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3" t="s">
        <v>506</v>
      </c>
      <c r="AL9" s="1184"/>
      <c r="AM9" s="1184"/>
      <c r="AN9" s="1185"/>
      <c r="AO9" s="313">
        <v>232584</v>
      </c>
      <c r="AP9" s="313">
        <v>73579</v>
      </c>
      <c r="AQ9" s="314">
        <v>218185</v>
      </c>
      <c r="AR9" s="315">
        <v>-66.3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3" t="s">
        <v>507</v>
      </c>
      <c r="AL10" s="1184"/>
      <c r="AM10" s="1184"/>
      <c r="AN10" s="1185"/>
      <c r="AO10" s="316">
        <v>51348</v>
      </c>
      <c r="AP10" s="316">
        <v>16244</v>
      </c>
      <c r="AQ10" s="317">
        <v>27381</v>
      </c>
      <c r="AR10" s="318">
        <v>-40.700000000000003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3" t="s">
        <v>508</v>
      </c>
      <c r="AL11" s="1184"/>
      <c r="AM11" s="1184"/>
      <c r="AN11" s="1185"/>
      <c r="AO11" s="316">
        <v>30800</v>
      </c>
      <c r="AP11" s="316">
        <v>9744</v>
      </c>
      <c r="AQ11" s="317">
        <v>25697</v>
      </c>
      <c r="AR11" s="318">
        <v>-62.1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3" t="s">
        <v>509</v>
      </c>
      <c r="AL12" s="1184"/>
      <c r="AM12" s="1184"/>
      <c r="AN12" s="1185"/>
      <c r="AO12" s="316" t="s">
        <v>510</v>
      </c>
      <c r="AP12" s="316" t="s">
        <v>510</v>
      </c>
      <c r="AQ12" s="317">
        <v>4359</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3" t="s">
        <v>511</v>
      </c>
      <c r="AL13" s="1184"/>
      <c r="AM13" s="1184"/>
      <c r="AN13" s="1185"/>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3" t="s">
        <v>512</v>
      </c>
      <c r="AL14" s="1184"/>
      <c r="AM14" s="1184"/>
      <c r="AN14" s="1185"/>
      <c r="AO14" s="316">
        <v>12021</v>
      </c>
      <c r="AP14" s="316">
        <v>3803</v>
      </c>
      <c r="AQ14" s="317">
        <v>8999</v>
      </c>
      <c r="AR14" s="318">
        <v>-57.7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3" t="s">
        <v>513</v>
      </c>
      <c r="AL15" s="1184"/>
      <c r="AM15" s="1184"/>
      <c r="AN15" s="1185"/>
      <c r="AO15" s="316">
        <v>7494</v>
      </c>
      <c r="AP15" s="316">
        <v>2371</v>
      </c>
      <c r="AQ15" s="317">
        <v>6052</v>
      </c>
      <c r="AR15" s="318">
        <v>-60.8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6" t="s">
        <v>514</v>
      </c>
      <c r="AL16" s="1187"/>
      <c r="AM16" s="1187"/>
      <c r="AN16" s="1188"/>
      <c r="AO16" s="316">
        <v>-22938</v>
      </c>
      <c r="AP16" s="316">
        <v>-7257</v>
      </c>
      <c r="AQ16" s="317">
        <v>-19480</v>
      </c>
      <c r="AR16" s="318">
        <v>-62.7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6" t="s">
        <v>188</v>
      </c>
      <c r="AL17" s="1187"/>
      <c r="AM17" s="1187"/>
      <c r="AN17" s="1188"/>
      <c r="AO17" s="316">
        <v>311309</v>
      </c>
      <c r="AP17" s="316">
        <v>98484</v>
      </c>
      <c r="AQ17" s="317">
        <v>271195</v>
      </c>
      <c r="AR17" s="318">
        <v>-63.7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8" t="s">
        <v>519</v>
      </c>
      <c r="AL21" s="1179"/>
      <c r="AM21" s="1179"/>
      <c r="AN21" s="1180"/>
      <c r="AO21" s="328">
        <v>8.86</v>
      </c>
      <c r="AP21" s="329">
        <v>25.46</v>
      </c>
      <c r="AQ21" s="330">
        <v>-16.600000000000001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8" t="s">
        <v>520</v>
      </c>
      <c r="AL22" s="1179"/>
      <c r="AM22" s="1179"/>
      <c r="AN22" s="1180"/>
      <c r="AO22" s="333">
        <v>89.2</v>
      </c>
      <c r="AP22" s="334">
        <v>93.7</v>
      </c>
      <c r="AQ22" s="335">
        <v>-4.5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1"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2"/>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4" t="s">
        <v>524</v>
      </c>
      <c r="AL32" s="1195"/>
      <c r="AM32" s="1195"/>
      <c r="AN32" s="1196"/>
      <c r="AO32" s="343">
        <v>171404</v>
      </c>
      <c r="AP32" s="343">
        <v>54225</v>
      </c>
      <c r="AQ32" s="344">
        <v>157756</v>
      </c>
      <c r="AR32" s="345">
        <v>-65.599999999999994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4" t="s">
        <v>525</v>
      </c>
      <c r="AL33" s="1195"/>
      <c r="AM33" s="1195"/>
      <c r="AN33" s="1196"/>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4" t="s">
        <v>526</v>
      </c>
      <c r="AL34" s="1195"/>
      <c r="AM34" s="1195"/>
      <c r="AN34" s="1196"/>
      <c r="AO34" s="343" t="s">
        <v>510</v>
      </c>
      <c r="AP34" s="343" t="s">
        <v>510</v>
      </c>
      <c r="AQ34" s="344" t="s">
        <v>510</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4" t="s">
        <v>527</v>
      </c>
      <c r="AL35" s="1195"/>
      <c r="AM35" s="1195"/>
      <c r="AN35" s="1196"/>
      <c r="AO35" s="343">
        <v>7000</v>
      </c>
      <c r="AP35" s="343">
        <v>2214</v>
      </c>
      <c r="AQ35" s="344">
        <v>29837</v>
      </c>
      <c r="AR35" s="345">
        <v>-92.6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4" t="s">
        <v>528</v>
      </c>
      <c r="AL36" s="1195"/>
      <c r="AM36" s="1195"/>
      <c r="AN36" s="1196"/>
      <c r="AO36" s="343">
        <v>89776</v>
      </c>
      <c r="AP36" s="343">
        <v>28401</v>
      </c>
      <c r="AQ36" s="344">
        <v>5452</v>
      </c>
      <c r="AR36" s="345">
        <v>420.9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4" t="s">
        <v>529</v>
      </c>
      <c r="AL37" s="1195"/>
      <c r="AM37" s="1195"/>
      <c r="AN37" s="1196"/>
      <c r="AO37" s="343">
        <v>11298</v>
      </c>
      <c r="AP37" s="343">
        <v>3574</v>
      </c>
      <c r="AQ37" s="344">
        <v>1300</v>
      </c>
      <c r="AR37" s="345">
        <v>174.9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7" t="s">
        <v>530</v>
      </c>
      <c r="AL38" s="1198"/>
      <c r="AM38" s="1198"/>
      <c r="AN38" s="1199"/>
      <c r="AO38" s="346" t="s">
        <v>510</v>
      </c>
      <c r="AP38" s="346" t="s">
        <v>510</v>
      </c>
      <c r="AQ38" s="347">
        <v>36</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7" t="s">
        <v>531</v>
      </c>
      <c r="AL39" s="1198"/>
      <c r="AM39" s="1198"/>
      <c r="AN39" s="1199"/>
      <c r="AO39" s="343">
        <v>-12110</v>
      </c>
      <c r="AP39" s="343">
        <v>-3831</v>
      </c>
      <c r="AQ39" s="344">
        <v>-9131</v>
      </c>
      <c r="AR39" s="345">
        <v>-58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4" t="s">
        <v>532</v>
      </c>
      <c r="AL40" s="1195"/>
      <c r="AM40" s="1195"/>
      <c r="AN40" s="1196"/>
      <c r="AO40" s="343">
        <v>-160806</v>
      </c>
      <c r="AP40" s="343">
        <v>-50872</v>
      </c>
      <c r="AQ40" s="344">
        <v>-138994</v>
      </c>
      <c r="AR40" s="345">
        <v>-63.4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00" t="s">
        <v>301</v>
      </c>
      <c r="AL41" s="1201"/>
      <c r="AM41" s="1201"/>
      <c r="AN41" s="1202"/>
      <c r="AO41" s="343">
        <v>106562</v>
      </c>
      <c r="AP41" s="343">
        <v>33711</v>
      </c>
      <c r="AQ41" s="344">
        <v>46254</v>
      </c>
      <c r="AR41" s="345">
        <v>-27.1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9" t="s">
        <v>501</v>
      </c>
      <c r="AN49" s="1191" t="s">
        <v>536</v>
      </c>
      <c r="AO49" s="1192"/>
      <c r="AP49" s="1192"/>
      <c r="AQ49" s="1192"/>
      <c r="AR49" s="1193"/>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90"/>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171174</v>
      </c>
      <c r="AN51" s="365">
        <v>56586</v>
      </c>
      <c r="AO51" s="366">
        <v>-18.7</v>
      </c>
      <c r="AP51" s="367">
        <v>287914</v>
      </c>
      <c r="AQ51" s="368">
        <v>-0.2</v>
      </c>
      <c r="AR51" s="369">
        <v>-18.5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84563</v>
      </c>
      <c r="AN52" s="373">
        <v>27955</v>
      </c>
      <c r="AO52" s="374">
        <v>-29.7</v>
      </c>
      <c r="AP52" s="375">
        <v>146531</v>
      </c>
      <c r="AQ52" s="376">
        <v>3.5</v>
      </c>
      <c r="AR52" s="377">
        <v>-33.200000000000003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414141</v>
      </c>
      <c r="AN53" s="365">
        <v>137588</v>
      </c>
      <c r="AO53" s="366">
        <v>143.1</v>
      </c>
      <c r="AP53" s="367">
        <v>310300</v>
      </c>
      <c r="AQ53" s="368">
        <v>7.8</v>
      </c>
      <c r="AR53" s="369">
        <v>135.30000000000001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306978</v>
      </c>
      <c r="AN54" s="373">
        <v>101986</v>
      </c>
      <c r="AO54" s="374">
        <v>264.8</v>
      </c>
      <c r="AP54" s="375">
        <v>157576</v>
      </c>
      <c r="AQ54" s="376">
        <v>7.5</v>
      </c>
      <c r="AR54" s="377">
        <v>257.3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478616</v>
      </c>
      <c r="AN55" s="365">
        <v>156206</v>
      </c>
      <c r="AO55" s="366">
        <v>13.5</v>
      </c>
      <c r="AP55" s="367">
        <v>317319</v>
      </c>
      <c r="AQ55" s="368">
        <v>2.2999999999999998</v>
      </c>
      <c r="AR55" s="369">
        <v>11.2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146787</v>
      </c>
      <c r="AN56" s="373">
        <v>47907</v>
      </c>
      <c r="AO56" s="374">
        <v>-53</v>
      </c>
      <c r="AP56" s="375">
        <v>164214</v>
      </c>
      <c r="AQ56" s="376">
        <v>4.2</v>
      </c>
      <c r="AR56" s="377">
        <v>-57.2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220738</v>
      </c>
      <c r="AN57" s="365">
        <v>70591</v>
      </c>
      <c r="AO57" s="366">
        <v>-54.8</v>
      </c>
      <c r="AP57" s="367">
        <v>289738</v>
      </c>
      <c r="AQ57" s="368">
        <v>-8.6999999999999993</v>
      </c>
      <c r="AR57" s="369">
        <v>-46.1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78139</v>
      </c>
      <c r="AN58" s="373">
        <v>24988</v>
      </c>
      <c r="AO58" s="374">
        <v>-47.8</v>
      </c>
      <c r="AP58" s="375">
        <v>156238</v>
      </c>
      <c r="AQ58" s="376">
        <v>-4.9000000000000004</v>
      </c>
      <c r="AR58" s="377">
        <v>-42.9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505238</v>
      </c>
      <c r="AN59" s="365">
        <v>159835</v>
      </c>
      <c r="AO59" s="366">
        <v>126.4</v>
      </c>
      <c r="AP59" s="367">
        <v>316937</v>
      </c>
      <c r="AQ59" s="368">
        <v>9.4</v>
      </c>
      <c r="AR59" s="369">
        <v>117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75210</v>
      </c>
      <c r="AN60" s="373">
        <v>23793</v>
      </c>
      <c r="AO60" s="374">
        <v>-4.8</v>
      </c>
      <c r="AP60" s="375">
        <v>199150</v>
      </c>
      <c r="AQ60" s="376">
        <v>27.5</v>
      </c>
      <c r="AR60" s="377">
        <v>-32.299999999999997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357981</v>
      </c>
      <c r="AN61" s="380">
        <v>116161</v>
      </c>
      <c r="AO61" s="381">
        <v>41.9</v>
      </c>
      <c r="AP61" s="382">
        <v>304442</v>
      </c>
      <c r="AQ61" s="383">
        <v>2.1</v>
      </c>
      <c r="AR61" s="369">
        <v>39.799999999999997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138335</v>
      </c>
      <c r="AN62" s="373">
        <v>45326</v>
      </c>
      <c r="AO62" s="374">
        <v>25.9</v>
      </c>
      <c r="AP62" s="375">
        <v>164742</v>
      </c>
      <c r="AQ62" s="376">
        <v>7.6</v>
      </c>
      <c r="AR62" s="377">
        <v>18.3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4h82dSp/YlylwjvE0bdez/QoxAPR5Eb/guUa5OjW8aLT3RodxPNp66Wehg5+BquzEknWEVw+o2FppazPiDCOZQ==" saltValue="Rld4NFMl1M4KMTzfq6vXG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v6aK2z4IfNLO1TVvb9I3CcE4TTPknAtVc2vuFbzxReT/MaW20lYFvj9Q9N+Jaa6SGwCBQ1qacnDRGWwDG/H9IQ==" saltValue="Xl4VgN+ctXOStVL2s5uZ2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z2Ok3/il432D2SOhFTPaOCYAh7KZsF7kV8RshnarFjGJmpLThCgLxFN6C63Htxpg37TXl+u/B7zSgDDX9deogQ==" saltValue="TA0Yq1HwCmiwGDCiCxbp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3" t="s">
        <v>3</v>
      </c>
      <c r="D47" s="1203"/>
      <c r="E47" s="1204"/>
      <c r="F47" s="11">
        <v>85.76</v>
      </c>
      <c r="G47" s="12">
        <v>69.92</v>
      </c>
      <c r="H47" s="12">
        <v>65.72</v>
      </c>
      <c r="I47" s="12">
        <v>57.95</v>
      </c>
      <c r="J47" s="13">
        <v>54.71</v>
      </c>
    </row>
    <row r="48" spans="2:10" ht="57.75" customHeight="1" x14ac:dyDescent="0.15">
      <c r="B48" s="14"/>
      <c r="C48" s="1205" t="s">
        <v>4</v>
      </c>
      <c r="D48" s="1205"/>
      <c r="E48" s="1206"/>
      <c r="F48" s="15">
        <v>5.73</v>
      </c>
      <c r="G48" s="16">
        <v>7.79</v>
      </c>
      <c r="H48" s="16">
        <v>5.17</v>
      </c>
      <c r="I48" s="16">
        <v>6.27</v>
      </c>
      <c r="J48" s="17">
        <v>4.51</v>
      </c>
    </row>
    <row r="49" spans="2:10" ht="57.75" customHeight="1" thickBot="1" x14ac:dyDescent="0.2">
      <c r="B49" s="18"/>
      <c r="C49" s="1207" t="s">
        <v>5</v>
      </c>
      <c r="D49" s="1207"/>
      <c r="E49" s="1208"/>
      <c r="F49" s="19">
        <v>0.2</v>
      </c>
      <c r="G49" s="20" t="s">
        <v>557</v>
      </c>
      <c r="H49" s="20" t="s">
        <v>558</v>
      </c>
      <c r="I49" s="20" t="s">
        <v>559</v>
      </c>
      <c r="J49" s="21" t="s">
        <v>560</v>
      </c>
    </row>
    <row r="50" spans="2:10" ht="13.5" customHeight="1" x14ac:dyDescent="0.15"/>
  </sheetData>
  <sheetProtection algorithmName="SHA-512" hashValue="txuCrxgtt82m0UPI2Of04VoqhrFtRFjzv32ojjPmjLGs+dJ9SvaF1ThzBjzcsrEr45Y2N5hCuQDc2zG9Gf/KbQ==" saltValue="hZfpPzxh0yTK0gq0mN7O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2021-03-10T09:02:10Z</cp:lastPrinted>
  <dcterms:created xsi:type="dcterms:W3CDTF">2021-02-05T02:18:41Z</dcterms:created>
  <dcterms:modified xsi:type="dcterms:W3CDTF">2021-10-27T04:11:08Z</dcterms:modified>
  <cp:category/>
</cp:coreProperties>
</file>