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120" yWindow="-120" windowWidth="29040" windowHeight="15840"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AM34" i="10" s="1"/>
  <c r="AM35" i="10" l="1"/>
  <c r="BE34" i="10"/>
  <c r="BE35" i="10" s="1"/>
  <c r="BE36" i="10" s="1"/>
</calcChain>
</file>

<file path=xl/sharedStrings.xml><?xml version="1.0" encoding="utf-8"?>
<sst xmlns="http://schemas.openxmlformats.org/spreadsheetml/2006/main" count="1094" uniqueCount="626">
  <si>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</si>
  <si>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</si>
  <si>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</si>
  <si>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</si>
  <si>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</si>
  <si>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</si>
  <si>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</si>
  <si>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</si>
  <si>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</si>
  <si>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</si>
  <si>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</si>
  <si>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</si>
  <si>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</si>
  <si>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</si>
  <si>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</si>
  <si>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</si>
  <si>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</si>
  <si>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</si>
  <si>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</si>
  <si>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</si>
  <si>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</si>
  <si>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</si>
  <si>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</si>
  <si>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</si>
  <si>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</si>
  <si>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</si>
  <si>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</si>
  <si>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</si>
  <si>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</si>
  <si>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</si>
  <si>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</si>
  <si>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</si>
  <si>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</si>
  <si>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</si>
  <si>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</si>
  <si>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</si>
  <si>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</si>
  <si>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</si>
  <si>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</si>
  <si>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</si>
  <si>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</si>
  <si>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</si>
  <si>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</si>
  <si>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</si>
  <si>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</si>
  <si>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</si>
  <si>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</si>
  <si>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</si>
  <si>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</si>
  <si>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</si>
  <si>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</si>
  <si>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</si>
  <si>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</si>
  <si>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</si>
  <si>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</si>
  <si>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</si>
  <si>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</si>
  <si>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</si>
  <si>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</si>
  <si>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</si>
  <si>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</si>
  <si>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</si>
  <si>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</si>
  <si>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</si>
  <si>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</si>
  <si>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</si>
  <si>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</si>
  <si>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</si>
  <si>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</si>
  <si>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</si>
  <si>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</si>
  <si>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</si>
  <si>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</si>
  <si>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</si>
  <si>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</si>
  <si>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</si>
  <si>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</si>
  <si>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</si>
  <si>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</si>
  <si>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</si>
  <si>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</si>
  <si>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</si>
  <si>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</si>
  <si>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</si>
  <si>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</si>
  <si>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</si>
  <si>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</si>
  <si>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</si>
  <si>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</si>
  <si>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</si>
  <si>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</si>
  <si>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</si>
  <si>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</si>
  <si>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</si>
  <si>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</si>
  <si>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</si>
  <si>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</si>
  <si>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</si>
  <si>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</si>
  <si>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</si>
  <si>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</si>
  <si>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</si>
  <si>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</si>
  <si>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</si>
  <si>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</si>
  <si>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</si>
  <si>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</si>
  <si>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</si>
  <si>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</si>
  <si>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</si>
  <si>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</si>
  <si>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</si>
  <si>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</si>
  <si>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</si>
  <si>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</si>
  <si>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</si>
  <si>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</si>
  <si>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</si>
  <si>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</si>
  <si>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</si>
  <si>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</si>
  <si>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</si>
  <si>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</si>
  <si>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</si>
  <si>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</si>
  <si>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</si>
  <si>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</si>
  <si>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</si>
  <si>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</si>
  <si>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</si>
  <si>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</si>
  <si>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</si>
  <si>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</si>
  <si>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</si>
  <si>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</si>
  <si>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</si>
  <si>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</si>
  <si>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</si>
  <si>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</si>
  <si>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</si>
  <si>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</si>
  <si>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</si>
  <si>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</si>
  <si>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</si>
  <si>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</si>
  <si>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</si>
  <si>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</si>
  <si>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</si>
  <si>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</si>
  <si>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</si>
  <si>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</si>
  <si>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</si>
  <si>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</si>
  <si>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</si>
  <si>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</si>
  <si>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</si>
  <si>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</si>
  <si>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</si>
  <si>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</si>
  <si>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</si>
  <si>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</si>
  <si>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</si>
  <si>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</si>
  <si>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</si>
  <si>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</si>
  <si>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</si>
  <si>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</si>
  <si>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</si>
  <si>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</si>
  <si>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</si>
  <si>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</si>
  <si>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</si>
  <si>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</si>
  <si>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</si>
  <si>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</si>
  <si>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</si>
  <si>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</si>
  <si>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</si>
  <si>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</si>
  <si>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</si>
  <si>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</si>
  <si>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</si>
  <si>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</si>
  <si>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</si>
  <si>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</si>
  <si>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</si>
  <si>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</si>
  <si>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</si>
  <si>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</si>
  <si>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</si>
  <si>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</si>
  <si>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</si>
  <si>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</si>
  <si>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</si>
  <si>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</si>
  <si>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</si>
  <si>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</si>
  <si>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</si>
  <si>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</si>
  <si>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</si>
  <si>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</si>
  <si>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</si>
  <si>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</si>
  <si>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</si>
  <si>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</si>
  <si>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</si>
  <si>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</si>
  <si>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</si>
  <si>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</si>
  <si>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</si>
  <si>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</si>
  <si>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</si>
  <si>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</si>
  <si>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</si>
  <si>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</si>
  <si>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富山県上市町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</si>
  <si>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</si>
  <si>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</si>
  <si>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</si>
  <si>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</si>
  <si>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</si>
  <si>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</si>
  <si>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</si>
  <si>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</si>
  <si>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</si>
  <si>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</si>
  <si>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</si>
  <si>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</si>
  <si>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</si>
  <si>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</si>
  <si>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</si>
  <si>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</si>
  <si>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</si>
  <si>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</si>
  <si>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</si>
  <si>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</si>
  <si>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</si>
  <si>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</si>
  <si>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</si>
  <si>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</si>
  <si>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</si>
  <si>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</si>
  <si>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</si>
  <si>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</si>
  <si>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</si>
  <si>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</si>
  <si>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</si>
  <si>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</si>
  <si>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</si>
  <si>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</si>
  <si>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</si>
  <si>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</si>
  <si>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</si>
  <si>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</si>
  <si>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</si>
  <si>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</si>
  <si>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</si>
  <si>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</si>
  <si>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</si>
  <si>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</si>
  <si>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</si>
  <si>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</si>
  <si>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</si>
  <si>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</si>
  <si>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</si>
  <si>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</si>
  <si>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</si>
  <si>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</si>
  <si>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</si>
  <si>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</si>
  <si>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</si>
  <si>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</si>
  <si>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</si>
  <si>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</si>
  <si>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</si>
  <si>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</si>
  <si>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</si>
  <si>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</si>
  <si>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</si>
  <si>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</si>
  <si>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</si>
  <si>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</si>
  <si>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</si>
  <si>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</si>
  <si>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</si>
  <si>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</si>
  <si>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</si>
  <si>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</si>
  <si>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</si>
  <si>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</si>
  <si>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</si>
  <si>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</si>
  <si>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</si>
  <si>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</si>
  <si>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</si>
  <si>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</si>
  <si>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</si>
  <si>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</si>
  <si>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</si>
  <si>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</si>
  <si>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</si>
  <si>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</si>
  <si>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</si>
  <si>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</si>
  <si>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</si>
  <si>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</si>
  <si>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</si>
  <si>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</si>
  <si>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</si>
  <si>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</si>
  <si>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</si>
  <si>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</si>
  <si>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</si>
  <si>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</si>
  <si>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</si>
  <si>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</si>
  <si>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</si>
  <si>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</si>
  <si>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</si>
  <si>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</si>
  <si>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</si>
  <si>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</si>
  <si>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</si>
  <si>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</si>
  <si>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</si>
  <si>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</si>
  <si>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</si>
  <si>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</si>
  <si>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</si>
  <si>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</si>
  <si>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</si>
  <si>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</si>
  <si>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</si>
  <si>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</si>
  <si>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</si>
  <si>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</si>
  <si>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</si>
  <si>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</si>
  <si>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</si>
  <si>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</si>
  <si>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</si>
  <si>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</si>
  <si>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</si>
  <si>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</si>
  <si>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</si>
  <si>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</si>
  <si>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</si>
  <si>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</si>
  <si>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</si>
  <si>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</si>
  <si>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</si>
  <si>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</si>
  <si>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</si>
  <si>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</si>
  <si>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</si>
  <si>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</si>
  <si>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</si>
  <si>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</si>
  <si>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</si>
  <si>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</si>
  <si>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</si>
  <si>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</si>
  <si>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</si>
  <si>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</si>
  <si>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</si>
  <si>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</si>
  <si>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</si>
  <si>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</si>
  <si>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</si>
  <si>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</si>
  <si>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富山県上市町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</si>
  <si>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</si>
  <si>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</si>
  <si>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</si>
  <si>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</si>
  <si>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</si>
  <si>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</si>
  <si>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</si>
  <si>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</si>
  <si>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</si>
  <si>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</si>
  <si>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</si>
  <si>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</si>
  <si>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</si>
  <si>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</si>
  <si>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</si>
  <si>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</si>
  <si>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</si>
  <si>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</si>
  <si>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</si>
  <si>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</si>
  <si>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</si>
  <si>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</si>
  <si>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</si>
  <si>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</si>
  <si>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</si>
  <si>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</si>
  <si>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</si>
  <si>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</si>
  <si>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</si>
  <si>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</si>
  <si>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</si>
  <si>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</si>
  <si>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</si>
  <si>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</si>
  <si>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</si>
  <si>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</si>
  <si>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</si>
  <si>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</si>
  <si>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</si>
  <si>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</si>
  <si>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</si>
  <si>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</si>
  <si>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</si>
  <si>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</si>
  <si>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</si>
  <si>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</si>
  <si>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</si>
  <si>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</si>
  <si>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</si>
  <si>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</si>
  <si>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</si>
  <si>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</si>
  <si>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</si>
  <si>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</si>
  <si>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</si>
  <si>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</si>
  <si>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</si>
  <si>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</si>
  <si>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</si>
  <si>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</si>
  <si>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</si>
  <si>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</si>
  <si>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</si>
  <si>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</si>
  <si>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</si>
  <si>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</si>
  <si>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</si>
  <si>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</si>
  <si>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</si>
  <si>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</si>
  <si>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</si>
  <si>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</si>
  <si>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</si>
  <si>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</si>
  <si>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</si>
  <si>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</si>
  <si>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</si>
  <si>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</si>
  <si>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</si>
  <si>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</si>
  <si>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</si>
  <si>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</si>
  <si>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</si>
  <si>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</si>
  <si>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</si>
  <si>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</si>
  <si>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</si>
  <si>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</si>
  <si>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</si>
  <si>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</si>
  <si>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</si>
  <si>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</si>
  <si>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</si>
  <si>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</si>
  <si>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</si>
  <si>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</si>
  <si>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</si>
  <si>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</si>
  <si>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</si>
  <si>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</si>
  <si>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</si>
  <si>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</si>
  <si>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</si>
  <si>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</si>
  <si>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</si>
  <si>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</si>
  <si>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</si>
  <si>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</si>
  <si>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</si>
  <si>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</si>
  <si>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</si>
  <si>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</si>
  <si>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</si>
  <si>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</si>
  <si>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</si>
  <si>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</si>
  <si>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</si>
  <si>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</si>
  <si>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</si>
  <si>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</si>
  <si>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</si>
  <si>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</si>
  <si>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</si>
  <si>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</si>
  <si>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</si>
  <si>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</si>
  <si>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</si>
  <si>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</si>
  <si>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</si>
  <si>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</si>
  <si>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</si>
  <si>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</si>
  <si>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</si>
  <si>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</si>
  <si>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</si>
  <si>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</si>
  <si>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</si>
  <si>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</si>
  <si>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</si>
  <si>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</si>
  <si>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</si>
  <si>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</si>
  <si>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</si>
  <si>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</si>
  <si>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</si>
  <si>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</si>
  <si>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</si>
  <si>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</si>
  <si>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</si>
  <si>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</si>
  <si>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</si>
  <si>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</si>
  <si>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</si>
  <si>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</si>
  <si>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</si>
  <si>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</si>
  <si>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</si>
  <si>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</si>
  <si>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</si>
  <si>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</si>
  <si>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</si>
  <si>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</si>
  <si>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</si>
  <si>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</si>
  <si>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</si>
  <si>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</si>
  <si>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</si>
  <si>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</si>
  <si>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</si>
  <si>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</si>
  <si>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</si>
  <si>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</si>
  <si>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</si>
  <si>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</si>
  <si>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</si>
  <si>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</si>
  <si>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</si>
  <si>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</si>
  <si>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</si>
  <si>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</si>
  <si>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</si>
  <si>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</si>
  <si>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</si>
  <si>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</si>
  <si>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</si>
  <si>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</si>
  <si>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</si>
  <si>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</si>
  <si>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</si>
  <si>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</si>
  <si>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</si>
  <si>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</si>
  <si>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</si>
  <si>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</si>
  <si>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</si>
  <si>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</si>
  <si>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</si>
  <si>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</si>
  <si>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</si>
  <si>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</si>
  <si>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</si>
  <si>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</si>
  <si>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</si>
  <si>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</si>
  <si>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</si>
  <si>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</si>
  <si>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</si>
  <si>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1.78</t>
  </si>
  <si>
    <t>水道事業会計</t>
  </si>
  <si>
    <t>病院事業会計</t>
  </si>
  <si>
    <t>一般会計</t>
  </si>
  <si>
    <t>国民健康保険事業特別会計</t>
  </si>
  <si>
    <t>下水道事業特別会計</t>
  </si>
  <si>
    <t>農業集落排水事業特別会計</t>
  </si>
  <si>
    <t>後期高齢者医療事業特別会計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</si>
  <si>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</si>
  <si>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</si>
  <si>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</si>
  <si>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</si>
  <si>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</si>
  <si>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</si>
  <si>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</si>
  <si>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</si>
  <si>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</si>
  <si>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上市町社会福祉事業基金</t>
    <phoneticPr fontId="19"/>
  </si>
  <si>
    <t>上市町定住促進住宅基金</t>
    <phoneticPr fontId="19"/>
  </si>
  <si>
    <t>上市町生涯学習推進基金</t>
    <phoneticPr fontId="19"/>
  </si>
  <si>
    <t>上市町教育基金</t>
    <phoneticPr fontId="19"/>
  </si>
  <si>
    <t>上市町学校教育施設整備基金</t>
    <rPh sb="0" eb="3">
      <t>カミイチマチ</t>
    </rPh>
    <rPh sb="3" eb="5">
      <t>ガッコウ</t>
    </rPh>
    <rPh sb="5" eb="7">
      <t>キョウイク</t>
    </rPh>
    <rPh sb="7" eb="9">
      <t>シセツ</t>
    </rPh>
    <rPh sb="9" eb="11">
      <t>セイビ</t>
    </rPh>
    <rPh sb="11" eb="13">
      <t>キキン</t>
    </rPh>
    <phoneticPr fontId="2"/>
  </si>
  <si>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</si>
  <si>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</si>
  <si>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</si>
  <si>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</si>
  <si>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</si>
  <si>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</si>
  <si>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</si>
  <si>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中新川広域行政事務組合（訪問看護事業特別会計）</t>
    <rPh sb="12" eb="14">
      <t>ホウモン</t>
    </rPh>
    <rPh sb="14" eb="16">
      <t>カンゴ</t>
    </rPh>
    <rPh sb="16" eb="18">
      <t>ジギョウ</t>
    </rPh>
    <rPh sb="18" eb="20">
      <t>トクベツ</t>
    </rPh>
    <phoneticPr fontId="24"/>
  </si>
  <si>
    <t>中新川広域行政事務組合（下水道事業会計）</t>
    <rPh sb="15" eb="17">
      <t>ジギョウ</t>
    </rPh>
    <rPh sb="17" eb="19">
      <t>カイケイ</t>
    </rPh>
    <phoneticPr fontId="24"/>
  </si>
  <si>
    <t>富山地区広域圏事務組合（一般会計）</t>
  </si>
  <si>
    <t>富山県東部消防組合（一般会計）</t>
    <rPh sb="2" eb="3">
      <t>ケン</t>
    </rPh>
    <rPh sb="3" eb="5">
      <t>トウブ</t>
    </rPh>
    <rPh sb="5" eb="7">
      <t>ショウボウ</t>
    </rPh>
    <rPh sb="7" eb="9">
      <t>クミアイ</t>
    </rPh>
    <phoneticPr fontId="30"/>
  </si>
  <si>
    <t>株式会社上市まちづくり公社</t>
    <rPh sb="0" eb="2">
      <t>カブシキ</t>
    </rPh>
    <rPh sb="2" eb="4">
      <t>カイシャ</t>
    </rPh>
    <rPh sb="4" eb="6">
      <t>カミイチ</t>
    </rPh>
    <rPh sb="11" eb="13">
      <t>コウシャ</t>
    </rPh>
    <phoneticPr fontId="2"/>
  </si>
  <si>
    <t>-</t>
    <phoneticPr fontId="2"/>
  </si>
  <si>
    <t>-</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</si>
  <si>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</si>
  <si>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</si>
  <si>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</si>
  <si>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公営企業等において多額の起債残高を有することなどから、類似団体平均との比較では依然として高い水準にある。有形固定資産減価償却率は、施設の老朽化が進んでおり、類似団体平均より高い水準にある。今後も引き続き起債残高の抑制に努めるとともに、公共施設等総合管理計画に基づく施設の適正な管理に努める。
    ※修正後のH29の将来負担比率は120.9%</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</si>
  <si>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</si>
  <si>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</si>
  <si>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</si>
  <si>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</si>
  <si>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</si>
  <si>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</si>
  <si>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５年間の推移としては減少傾向にある。しかしながら、実質公債費比率については、公営企業への繰出金が増加し、上昇傾向にある。類似団体平均との比較では依然として高い水準にあり、今後も引き続き、起債の発行の抑制を図り、起債残高の縮減に努める。
　 ※修正後のH29の将来負担比率は120.9%</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</si>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</sst>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5F32-445C-A796-DD246BB90D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44880</c:v>
                </c:pt>
                <c:pt idx="1">
                  <c:v>35292</c:v>
                </c:pt>
                <c:pt idx="2">
                  <c:v>36788</c:v>
                </c:pt>
                <c:pt idx="3">
                  <c:v>47308</c:v>
                </c:pt>
                <c:pt idx="4">
                  <c:v>44631</c:v>
                </c:pt>
              </c:numCache>
            </c:numRef>
          </c:val>
          <c:smooth val="0"/>
          <c:extLst>
            <c:ext xmlns:c16="http://schemas.microsoft.com/office/drawing/2014/chart" uri="{C3380CC4-5D6E-409C-BE32-E72D297353CC}">
              <c16:uniqueId val="{00000001-5F32-445C-A796-DD246BB90D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3.76</c:v>
                </c:pt>
                <c:pt idx="1">
                  <c:v>5.35</c:v>
                </c:pt>
                <c:pt idx="2">
                  <c:v>3.6</c:v>
                </c:pt>
                <c:pt idx="3">
                  <c:v>4.0999999999999996</c:v>
                </c:pt>
                <c:pt idx="4">
                  <c:v>4.1500000000000004</c:v>
                </c:pt>
              </c:numCache>
            </c:numRef>
          </c:val>
          <c:extLst>
            <c:ext xmlns:c16="http://schemas.microsoft.com/office/drawing/2014/chart" uri="{C3380CC4-5D6E-409C-BE32-E72D297353CC}">
              <c16:uniqueId val="{00000000-05EB-4E18-BD0C-89EC2F3B1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19.11</c:v>
                </c:pt>
                <c:pt idx="1">
                  <c:v>20.05</c:v>
                </c:pt>
                <c:pt idx="2">
                  <c:v>20.29</c:v>
                </c:pt>
                <c:pt idx="3">
                  <c:v>20.66</c:v>
                </c:pt>
                <c:pt idx="4">
                  <c:v>20.56</c:v>
                </c:pt>
              </c:numCache>
            </c:numRef>
          </c:val>
          <c:extLst>
            <c:ext xmlns:c16="http://schemas.microsoft.com/office/drawing/2014/chart" uri="{C3380CC4-5D6E-409C-BE32-E72D297353CC}">
              <c16:uniqueId val="{00000001-05EB-4E18-BD0C-89EC2F3B12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2.57</c:v>
                </c:pt>
                <c:pt idx="1">
                  <c:v>2.37</c:v>
                </c:pt>
                <c:pt idx="2">
                  <c:v>-1.78</c:v>
                </c:pt>
                <c:pt idx="3">
                  <c:v>0.47</c:v>
                </c:pt>
                <c:pt idx="4">
                  <c:v>0.08</c:v>
                </c:pt>
              </c:numCache>
            </c:numRef>
          </c:val>
          <c:smooth val="0"/>
          <c:extLst>
            <c:ext xmlns:c16="http://schemas.microsoft.com/office/drawing/2014/chart" uri="{C3380CC4-5D6E-409C-BE32-E72D297353CC}">
              <c16:uniqueId val="{00000002-05EB-4E18-BD0C-89EC2F3B12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0-FB66-4568-BB14-010C023C72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66-4568-BB14-010C023C723B}"/>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FB66-4568-BB14-010C023C723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0.05</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3-FB66-4568-BB14-010C023C723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0.08</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4-FB66-4568-BB14-010C023C723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7.0000000000000007E-2</c:v>
                </c:pt>
                <c:pt idx="4">
                  <c:v>#N/A</c:v>
                </c:pt>
                <c:pt idx="5">
                  <c:v>0.13</c:v>
                </c:pt>
                <c:pt idx="6">
                  <c:v>#N/A</c:v>
                </c:pt>
                <c:pt idx="7">
                  <c:v>0.14000000000000001</c:v>
                </c:pt>
                <c:pt idx="8">
                  <c:v>#N/A</c:v>
                </c:pt>
                <c:pt idx="9">
                  <c:v>0.24</c:v>
                </c:pt>
              </c:numCache>
            </c:numRef>
          </c:val>
          <c:extLst>
            <c:ext xmlns:c16="http://schemas.microsoft.com/office/drawing/2014/chart" uri="{C3380CC4-5D6E-409C-BE32-E72D297353CC}">
              <c16:uniqueId val="{00000005-FB66-4568-BB14-010C023C723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1.1299999999999999</c:v>
                </c:pt>
                <c:pt idx="2">
                  <c:v>#N/A</c:v>
                </c:pt>
                <c:pt idx="3">
                  <c:v>1.33</c:v>
                </c:pt>
                <c:pt idx="4">
                  <c:v>#N/A</c:v>
                </c:pt>
                <c:pt idx="5">
                  <c:v>1.38</c:v>
                </c:pt>
                <c:pt idx="6">
                  <c:v>#N/A</c:v>
                </c:pt>
                <c:pt idx="7">
                  <c:v>0.7</c:v>
                </c:pt>
                <c:pt idx="8">
                  <c:v>#N/A</c:v>
                </c:pt>
                <c:pt idx="9">
                  <c:v>0.46</c:v>
                </c:pt>
              </c:numCache>
            </c:numRef>
          </c:val>
          <c:extLst>
            <c:ext xmlns:c16="http://schemas.microsoft.com/office/drawing/2014/chart" uri="{C3380CC4-5D6E-409C-BE32-E72D297353CC}">
              <c16:uniqueId val="{00000006-FB66-4568-BB14-010C023C72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3.68</c:v>
                </c:pt>
                <c:pt idx="2">
                  <c:v>#N/A</c:v>
                </c:pt>
                <c:pt idx="3">
                  <c:v>5.27</c:v>
                </c:pt>
                <c:pt idx="4">
                  <c:v>#N/A</c:v>
                </c:pt>
                <c:pt idx="5">
                  <c:v>3.51</c:v>
                </c:pt>
                <c:pt idx="6">
                  <c:v>#N/A</c:v>
                </c:pt>
                <c:pt idx="7">
                  <c:v>4.03</c:v>
                </c:pt>
                <c:pt idx="8">
                  <c:v>#N/A</c:v>
                </c:pt>
                <c:pt idx="9">
                  <c:v>4.05</c:v>
                </c:pt>
              </c:numCache>
            </c:numRef>
          </c:val>
          <c:extLst>
            <c:ext xmlns:c16="http://schemas.microsoft.com/office/drawing/2014/chart" uri="{C3380CC4-5D6E-409C-BE32-E72D297353CC}">
              <c16:uniqueId val="{00000007-FB66-4568-BB14-010C023C723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11.12</c:v>
                </c:pt>
                <c:pt idx="2">
                  <c:v>#N/A</c:v>
                </c:pt>
                <c:pt idx="3">
                  <c:v>9.6199999999999992</c:v>
                </c:pt>
                <c:pt idx="4">
                  <c:v>#N/A</c:v>
                </c:pt>
                <c:pt idx="5">
                  <c:v>6.85</c:v>
                </c:pt>
                <c:pt idx="6">
                  <c:v>#N/A</c:v>
                </c:pt>
                <c:pt idx="7">
                  <c:v>6.3</c:v>
                </c:pt>
                <c:pt idx="8">
                  <c:v>#N/A</c:v>
                </c:pt>
                <c:pt idx="9">
                  <c:v>4.7300000000000004</c:v>
                </c:pt>
              </c:numCache>
            </c:numRef>
          </c:val>
          <c:extLst>
            <c:ext xmlns:c16="http://schemas.microsoft.com/office/drawing/2014/chart" uri="{C3380CC4-5D6E-409C-BE32-E72D297353CC}">
              <c16:uniqueId val="{00000008-FB66-4568-BB14-010C023C72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15.23</c:v>
                </c:pt>
                <c:pt idx="2">
                  <c:v>#N/A</c:v>
                </c:pt>
                <c:pt idx="3">
                  <c:v>14.2</c:v>
                </c:pt>
                <c:pt idx="4">
                  <c:v>#N/A</c:v>
                </c:pt>
                <c:pt idx="5">
                  <c:v>12.35</c:v>
                </c:pt>
                <c:pt idx="6">
                  <c:v>#N/A</c:v>
                </c:pt>
                <c:pt idx="7">
                  <c:v>12.54</c:v>
                </c:pt>
                <c:pt idx="8">
                  <c:v>#N/A</c:v>
                </c:pt>
                <c:pt idx="9">
                  <c:v>11.64</c:v>
                </c:pt>
              </c:numCache>
            </c:numRef>
          </c:val>
          <c:extLst>
            <c:ext xmlns:c16="http://schemas.microsoft.com/office/drawing/2014/chart" uri="{C3380CC4-5D6E-409C-BE32-E72D297353CC}">
              <c16:uniqueId val="{00000009-FB66-4568-BB14-010C023C72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1215</c:v>
                </c:pt>
                <c:pt idx="5">
                  <c:v>1249</c:v>
                </c:pt>
                <c:pt idx="8">
                  <c:v>1252</c:v>
                </c:pt>
                <c:pt idx="11">
                  <c:v>1250</c:v>
                </c:pt>
                <c:pt idx="14">
                  <c:v>1249</c:v>
                </c:pt>
              </c:numCache>
            </c:numRef>
          </c:val>
          <c:extLst>
            <c:ext xmlns:c16="http://schemas.microsoft.com/office/drawing/2014/chart" uri="{C3380CC4-5D6E-409C-BE32-E72D297353CC}">
              <c16:uniqueId val="{00000000-C0C3-4182-8E03-7E8D2ABBCE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C3-4182-8E03-7E8D2ABBCE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30</c:v>
                </c:pt>
                <c:pt idx="6">
                  <c:v>27</c:v>
                </c:pt>
                <c:pt idx="9">
                  <c:v>25</c:v>
                </c:pt>
                <c:pt idx="12">
                  <c:v>13</c:v>
                </c:pt>
              </c:numCache>
            </c:numRef>
          </c:val>
          <c:extLst>
            <c:ext xmlns:c16="http://schemas.microsoft.com/office/drawing/2014/chart" uri="{C3380CC4-5D6E-409C-BE32-E72D297353CC}">
              <c16:uniqueId val="{00000002-C0C3-4182-8E03-7E8D2ABBCE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582</c:v>
                </c:pt>
                <c:pt idx="3">
                  <c:v>571</c:v>
                </c:pt>
                <c:pt idx="6">
                  <c:v>577</c:v>
                </c:pt>
                <c:pt idx="9">
                  <c:v>541</c:v>
                </c:pt>
                <c:pt idx="12">
                  <c:v>533</c:v>
                </c:pt>
              </c:numCache>
            </c:numRef>
          </c:val>
          <c:extLst>
            <c:ext xmlns:c16="http://schemas.microsoft.com/office/drawing/2014/chart" uri="{C3380CC4-5D6E-409C-BE32-E72D297353CC}">
              <c16:uniqueId val="{00000003-C0C3-4182-8E03-7E8D2ABBCE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384</c:v>
                </c:pt>
                <c:pt idx="3">
                  <c:v>443</c:v>
                </c:pt>
                <c:pt idx="6">
                  <c:v>484</c:v>
                </c:pt>
                <c:pt idx="9">
                  <c:v>498</c:v>
                </c:pt>
                <c:pt idx="12">
                  <c:v>496</c:v>
                </c:pt>
              </c:numCache>
            </c:numRef>
          </c:val>
          <c:extLst>
            <c:ext xmlns:c16="http://schemas.microsoft.com/office/drawing/2014/chart" uri="{C3380CC4-5D6E-409C-BE32-E72D297353CC}">
              <c16:uniqueId val="{00000004-C0C3-4182-8E03-7E8D2ABBCE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C3-4182-8E03-7E8D2ABBCE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C3-4182-8E03-7E8D2ABBCE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960</c:v>
                </c:pt>
                <c:pt idx="3">
                  <c:v>987</c:v>
                </c:pt>
                <c:pt idx="6">
                  <c:v>991</c:v>
                </c:pt>
                <c:pt idx="9">
                  <c:v>980</c:v>
                </c:pt>
                <c:pt idx="12">
                  <c:v>975</c:v>
                </c:pt>
              </c:numCache>
            </c:numRef>
          </c:val>
          <c:extLst>
            <c:ext xmlns:c16="http://schemas.microsoft.com/office/drawing/2014/chart" uri="{C3380CC4-5D6E-409C-BE32-E72D297353CC}">
              <c16:uniqueId val="{00000007-C0C3-4182-8E03-7E8D2ABBCE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742</c:v>
                </c:pt>
                <c:pt idx="2">
                  <c:v>#N/A</c:v>
                </c:pt>
                <c:pt idx="3">
                  <c:v>#N/A</c:v>
                </c:pt>
                <c:pt idx="4">
                  <c:v>782</c:v>
                </c:pt>
                <c:pt idx="5">
                  <c:v>#N/A</c:v>
                </c:pt>
                <c:pt idx="6">
                  <c:v>#N/A</c:v>
                </c:pt>
                <c:pt idx="7">
                  <c:v>827</c:v>
                </c:pt>
                <c:pt idx="8">
                  <c:v>#N/A</c:v>
                </c:pt>
                <c:pt idx="9">
                  <c:v>#N/A</c:v>
                </c:pt>
                <c:pt idx="10">
                  <c:v>794</c:v>
                </c:pt>
                <c:pt idx="11">
                  <c:v>#N/A</c:v>
                </c:pt>
                <c:pt idx="12">
                  <c:v>#N/A</c:v>
                </c:pt>
                <c:pt idx="13">
                  <c:v>768</c:v>
                </c:pt>
                <c:pt idx="14">
                  <c:v>#N/A</c:v>
                </c:pt>
              </c:numCache>
            </c:numRef>
          </c:val>
          <c:smooth val="0"/>
          <c:extLst>
            <c:ext xmlns:c16="http://schemas.microsoft.com/office/drawing/2014/chart" uri="{C3380CC4-5D6E-409C-BE32-E72D297353CC}">
              <c16:uniqueId val="{00000008-C0C3-4182-8E03-7E8D2ABBCE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13776</c:v>
                </c:pt>
                <c:pt idx="5">
                  <c:v>13446</c:v>
                </c:pt>
                <c:pt idx="8">
                  <c:v>12929</c:v>
                </c:pt>
                <c:pt idx="11">
                  <c:v>12465</c:v>
                </c:pt>
                <c:pt idx="14">
                  <c:v>11993</c:v>
                </c:pt>
              </c:numCache>
            </c:numRef>
          </c:val>
          <c:extLst>
            <c:ext xmlns:c16="http://schemas.microsoft.com/office/drawing/2014/chart" uri="{C3380CC4-5D6E-409C-BE32-E72D297353CC}">
              <c16:uniqueId val="{00000000-EC9E-4B82-9F36-658903AB0A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898</c:v>
                </c:pt>
                <c:pt idx="5">
                  <c:v>863</c:v>
                </c:pt>
                <c:pt idx="8">
                  <c:v>781</c:v>
                </c:pt>
                <c:pt idx="11">
                  <c:v>889</c:v>
                </c:pt>
                <c:pt idx="14">
                  <c:v>777</c:v>
                </c:pt>
              </c:numCache>
            </c:numRef>
          </c:val>
          <c:extLst>
            <c:ext xmlns:c16="http://schemas.microsoft.com/office/drawing/2014/chart" uri="{C3380CC4-5D6E-409C-BE32-E72D297353CC}">
              <c16:uniqueId val="{00000001-EC9E-4B82-9F36-658903AB0A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2542</c:v>
                </c:pt>
                <c:pt idx="5">
                  <c:v>2749</c:v>
                </c:pt>
                <c:pt idx="8">
                  <c:v>2919</c:v>
                </c:pt>
                <c:pt idx="11">
                  <c:v>3100</c:v>
                </c:pt>
                <c:pt idx="14">
                  <c:v>3081</c:v>
                </c:pt>
              </c:numCache>
            </c:numRef>
          </c:val>
          <c:extLst>
            <c:ext xmlns:c16="http://schemas.microsoft.com/office/drawing/2014/chart" uri="{C3380CC4-5D6E-409C-BE32-E72D297353CC}">
              <c16:uniqueId val="{00000002-EC9E-4B82-9F36-658903AB0A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9E-4B82-9F36-658903AB0A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9E-4B82-9F36-658903AB0A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9E-4B82-9F36-658903AB0A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1053</c:v>
                </c:pt>
                <c:pt idx="3">
                  <c:v>1038</c:v>
                </c:pt>
                <c:pt idx="6">
                  <c:v>807</c:v>
                </c:pt>
                <c:pt idx="9">
                  <c:v>880</c:v>
                </c:pt>
                <c:pt idx="12">
                  <c:v>842</c:v>
                </c:pt>
              </c:numCache>
            </c:numRef>
          </c:val>
          <c:extLst>
            <c:ext xmlns:c16="http://schemas.microsoft.com/office/drawing/2014/chart" uri="{C3380CC4-5D6E-409C-BE32-E72D297353CC}">
              <c16:uniqueId val="{00000006-EC9E-4B82-9F36-658903AB0A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8368</c:v>
                </c:pt>
                <c:pt idx="3">
                  <c:v>8217</c:v>
                </c:pt>
                <c:pt idx="6">
                  <c:v>7925</c:v>
                </c:pt>
                <c:pt idx="9">
                  <c:v>7474</c:v>
                </c:pt>
                <c:pt idx="12">
                  <c:v>7057</c:v>
                </c:pt>
              </c:numCache>
            </c:numRef>
          </c:val>
          <c:extLst>
            <c:ext xmlns:c16="http://schemas.microsoft.com/office/drawing/2014/chart" uri="{C3380CC4-5D6E-409C-BE32-E72D297353CC}">
              <c16:uniqueId val="{00000007-EC9E-4B82-9F36-658903AB0A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5568</c:v>
                </c:pt>
                <c:pt idx="3">
                  <c:v>5456</c:v>
                </c:pt>
                <c:pt idx="6">
                  <c:v>5212</c:v>
                </c:pt>
                <c:pt idx="9">
                  <c:v>4975</c:v>
                </c:pt>
                <c:pt idx="12">
                  <c:v>4700</c:v>
                </c:pt>
              </c:numCache>
            </c:numRef>
          </c:val>
          <c:extLst>
            <c:ext xmlns:c16="http://schemas.microsoft.com/office/drawing/2014/chart" uri="{C3380CC4-5D6E-409C-BE32-E72D297353CC}">
              <c16:uniqueId val="{00000008-EC9E-4B82-9F36-658903AB0A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c:v>
                </c:pt>
                <c:pt idx="3">
                  <c:v>95</c:v>
                </c:pt>
                <c:pt idx="6">
                  <c:v>69</c:v>
                </c:pt>
                <c:pt idx="9">
                  <c:v>45</c:v>
                </c:pt>
                <c:pt idx="12">
                  <c:v>33</c:v>
                </c:pt>
              </c:numCache>
            </c:numRef>
          </c:val>
          <c:extLst>
            <c:ext xmlns:c16="http://schemas.microsoft.com/office/drawing/2014/chart" uri="{C3380CC4-5D6E-409C-BE32-E72D297353CC}">
              <c16:uniqueId val="{00000009-EC9E-4B82-9F36-658903AB0A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9440</c:v>
                </c:pt>
                <c:pt idx="3">
                  <c:v>9083</c:v>
                </c:pt>
                <c:pt idx="6">
                  <c:v>8689</c:v>
                </c:pt>
                <c:pt idx="9">
                  <c:v>8627</c:v>
                </c:pt>
                <c:pt idx="12">
                  <c:v>8330</c:v>
                </c:pt>
              </c:numCache>
            </c:numRef>
          </c:val>
          <c:extLst>
            <c:ext xmlns:c16="http://schemas.microsoft.com/office/drawing/2014/chart" uri="{C3380CC4-5D6E-409C-BE32-E72D297353CC}">
              <c16:uniqueId val="{0000000A-EC9E-4B82-9F36-658903AB0A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7337</c:v>
                </c:pt>
                <c:pt idx="2">
                  <c:v>#N/A</c:v>
                </c:pt>
                <c:pt idx="3">
                  <c:v>#N/A</c:v>
                </c:pt>
                <c:pt idx="4">
                  <c:v>6832</c:v>
                </c:pt>
                <c:pt idx="5">
                  <c:v>#N/A</c:v>
                </c:pt>
                <c:pt idx="6">
                  <c:v>#N/A</c:v>
                </c:pt>
                <c:pt idx="7">
                  <c:v>6073</c:v>
                </c:pt>
                <c:pt idx="8">
                  <c:v>#N/A</c:v>
                </c:pt>
                <c:pt idx="9">
                  <c:v>#N/A</c:v>
                </c:pt>
                <c:pt idx="10">
                  <c:v>5546</c:v>
                </c:pt>
                <c:pt idx="11">
                  <c:v>#N/A</c:v>
                </c:pt>
                <c:pt idx="12">
                  <c:v>#N/A</c:v>
                </c:pt>
                <c:pt idx="13">
                  <c:v>5110</c:v>
                </c:pt>
                <c:pt idx="14">
                  <c:v>#N/A</c:v>
                </c:pt>
              </c:numCache>
            </c:numRef>
          </c:val>
          <c:smooth val="0"/>
          <c:extLst>
            <c:ext xmlns:c16="http://schemas.microsoft.com/office/drawing/2014/chart" uri="{C3380CC4-5D6E-409C-BE32-E72D297353CC}">
              <c16:uniqueId val="{0000000B-EC9E-4B82-9F36-658903AB0A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1277</c:v>
                </c:pt>
                <c:pt idx="1">
                  <c:v>1279</c:v>
                </c:pt>
                <c:pt idx="2">
                  <c:v>1280</c:v>
                </c:pt>
              </c:numCache>
            </c:numRef>
          </c:val>
          <c:extLst>
            <c:ext xmlns:c16="http://schemas.microsoft.com/office/drawing/2014/chart" uri="{C3380CC4-5D6E-409C-BE32-E72D297353CC}">
              <c16:uniqueId val="{00000000-7E24-49BD-A4F1-C6CB6399B9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551</c:v>
                </c:pt>
                <c:pt idx="1">
                  <c:v>711</c:v>
                </c:pt>
                <c:pt idx="2">
                  <c:v>711</c:v>
                </c:pt>
              </c:numCache>
            </c:numRef>
          </c:val>
          <c:extLst>
            <c:ext xmlns:c16="http://schemas.microsoft.com/office/drawing/2014/chart" uri="{C3380CC4-5D6E-409C-BE32-E72D297353CC}">
              <c16:uniqueId val="{00000001-7E24-49BD-A4F1-C6CB6399B9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610</c:v>
                </c:pt>
                <c:pt idx="1">
                  <c:v>630</c:v>
                </c:pt>
                <c:pt idx="2">
                  <c:v>644</c:v>
                </c:pt>
              </c:numCache>
            </c:numRef>
          </c:val>
          <c:extLst>
            <c:ext xmlns:c16="http://schemas.microsoft.com/office/drawing/2014/chart" uri="{C3380CC4-5D6E-409C-BE32-E72D297353CC}">
              <c16:uniqueId val="{00000002-7E24-49BD-A4F1-C6CB6399B9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{170891FF-2A6D-473D-96D6-EE9875A5F988}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06-4CD2-ABA5-DD21B26882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{513D96EF-F9EE-4E42-8790-1FF0230707FD}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06-4CD2-ABA5-DD21B26882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{C9BBB3C1-8D24-4040-BEB0-A39C1F17EF6B}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06-4CD2-ABA5-DD21B26882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{D2AF8DB7-6B24-4886-AF95-7E45AD6C1717}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06-4CD2-ABA5-DD21B26882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{1463ACF3-6484-4B04-AC41-AF877271583D}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06-4CD2-ABA5-DD21B268820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{9721E2D6-CD10-4B2A-ACA5-5A1F74CC1C7C}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06-4CD2-ABA5-DD21B268820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{A39315C8-0179-45D6-9F53-1549349017D1}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06-4CD2-ABA5-DD21B268820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{B341B4B7-3DBE-4A70-AEA6-EE95A8440C24}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06-4CD2-ABA5-DD21B26882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{A57B7D0C-7349-4591-BAF7-AD5F74C27666}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06-4CD2-ABA5-DD21B26882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62.1</c:v>
                </c:pt>
                <c:pt idx="16">
                  <c:v>63.7</c:v>
                </c:pt>
                <c:pt idx="24">
                  <c:v>65.3</c:v>
                </c:pt>
              </c:numCache>
            </c:numRef>
          </c:xVal>
          <c:yVal>
            <c:numRef>
              <c:f>公会計指標分析・財政指標組合せ分析表!$BP$51:$DC$51</c:f>
              <c:numCache>
                <c:formatCode>#,##0.0;"▲ "#,##0.0</c:formatCode>
                <c:ptCount val="40"/>
                <c:pt idx="0">
                  <c:v>139.4</c:v>
                </c:pt>
                <c:pt idx="8">
                  <c:v>131.69999999999999</c:v>
                </c:pt>
                <c:pt idx="16">
                  <c:v>118.6</c:v>
                </c:pt>
                <c:pt idx="24">
                  <c:v>110.4</c:v>
                </c:pt>
              </c:numCache>
            </c:numRef>
          </c:yVal>
          <c:smooth val="0"/>
          <c:extLst>
            <c:ext xmlns:c16="http://schemas.microsoft.com/office/drawing/2014/chart" uri="{C3380CC4-5D6E-409C-BE32-E72D297353CC}">
              <c16:uniqueId val="{00000009-6A06-4CD2-ABA5-DD21B26882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{259FB928-6E75-41BB-899D-38F1BD4AFB6E}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06-4CD2-ABA5-DD21B26882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{C45FFB0D-47EE-4669-BA9B-023D25B4D7F5}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06-4CD2-ABA5-DD21B26882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{EA4F3CCA-893B-4025-BC89-649D341BD1F5}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06-4CD2-ABA5-DD21B26882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{6D9DC269-3D46-4F5E-BCA1-AE7345FA4F88}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06-4CD2-ABA5-DD21B26882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{34BF1661-9D07-4A4C-B793-3C91A01AAA03}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06-4CD2-ABA5-DD21B2688203}"/>
                </c:ext>
              </c:extLst>
            </c:dLbl>
            <c:dLbl>
              <c:idx val="8"/>
              <c:layout>
                <c:manualLayout>
                  <c:x val="-4.273409376244086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{1FC5B183-0EDA-40F4-A36E-F3BEB28A59DB}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06-4CD2-ABA5-DD21B2688203}"/>
                </c:ext>
              </c:extLst>
            </c:dLbl>
            <c:dLbl>
              <c:idx val="16"/>
              <c:layout>
                <c:manualLayout>
                  <c:x val="-2.155630717670387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{C6B5C1F9-858B-4F76-AC77-7314E9123E87}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06-4CD2-ABA5-DD21B268820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{556884FD-54CB-422E-8876-69E3D099C577}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06-4CD2-ABA5-DD21B26882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{55C1E4EA-31A5-4542-A8E1-8EB1E5288C00}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06-4CD2-ABA5-DD21B26882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numCache>
            </c:numRef>
          </c:xVal>
          <c:yVal>
            <c:numRef>
              <c:f>公会計指標分析・財政指標組合せ分析表!$BP$55:$DC$55</c:f>
              <c:numCache>
                <c:formatCode>#,##0.0;"▲ "#,##0.0</c:formatCode>
                <c:ptCount val="40"/>
                <c:pt idx="0">
                  <c:v>20.2</c:v>
                </c:pt>
                <c:pt idx="8">
                  <c:v>15.5</c:v>
                </c:pt>
                <c:pt idx="16">
                  <c:v>14</c:v>
                </c:pt>
                <c:pt idx="24">
                  <c:v>11.4</c:v>
                </c:pt>
              </c:numCache>
            </c:numRef>
          </c:yVal>
          <c:smooth val="0"/>
          <c:extLst>
            <c:ext xmlns:c16="http://schemas.microsoft.com/office/drawing/2014/chart" uri="{C3380CC4-5D6E-409C-BE32-E72D297353CC}">
              <c16:uniqueId val="{00000013-6A06-4CD2-ABA5-DD21B2688203}"/>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754237084965001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{8199D347-5182-4F8A-9D99-100D085760FF}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C19-47CF-ACB2-EF9A40E3C7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{8DE89B73-A63C-4B7B-9E43-43C79FDC8446}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9-47CF-ACB2-EF9A40E3C7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{F5B22F30-8D1C-47C8-ACCA-7C34A86721F5}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9-47CF-ACB2-EF9A40E3C7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{40E6A705-E442-4109-B4A8-7EB3A1A4BAC1}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9-47CF-ACB2-EF9A40E3C7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{2230BD02-6363-4823-BD0A-3527AFD11392}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9-47CF-ACB2-EF9A40E3C793}"/>
                </c:ext>
              </c:extLst>
            </c:dLbl>
            <c:dLbl>
              <c:idx val="8"/>
              <c:layout>
                <c:manualLayout>
                  <c:x val="0"/>
                  <c:y val="1.275423708496500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{0B6F6E97-C35C-4B38-A5B1-323D797EBFA6}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C19-47CF-ACB2-EF9A40E3C793}"/>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{436A26D6-9889-4092-A1E6-2EB6C96F8E31}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C19-47CF-ACB2-EF9A40E3C793}"/>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{1314A9A6-20A8-4DB7-B808-8C07BFEAA4DA}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C19-47CF-ACB2-EF9A40E3C793}"/>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{F97E701C-A7FB-4EA7-AA80-22A9CF1108AB}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C19-47CF-ACB2-EF9A40E3C7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14.5</c:v>
                </c:pt>
                <c:pt idx="16">
                  <c:v>15.1</c:v>
                </c:pt>
                <c:pt idx="24">
                  <c:v>15.6</c:v>
                </c:pt>
                <c:pt idx="32">
                  <c:v>15.7</c:v>
                </c:pt>
              </c:numCache>
            </c:numRef>
          </c:xVal>
          <c:yVal>
            <c:numRef>
              <c:f>公会計指標分析・財政指標組合せ分析表!$BP$73:$DC$73</c:f>
              <c:numCache>
                <c:formatCode>#,##0.0;"▲ "#,##0.0</c:formatCode>
                <c:ptCount val="40"/>
                <c:pt idx="0">
                  <c:v>139.4</c:v>
                </c:pt>
                <c:pt idx="8">
                  <c:v>131.69999999999999</c:v>
                </c:pt>
                <c:pt idx="16">
                  <c:v>118.6</c:v>
                </c:pt>
                <c:pt idx="24">
                  <c:v>110.4</c:v>
                </c:pt>
                <c:pt idx="32">
                  <c:v>100.8</c:v>
                </c:pt>
              </c:numCache>
            </c:numRef>
          </c:yVal>
          <c:smooth val="0"/>
          <c:extLst>
            <c:ext xmlns:c16="http://schemas.microsoft.com/office/drawing/2014/chart" uri="{C3380CC4-5D6E-409C-BE32-E72D297353CC}">
              <c16:uniqueId val="{00000009-BC19-47CF-ACB2-EF9A40E3C7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{862AE283-FD4A-43B4-98DC-6D8A7524597F}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C19-47CF-ACB2-EF9A40E3C7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{426E4BD3-682E-4A75-8EA0-B89E28F5A7E7}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9-47CF-ACB2-EF9A40E3C7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{EC7BBD5E-7A53-4693-A7F6-310216F66644}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9-47CF-ACB2-EF9A40E3C7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{2785F157-DC8E-45F9-AAD9-8B8B45EF87C6}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9-47CF-ACB2-EF9A40E3C7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{431AA8BE-2A7A-4264-A87B-3A9731353A4D}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9-47CF-ACB2-EF9A40E3C793}"/>
                </c:ext>
              </c:extLst>
            </c:dLbl>
            <c:dLbl>
              <c:idx val="8"/>
              <c:layout>
                <c:manualLayout>
                  <c:x val="-2.223345073011147E-2"/>
                  <c:y val="-7.98869380035851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{00D1CF5B-7925-4EE1-9668-8C31D65CC27A}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C19-47CF-ACB2-EF9A40E3C793}"/>
                </c:ext>
              </c:extLst>
            </c:dLbl>
            <c:dLbl>
              <c:idx val="16"/>
              <c:layout>
                <c:manualLayout>
                  <c:x val="-4.1162532508109799E-2"/>
                  <c:y val="-8.473587701134395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{522C5861-0DB9-4096-9704-6A20A688BF6D}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C19-47CF-ACB2-EF9A40E3C793}"/>
                </c:ext>
              </c:extLst>
            </c:dLbl>
            <c:dLbl>
              <c:idx val="24"/>
              <c:layout>
                <c:manualLayout>
                  <c:x val="-3.1697991619110633E-2"/>
                  <c:y val="-2.13092340813490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{6A63BB80-EBDD-4446-B7CF-45DF29FAF88F}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C19-47CF-ACB2-EF9A40E3C793}"/>
                </c:ext>
              </c:extLst>
            </c:dLbl>
            <c:dLbl>
              <c:idx val="32"/>
              <c:layout>
                <c:manualLayout>
                  <c:x val="-3.1570342725075584E-2"/>
                  <c:y val="-6.373385427975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{52DB794C-EBC9-4F70-9BA8-C89636EB9F05}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C19-47CF-ACB2-EF9A40E3C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BC19-47CF-ACB2-EF9A40E3C793}"/>
            </c:ext>
          </c:extLst>
        </c:ser>
        <c:dLbls>
          <c:showLegendKey val="0"/>
          <c:showVal val="1"/>
          <c:showCatName val="0"/>
          <c:showSerName val="0"/>
          <c:showPercent val="0"/>
          <c:showBubbleSize val="0"/>
        </c:dLbls>
        <c:axId val="84219776"/>
        <c:axId val="84234240"/>
      </c:scatterChart>
      <c:valAx>
        <c:axId val="84219776"/>
        <c:scaling>
          <c:orientation val="minMax"/>
          <c:max val="16.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実質公債費比率（分子）は、平成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億円台で推移していたが、平成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年度には９億円台まで減少し、平成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年度以降は７～８億円台で推移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年度においては、普通会計分、一部事務組合負担金、債務負担行為が償還完了等に伴い減少したが、公営企業会計分については、病院事業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下水道事業について依然として多額の償還が発生している。今後も、起債の抑制を図るなど着実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比率の減少に努める。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将来負担額（分子）は、平成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年度以降徐々に減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億円を下回っ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。元金償還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に伴う一部の地方債残高の減、一部事務組合等負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担見込額の減、充当可能基金の増等により、比率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は年々減少傾向にあり、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年度は昨年度から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百万円の減となっている。しかし、病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院事業及び下水道事業において依然として多額の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起債残高を有していることなどから、今後も行財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政改革を進め、起債の発行の抑制を図り、起債残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高の縮減に努めていく。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富山県上市町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上市町定住促進住宅基金において定住促進住宅管理費の収支差額を積み立てたことにより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指定寄附受入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寄附金受入分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基金において事業充当に係る取り崩しにより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、上市町農村環境保全基金の廃止に伴う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財政調整基金及び減債基金については、不時の支出等に備え、現有残高を目処に一定の額を確保するよう努める。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特定目的基金については、各々の目的に則りその活用に努めるとともに、役目を終えたもの等必要性に乏しい基金についてはその廃止を</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上市町社会福祉事業基金：社会福祉向上のために必要な事業の財源に充てるもの。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上市町定住促進住宅基金：定住促進住宅の建設、修繕等の財源に充てるもの。</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上市町生涯学習推進基金：生涯学習の推進のために必要な事業の財源に充てるもの。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上市町社会福祉事業基金：指定寄附受入分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上市町定住促進住宅基金：定住促進住宅管理費と使用料等収入との差額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上市町学校教育施設整備基金：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上市町社会福祉事業基金：果実運用を行う基本残高分を確保のうえ、それを超える分については基金の目的に則り活用を図る。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上市町定住促進住宅基金：定住促進住宅の管理に係る収支差額分を積み立て、将来的な大規模修繕等の財源として確保する。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上市町生涯学習推進基金：社会教育施設の修繕、社会教育・文化活動等の財源としての活用を図る。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寄附金受入分及び預金利子分の積み立てにより、昨年度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百万円の増となった。取り崩しは行っていない。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災害発生時、豪雪時等への備え、財源不足への対応等のため、現在の残高を維持するよう努める。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預金利子分の積み立て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のみで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昨年度とほぼ同額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。取り崩しは行っていない。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将来における地方債繰上償還等の財源として、現在の残高を維持するよう努める。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有形固定資産減価償却率は、類似団体平均より高い水準にある。平成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年度に策定した上市町公共施設等総合管理計画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及び令和２年度に策定した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施設類型ごとの個別施設計画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をもとに、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現有施設の適正な維持管理に努める。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000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19558</xdr:rowOff>
    </xdr:from>
    <xdr:to>
      <xdr:col>15</xdr:col>
      <xdr:colOff>187325</xdr:colOff>
      <xdr:row>32</xdr:row>
      <xdr:rowOff>121158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238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70358</xdr:rowOff>
    </xdr:from>
    <xdr:to>
      <xdr:col>19</xdr:col>
      <xdr:colOff>136525</xdr:colOff>
      <xdr:row>32</xdr:row>
      <xdr:rowOff>104902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3289300" y="632828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156464</xdr:rowOff>
    </xdr:from>
    <xdr:to>
      <xdr:col>11</xdr:col>
      <xdr:colOff>187325</xdr:colOff>
      <xdr:row>32</xdr:row>
      <xdr:rowOff>86614</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2476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35814</xdr:rowOff>
    </xdr:from>
    <xdr:to>
      <xdr:col>15</xdr:col>
      <xdr:colOff>136525</xdr:colOff>
      <xdr:row>32</xdr:row>
      <xdr:rowOff>70358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2527300" y="629373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124079</xdr:rowOff>
    </xdr:from>
    <xdr:to>
      <xdr:col>7</xdr:col>
      <xdr:colOff>187325</xdr:colOff>
      <xdr:row>32</xdr:row>
      <xdr:rowOff>54229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1714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3429</xdr:rowOff>
    </xdr:from>
    <xdr:to>
      <xdr:col>11</xdr:col>
      <xdr:colOff>136525</xdr:colOff>
      <xdr:row>32</xdr:row>
      <xdr:rowOff>35814</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1765300" y="626135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89" name="n_4aveValue有形固定資産減価償却率">
          <a:extLst>
            <a:ext uri="{FF2B5EF4-FFF2-40B4-BE49-F238E27FC236}">
              <a16:creationId xmlns:a16="http://schemas.microsoft.com/office/drawing/2014/main" id="{00000000-0008-0000-0000-000059000000}"/>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112285</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3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77741</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45356</xdr:rowOff>
    </xdr:from>
    <xdr:ext cx="405111" cy="259045"/>
    <xdr:sp macro="" textlink="">
      <xdr:nvSpPr>
        <xdr:cNvPr id="93" name="n_4mainValue有形固定資産減価償却率">
          <a:extLst>
            <a:ext uri="{FF2B5EF4-FFF2-40B4-BE49-F238E27FC236}">
              <a16:creationId xmlns:a16="http://schemas.microsoft.com/office/drawing/2014/main" id="{00000000-0008-0000-0000-00005D000000}"/>
            </a:ext>
          </a:extLst>
        </xdr:cNvPr>
        <xdr:cNvSpPr txBox="1"/>
      </xdr:nvSpPr>
      <xdr:spPr>
        <a:xfrm>
          <a:off x="1562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償還が進捗しているものの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公営企業等において多額の起債残高を有することなどから、類似団体平均との比較では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高い水準にある。起債残高の抑制に努めるとともに、経費の節減を図りつつ、地方税等収入の確保に努めたい。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129014</xdr:rowOff>
    </xdr:from>
    <xdr:to>
      <xdr:col>76</xdr:col>
      <xdr:colOff>73025</xdr:colOff>
      <xdr:row>32</xdr:row>
      <xdr:rowOff>59164</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2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107441</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1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48976</xdr:rowOff>
    </xdr:from>
    <xdr:to>
      <xdr:col>72</xdr:col>
      <xdr:colOff>123825</xdr:colOff>
      <xdr:row>31</xdr:row>
      <xdr:rowOff>150576</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1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99776</xdr:rowOff>
    </xdr:from>
    <xdr:to>
      <xdr:col>76</xdr:col>
      <xdr:colOff>22225</xdr:colOff>
      <xdr:row>32</xdr:row>
      <xdr:rowOff>8364</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84300" y="6186251"/>
          <a:ext cx="711200" cy="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13544</xdr:rowOff>
    </xdr:from>
    <xdr:to>
      <xdr:col>68</xdr:col>
      <xdr:colOff>123825</xdr:colOff>
      <xdr:row>32</xdr:row>
      <xdr:rowOff>115144</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2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99776</xdr:rowOff>
    </xdr:from>
    <xdr:to>
      <xdr:col>72</xdr:col>
      <xdr:colOff>73025</xdr:colOff>
      <xdr:row>32</xdr:row>
      <xdr:rowOff>64344</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6186251"/>
          <a:ext cx="762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47008</xdr:rowOff>
    </xdr:from>
    <xdr:to>
      <xdr:col>64</xdr:col>
      <xdr:colOff>123825</xdr:colOff>
      <xdr:row>32</xdr:row>
      <xdr:rowOff>148608</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3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64344</xdr:rowOff>
    </xdr:from>
    <xdr:to>
      <xdr:col>68</xdr:col>
      <xdr:colOff>73025</xdr:colOff>
      <xdr:row>32</xdr:row>
      <xdr:rowOff>97808</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6322269"/>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119643</xdr:rowOff>
    </xdr:from>
    <xdr:to>
      <xdr:col>60</xdr:col>
      <xdr:colOff>123825</xdr:colOff>
      <xdr:row>33</xdr:row>
      <xdr:rowOff>49793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3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97808</xdr:rowOff>
    </xdr:from>
    <xdr:to>
      <xdr:col>64</xdr:col>
      <xdr:colOff>73025</xdr:colOff>
      <xdr:row>32</xdr:row>
      <xdr:rowOff>170443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1798300" y="6355733"/>
          <a:ext cx="762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141703</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62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106271</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63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139735</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39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40920</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47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2722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598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144780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6321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117022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6043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71806</xdr:rowOff>
    </xdr:from>
    <xdr:to>
      <xdr:col>50</xdr:col>
      <xdr:colOff>165100</xdr:colOff>
      <xdr:row>41</xdr:row>
      <xdr:rowOff>1956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6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72911</xdr:rowOff>
    </xdr:from>
    <xdr:to>
      <xdr:col>46</xdr:col>
      <xdr:colOff>38100</xdr:colOff>
      <xdr:row>41</xdr:row>
      <xdr:rowOff>3061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69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122606</xdr:rowOff>
    </xdr:from>
    <xdr:to>
      <xdr:col>50</xdr:col>
      <xdr:colOff>114300</xdr:colOff>
      <xdr:row>40</xdr:row>
      <xdr:rowOff>123711</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698060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77445</xdr:rowOff>
    </xdr:from>
    <xdr:to>
      <xdr:col>41</xdr:col>
      <xdr:colOff>101600</xdr:colOff>
      <xdr:row>41</xdr:row>
      <xdr:rowOff>7595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69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123711</xdr:rowOff>
    </xdr:from>
    <xdr:to>
      <xdr:col>45</xdr:col>
      <xdr:colOff>177800</xdr:colOff>
      <xdr:row>40</xdr:row>
      <xdr:rowOff>128245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698171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80696</xdr:rowOff>
    </xdr:from>
    <xdr:to>
      <xdr:col>36</xdr:col>
      <xdr:colOff>165100</xdr:colOff>
      <xdr:row>41</xdr:row>
      <xdr:rowOff>10846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6921500" y="6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128245</xdr:rowOff>
    </xdr:from>
    <xdr:to>
      <xdr:col>41</xdr:col>
      <xdr:colOff>50800</xdr:colOff>
      <xdr:row>40</xdr:row>
      <xdr:rowOff>131496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6972300" y="6986245"/>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18483</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59411" y="67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19588</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483111" y="67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24122</xdr:rowOff>
    </xdr:from>
    <xdr:ext cx="534377"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594111" y="6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27373</xdr:rowOff>
    </xdr:from>
    <xdr:ext cx="534377" cy="259045"/>
    <xdr:sp macro="" textlink="">
      <xdr:nvSpPr>
        <xdr:cNvPr id="142" name="n_4mainValue【道路】&#10;一人当たり延長">
          <a:extLst>
            <a:ext uri="{FF2B5EF4-FFF2-40B4-BE49-F238E27FC236}">
              <a16:creationId xmlns:a16="http://schemas.microsoft.com/office/drawing/2014/main" id="{00000000-0008-0000-0100-00008E000000}"/>
            </a:ext>
          </a:extLst>
        </xdr:cNvPr>
        <xdr:cNvSpPr txBox="1"/>
      </xdr:nvSpPr>
      <xdr:spPr>
        <a:xfrm>
          <a:off x="6705111" y="67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33020</xdr:rowOff>
    </xdr:from>
    <xdr:to>
      <xdr:col>20</xdr:col>
      <xdr:colOff>38100</xdr:colOff>
      <xdr:row>57</xdr:row>
      <xdr:rowOff>134620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xdr:rowOff>
    </xdr:from>
    <xdr:to>
      <xdr:col>15</xdr:col>
      <xdr:colOff>101600</xdr:colOff>
      <xdr:row>57</xdr:row>
      <xdr:rowOff>102235</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2857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51435</xdr:rowOff>
    </xdr:from>
    <xdr:to>
      <xdr:col>19</xdr:col>
      <xdr:colOff>177800</xdr:colOff>
      <xdr:row>57</xdr:row>
      <xdr:rowOff>83820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2908300" y="9824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19050</xdr:rowOff>
    </xdr:from>
    <xdr:to>
      <xdr:col>15</xdr:col>
      <xdr:colOff>50800</xdr:colOff>
      <xdr:row>57</xdr:row>
      <xdr:rowOff>51435</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019300" y="9791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57</xdr:row>
      <xdr:rowOff>19050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130300" y="9759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151147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118762</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927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1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100-0000DB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100-0000DD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100-0000DF00000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59623</xdr:rowOff>
    </xdr:from>
    <xdr:to>
      <xdr:col>50</xdr:col>
      <xdr:colOff>165100</xdr:colOff>
      <xdr:row>63</xdr:row>
      <xdr:rowOff>161223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8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60336</xdr:rowOff>
    </xdr:from>
    <xdr:to>
      <xdr:col>46</xdr:col>
      <xdr:colOff>38100</xdr:colOff>
      <xdr:row>63</xdr:row>
      <xdr:rowOff>161936</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8699500" y="108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110423</xdr:rowOff>
    </xdr:from>
    <xdr:to>
      <xdr:col>50</xdr:col>
      <xdr:colOff>114300</xdr:colOff>
      <xdr:row>63</xdr:row>
      <xdr:rowOff>111136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8750300" y="10911773"/>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61239</xdr:rowOff>
    </xdr:from>
    <xdr:to>
      <xdr:col>41</xdr:col>
      <xdr:colOff>101600</xdr:colOff>
      <xdr:row>63</xdr:row>
      <xdr:rowOff>162839</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7810500" y="108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111136</xdr:rowOff>
    </xdr:from>
    <xdr:to>
      <xdr:col>45</xdr:col>
      <xdr:colOff>177800</xdr:colOff>
      <xdr:row>63</xdr:row>
      <xdr:rowOff>112039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7861300" y="10912486"/>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61923</xdr:rowOff>
    </xdr:from>
    <xdr:to>
      <xdr:col>36</xdr:col>
      <xdr:colOff>165100</xdr:colOff>
      <xdr:row>63</xdr:row>
      <xdr:rowOff>163523</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6921500" y="108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112039</xdr:rowOff>
    </xdr:from>
    <xdr:to>
      <xdr:col>41</xdr:col>
      <xdr:colOff>50800</xdr:colOff>
      <xdr:row>63</xdr:row>
      <xdr:rowOff>112723</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6972300" y="10913389"/>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152350</xdr:rowOff>
    </xdr:from>
    <xdr:ext cx="534377" cy="259045"/>
    <xdr:sp macro="" textlink="">
      <xdr:nvSpPr>
        <xdr:cNvPr id="245" name="n_1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9359411" y="10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153063</xdr:rowOff>
    </xdr:from>
    <xdr:ext cx="534377" cy="259045"/>
    <xdr:sp macro="" textlink="">
      <xdr:nvSpPr>
        <xdr:cNvPr id="246" name="n_2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483111" y="10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153966</xdr:rowOff>
    </xdr:from>
    <xdr:ext cx="534377" cy="259045"/>
    <xdr:sp macro="" textlink="">
      <xdr:nvSpPr>
        <xdr:cNvPr id="247" name="n_3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594111" y="109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154650</xdr:rowOff>
    </xdr:from>
    <xdr:ext cx="534377" cy="259045"/>
    <xdr:sp macro="" textlink="">
      <xdr:nvSpPr>
        <xdr:cNvPr id="248" name="n_4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705111" y="109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00000000-0008-0000-0100-00001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100-000014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100-000016010000}"/>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160020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2908300" y="14188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129539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2019300" y="141789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120014</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130300" y="14150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100-000028010000}"/>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100-000029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100-00002A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100-00002B010000}"/>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55897</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02" name="n_3main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03" name="n_4main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100-00004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100-000046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100-000048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85026</xdr:rowOff>
    </xdr:from>
    <xdr:to>
      <xdr:col>50</xdr:col>
      <xdr:colOff>165100</xdr:colOff>
      <xdr:row>82</xdr:row>
      <xdr:rowOff>15176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9588500" y="13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93027</xdr:rowOff>
    </xdr:from>
    <xdr:to>
      <xdr:col>46</xdr:col>
      <xdr:colOff>38100</xdr:colOff>
      <xdr:row>82</xdr:row>
      <xdr:rowOff>23177</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86995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135826</xdr:rowOff>
    </xdr:from>
    <xdr:to>
      <xdr:col>50</xdr:col>
      <xdr:colOff>114300</xdr:colOff>
      <xdr:row>81</xdr:row>
      <xdr:rowOff>143827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8750300" y="140232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102172</xdr:rowOff>
    </xdr:from>
    <xdr:to>
      <xdr:col>41</xdr:col>
      <xdr:colOff>101600</xdr:colOff>
      <xdr:row>82</xdr:row>
      <xdr:rowOff>32322</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7810500" y="139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143827</xdr:rowOff>
    </xdr:from>
    <xdr:to>
      <xdr:col>45</xdr:col>
      <xdr:colOff>177800</xdr:colOff>
      <xdr:row>81</xdr:row>
      <xdr:rowOff>152972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7861300" y="140312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109601</xdr:rowOff>
    </xdr:from>
    <xdr:to>
      <xdr:col>36</xdr:col>
      <xdr:colOff>165100</xdr:colOff>
      <xdr:row>82</xdr:row>
      <xdr:rowOff>39751</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6921500" y="139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152972</xdr:rowOff>
    </xdr:from>
    <xdr:to>
      <xdr:col>41</xdr:col>
      <xdr:colOff>50800</xdr:colOff>
      <xdr:row>81</xdr:row>
      <xdr:rowOff>160401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6972300" y="1404042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6" name="n_1aveValue【公営住宅】&#10;一人当たり面積">
          <a:extLst>
            <a:ext uri="{FF2B5EF4-FFF2-40B4-BE49-F238E27FC236}">
              <a16:creationId xmlns:a16="http://schemas.microsoft.com/office/drawing/2014/main" id="{00000000-0008-0000-0100-00005A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47" name="n_2aveValue【公営住宅】&#10;一人当たり面積">
          <a:extLst>
            <a:ext uri="{FF2B5EF4-FFF2-40B4-BE49-F238E27FC236}">
              <a16:creationId xmlns:a16="http://schemas.microsoft.com/office/drawing/2014/main" id="{00000000-0008-0000-0100-00005B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48" name="n_3aveValue【公営住宅】&#10;一人当たり面積">
          <a:extLst>
            <a:ext uri="{FF2B5EF4-FFF2-40B4-BE49-F238E27FC236}">
              <a16:creationId xmlns:a16="http://schemas.microsoft.com/office/drawing/2014/main" id="{00000000-0008-0000-0100-00005C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49" name="n_4aveValue【公営住宅】&#10;一人当たり面積">
          <a:extLst>
            <a:ext uri="{FF2B5EF4-FFF2-40B4-BE49-F238E27FC236}">
              <a16:creationId xmlns:a16="http://schemas.microsoft.com/office/drawing/2014/main" id="{00000000-0008-0000-0100-00005D010000}"/>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31703</xdr:rowOff>
    </xdr:from>
    <xdr:ext cx="469744" cy="259045"/>
    <xdr:sp macro="" textlink="">
      <xdr:nvSpPr>
        <xdr:cNvPr id="350" name="n_1mainValue【公営住宅】&#10;一人当たり面積">
          <a:extLst>
            <a:ext uri="{FF2B5EF4-FFF2-40B4-BE49-F238E27FC236}">
              <a16:creationId xmlns:a16="http://schemas.microsoft.com/office/drawing/2014/main" id="{00000000-0008-0000-0100-00005E010000}"/>
            </a:ext>
          </a:extLst>
        </xdr:cNvPr>
        <xdr:cNvSpPr txBox="1"/>
      </xdr:nvSpPr>
      <xdr:spPr>
        <a:xfrm>
          <a:off x="9391727" y="1374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39704</xdr:rowOff>
    </xdr:from>
    <xdr:ext cx="469744" cy="259045"/>
    <xdr:sp macro="" textlink="">
      <xdr:nvSpPr>
        <xdr:cNvPr id="351" name="n_2mainValue【公営住宅】&#10;一人当たり面積">
          <a:extLst>
            <a:ext uri="{FF2B5EF4-FFF2-40B4-BE49-F238E27FC236}">
              <a16:creationId xmlns:a16="http://schemas.microsoft.com/office/drawing/2014/main" id="{00000000-0008-0000-0100-00005F010000}"/>
            </a:ext>
          </a:extLst>
        </xdr:cNvPr>
        <xdr:cNvSpPr txBox="1"/>
      </xdr:nvSpPr>
      <xdr:spPr>
        <a:xfrm>
          <a:off x="8515427" y="137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48849</xdr:rowOff>
    </xdr:from>
    <xdr:ext cx="469744" cy="259045"/>
    <xdr:sp macro="" textlink="">
      <xdr:nvSpPr>
        <xdr:cNvPr id="352" name="n_3mainValue【公営住宅】&#10;一人当たり面積">
          <a:extLst>
            <a:ext uri="{FF2B5EF4-FFF2-40B4-BE49-F238E27FC236}">
              <a16:creationId xmlns:a16="http://schemas.microsoft.com/office/drawing/2014/main" id="{00000000-0008-0000-0100-000060010000}"/>
            </a:ext>
          </a:extLst>
        </xdr:cNvPr>
        <xdr:cNvSpPr txBox="1"/>
      </xdr:nvSpPr>
      <xdr:spPr>
        <a:xfrm>
          <a:off x="7626427" y="137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56278</xdr:rowOff>
    </xdr:from>
    <xdr:ext cx="469744" cy="259045"/>
    <xdr:sp macro="" textlink="">
      <xdr:nvSpPr>
        <xdr:cNvPr id="353" name="n_4mainValue【公営住宅】&#10;一人当たり面積">
          <a:extLst>
            <a:ext uri="{FF2B5EF4-FFF2-40B4-BE49-F238E27FC236}">
              <a16:creationId xmlns:a16="http://schemas.microsoft.com/office/drawing/2014/main" id="{00000000-0008-0000-0100-000061010000}"/>
            </a:ext>
          </a:extLst>
        </xdr:cNvPr>
        <xdr:cNvSpPr txBox="1"/>
      </xdr:nvSpPr>
      <xdr:spPr>
        <a:xfrm>
          <a:off x="6737427" y="1377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5" name="【認定こども園・幼稚園・保育所】&#10;有形固定資産減価償却率最小値テキスト">
          <a:extLst>
            <a:ext uri="{FF2B5EF4-FFF2-40B4-BE49-F238E27FC236}">
              <a16:creationId xmlns:a16="http://schemas.microsoft.com/office/drawing/2014/main" id="{00000000-0008-0000-0100-00008B01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00000000-0008-0000-0100-00008D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00000000-0008-0000-0100-00008F010000}"/>
            </a:ext>
          </a:extLst>
        </xdr:cNvPr>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99695</xdr:rowOff>
    </xdr:from>
    <xdr:to>
      <xdr:col>76</xdr:col>
      <xdr:colOff>165100</xdr:colOff>
      <xdr:row>41</xdr:row>
      <xdr:rowOff>29845</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4541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150495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4592300" y="681990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3652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66675</xdr:rowOff>
    </xdr:from>
    <xdr:to>
      <xdr:col>76</xdr:col>
      <xdr:colOff>114300</xdr:colOff>
      <xdr:row>40</xdr:row>
      <xdr:rowOff>150495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3703300" y="69246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129540</xdr:rowOff>
    </xdr:from>
    <xdr:to>
      <xdr:col>71</xdr:col>
      <xdr:colOff>177800</xdr:colOff>
      <xdr:row>40</xdr:row>
      <xdr:rowOff>66675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814300" y="68160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7" name="n_1ave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8" name="n_2ave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19" name="n_3ave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0" name="n_4aveValue【認定こども園・幼稚園・保育所】&#10;有形固定資産減価償却率">
          <a:extLst>
            <a:ext uri="{FF2B5EF4-FFF2-40B4-BE49-F238E27FC236}">
              <a16:creationId xmlns:a16="http://schemas.microsoft.com/office/drawing/2014/main" id="{00000000-0008-0000-0100-0000A4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21" name="n_1mainValue【認定こども園・幼稚園・保育所】&#10;有形固定資産減価償却率">
          <a:extLst>
            <a:ext uri="{FF2B5EF4-FFF2-40B4-BE49-F238E27FC236}">
              <a16:creationId xmlns:a16="http://schemas.microsoft.com/office/drawing/2014/main" id="{00000000-0008-0000-0100-0000A5010000}"/>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20972</xdr:rowOff>
    </xdr:from>
    <xdr:ext cx="405111" cy="259045"/>
    <xdr:sp macro="" textlink="">
      <xdr:nvSpPr>
        <xdr:cNvPr id="422" name="n_2mainValue【認定こども園・幼稚園・保育所】&#10;有形固定資産減価償却率">
          <a:extLst>
            <a:ext uri="{FF2B5EF4-FFF2-40B4-BE49-F238E27FC236}">
              <a16:creationId xmlns:a16="http://schemas.microsoft.com/office/drawing/2014/main" id="{00000000-0008-0000-0100-0000A6010000}"/>
            </a:ext>
          </a:extLst>
        </xdr:cNvPr>
        <xdr:cNvSpPr txBox="1"/>
      </xdr:nvSpPr>
      <xdr:spPr>
        <a:xfrm>
          <a:off x="14389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423" name="n_3main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3500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424" name="n_4main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00000000-0008-0000-0100-0000B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00000000-0008-0000-0100-0000BF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00000000-0008-0000-0100-0000C101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00000000-0008-0000-0100-0000C3010000}"/>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148844</xdr:rowOff>
    </xdr:from>
    <xdr:to>
      <xdr:col>107</xdr:col>
      <xdr:colOff>101600</xdr:colOff>
      <xdr:row>41</xdr:row>
      <xdr:rowOff>78994</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41</xdr:row>
      <xdr:rowOff>28194</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9545300" y="684276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148844</xdr:rowOff>
    </xdr:from>
    <xdr:to>
      <xdr:col>98</xdr:col>
      <xdr:colOff>38100</xdr:colOff>
      <xdr:row>39</xdr:row>
      <xdr:rowOff>78994</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8605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28194</xdr:rowOff>
    </xdr:from>
    <xdr:to>
      <xdr:col>102</xdr:col>
      <xdr:colOff>114300</xdr:colOff>
      <xdr:row>39</xdr:row>
      <xdr:rowOff>156210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656300" y="67147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2" name="n_4ave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474" name="n_2mainValue【認定こども園・幼稚園・保育所】&#10;一人当たり面積">
          <a:extLst>
            <a:ext uri="{FF2B5EF4-FFF2-40B4-BE49-F238E27FC236}">
              <a16:creationId xmlns:a16="http://schemas.microsoft.com/office/drawing/2014/main" id="{00000000-0008-0000-0100-0000DA010000}"/>
            </a:ext>
          </a:extLst>
        </xdr:cNvPr>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75" name="n_3main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70121</xdr:rowOff>
    </xdr:from>
    <xdr:ext cx="469744" cy="259045"/>
    <xdr:sp macro="" textlink="">
      <xdr:nvSpPr>
        <xdr:cNvPr id="476" name="n_4mainValue【認定こども園・幼稚園・保育所】&#10;一人当たり面積">
          <a:extLst>
            <a:ext uri="{FF2B5EF4-FFF2-40B4-BE49-F238E27FC236}">
              <a16:creationId xmlns:a16="http://schemas.microsoft.com/office/drawing/2014/main" id="{00000000-0008-0000-0100-0000DC010000}"/>
            </a:ext>
          </a:extLst>
        </xdr:cNvPr>
        <xdr:cNvSpPr txBox="1"/>
      </xdr:nvSpPr>
      <xdr:spPr>
        <a:xfrm>
          <a:off x="18421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00000000-0008-0000-01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00000000-0008-0000-0100-0000F801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00000000-0008-0000-0100-0000FA01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00000000-0008-0000-0100-0000FC01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140244</xdr:rowOff>
    </xdr:from>
    <xdr:to>
      <xdr:col>81</xdr:col>
      <xdr:colOff>101600</xdr:colOff>
      <xdr:row>64</xdr:row>
      <xdr:rowOff>70394</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107587</xdr:rowOff>
    </xdr:from>
    <xdr:to>
      <xdr:col>76</xdr:col>
      <xdr:colOff>165100</xdr:colOff>
      <xdr:row>64</xdr:row>
      <xdr:rowOff>37737</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454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158387</xdr:rowOff>
    </xdr:from>
    <xdr:to>
      <xdr:col>81</xdr:col>
      <xdr:colOff>50800</xdr:colOff>
      <xdr:row>64</xdr:row>
      <xdr:rowOff>19594</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4592300" y="109597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104322</xdr:rowOff>
    </xdr:from>
    <xdr:to>
      <xdr:col>72</xdr:col>
      <xdr:colOff>38100</xdr:colOff>
      <xdr:row>64</xdr:row>
      <xdr:rowOff>34472</xdr:rowOff>
    </xdr:to>
    <xdr:sp macro="" textlink="">
      <xdr:nvSpPr>
        <xdr:cNvPr id="522" name="楕円 521">
          <a:extLst>
            <a:ext uri="{FF2B5EF4-FFF2-40B4-BE49-F238E27FC236}">
              <a16:creationId xmlns:a16="http://schemas.microsoft.com/office/drawing/2014/main" id="{00000000-0008-0000-0100-00000A020000}"/>
            </a:ext>
          </a:extLst>
        </xdr:cNvPr>
        <xdr:cNvSpPr/>
      </xdr:nvSpPr>
      <xdr:spPr>
        <a:xfrm>
          <a:off x="1365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155122</xdr:rowOff>
    </xdr:from>
    <xdr:to>
      <xdr:col>76</xdr:col>
      <xdr:colOff>114300</xdr:colOff>
      <xdr:row>63</xdr:row>
      <xdr:rowOff>158387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3703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71665</xdr:rowOff>
    </xdr:from>
    <xdr:to>
      <xdr:col>67</xdr:col>
      <xdr:colOff>101600</xdr:colOff>
      <xdr:row>64</xdr:row>
      <xdr:rowOff>1815</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276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122465</xdr:rowOff>
    </xdr:from>
    <xdr:to>
      <xdr:col>71</xdr:col>
      <xdr:colOff>177800</xdr:colOff>
      <xdr:row>63</xdr:row>
      <xdr:rowOff>155122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814300" y="10923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6" name="n_1aveValue【学校施設】&#10;有形固定資産減価償却率">
          <a:extLst>
            <a:ext uri="{FF2B5EF4-FFF2-40B4-BE49-F238E27FC236}">
              <a16:creationId xmlns:a16="http://schemas.microsoft.com/office/drawing/2014/main" id="{00000000-0008-0000-0100-00000E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27" name="n_2aveValue【学校施設】&#10;有形固定資産減価償却率">
          <a:extLst>
            <a:ext uri="{FF2B5EF4-FFF2-40B4-BE49-F238E27FC236}">
              <a16:creationId xmlns:a16="http://schemas.microsoft.com/office/drawing/2014/main" id="{00000000-0008-0000-0100-00000F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8" name="n_3aveValue【学校施設】&#10;有形固定資産減価償却率">
          <a:extLst>
            <a:ext uri="{FF2B5EF4-FFF2-40B4-BE49-F238E27FC236}">
              <a16:creationId xmlns:a16="http://schemas.microsoft.com/office/drawing/2014/main" id="{00000000-0008-0000-0100-000010020000}"/>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29" name="n_4aveValue【学校施設】&#10;有形固定資産減価償却率">
          <a:extLst>
            <a:ext uri="{FF2B5EF4-FFF2-40B4-BE49-F238E27FC236}">
              <a16:creationId xmlns:a16="http://schemas.microsoft.com/office/drawing/2014/main" id="{00000000-0008-0000-0100-000011020000}"/>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61521</xdr:rowOff>
    </xdr:from>
    <xdr:ext cx="405111" cy="259045"/>
    <xdr:sp macro="" textlink="">
      <xdr:nvSpPr>
        <xdr:cNvPr id="530" name="n_1mainValue【学校施設】&#10;有形固定資産減価償却率">
          <a:extLst>
            <a:ext uri="{FF2B5EF4-FFF2-40B4-BE49-F238E27FC236}">
              <a16:creationId xmlns:a16="http://schemas.microsoft.com/office/drawing/2014/main" id="{00000000-0008-0000-0100-000012020000}"/>
            </a:ext>
          </a:extLst>
        </xdr:cNvPr>
        <xdr:cNvSpPr txBox="1"/>
      </xdr:nvSpPr>
      <xdr:spPr>
        <a:xfrm>
          <a:off x="152660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28864</xdr:rowOff>
    </xdr:from>
    <xdr:ext cx="405111" cy="259045"/>
    <xdr:sp macro="" textlink="">
      <xdr:nvSpPr>
        <xdr:cNvPr id="531" name="n_2mainValue【学校施設】&#10;有形固定資産減価償却率">
          <a:extLst>
            <a:ext uri="{FF2B5EF4-FFF2-40B4-BE49-F238E27FC236}">
              <a16:creationId xmlns:a16="http://schemas.microsoft.com/office/drawing/2014/main" id="{00000000-0008-0000-0100-000013020000}"/>
            </a:ext>
          </a:extLst>
        </xdr:cNvPr>
        <xdr:cNvSpPr txBox="1"/>
      </xdr:nvSpPr>
      <xdr:spPr>
        <a:xfrm>
          <a:off x="14389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25599</xdr:rowOff>
    </xdr:from>
    <xdr:ext cx="405111" cy="259045"/>
    <xdr:sp macro="" textlink="">
      <xdr:nvSpPr>
        <xdr:cNvPr id="532" name="n_3mainValue【学校施設】&#10;有形固定資産減価償却率">
          <a:extLst>
            <a:ext uri="{FF2B5EF4-FFF2-40B4-BE49-F238E27FC236}">
              <a16:creationId xmlns:a16="http://schemas.microsoft.com/office/drawing/2014/main" id="{00000000-0008-0000-0100-000014020000}"/>
            </a:ext>
          </a:extLst>
        </xdr:cNvPr>
        <xdr:cNvSpPr txBox="1"/>
      </xdr:nvSpPr>
      <xdr:spPr>
        <a:xfrm>
          <a:off x="13500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164392</xdr:rowOff>
    </xdr:from>
    <xdr:ext cx="405111" cy="259045"/>
    <xdr:sp macro="" textlink="">
      <xdr:nvSpPr>
        <xdr:cNvPr id="533" name="n_4mainValue【学校施設】&#10;有形固定資産減価償却率">
          <a:extLst>
            <a:ext uri="{FF2B5EF4-FFF2-40B4-BE49-F238E27FC236}">
              <a16:creationId xmlns:a16="http://schemas.microsoft.com/office/drawing/2014/main" id="{00000000-0008-0000-0100-000015020000}"/>
            </a:ext>
          </a:extLst>
        </xdr:cNvPr>
        <xdr:cNvSpPr txBox="1"/>
      </xdr:nvSpPr>
      <xdr:spPr>
        <a:xfrm>
          <a:off x="12611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1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100-00002B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100-00002D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100-00002F020000}"/>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33210</xdr:rowOff>
    </xdr:from>
    <xdr:to>
      <xdr:col>112</xdr:col>
      <xdr:colOff>38100</xdr:colOff>
      <xdr:row>59</xdr:row>
      <xdr:rowOff>134810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1272500" y="10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47498</xdr:rowOff>
    </xdr:from>
    <xdr:to>
      <xdr:col>107</xdr:col>
      <xdr:colOff>101600</xdr:colOff>
      <xdr:row>59</xdr:row>
      <xdr:rowOff>149098</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2038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84010</xdr:rowOff>
    </xdr:from>
    <xdr:to>
      <xdr:col>111</xdr:col>
      <xdr:colOff>177800</xdr:colOff>
      <xdr:row>59</xdr:row>
      <xdr:rowOff>98298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0434300" y="1019956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65786</xdr:rowOff>
    </xdr:from>
    <xdr:to>
      <xdr:col>102</xdr:col>
      <xdr:colOff>165100</xdr:colOff>
      <xdr:row>59</xdr:row>
      <xdr:rowOff>167386</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9494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98298</xdr:rowOff>
    </xdr:from>
    <xdr:to>
      <xdr:col>107</xdr:col>
      <xdr:colOff>50800</xdr:colOff>
      <xdr:row>59</xdr:row>
      <xdr:rowOff>116586</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19545300" y="102138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56642</xdr:rowOff>
    </xdr:from>
    <xdr:to>
      <xdr:col>98</xdr:col>
      <xdr:colOff>38100</xdr:colOff>
      <xdr:row>59</xdr:row>
      <xdr:rowOff>158242</xdr:rowOff>
    </xdr:to>
    <xdr:sp macro="" textlink="">
      <xdr:nvSpPr>
        <xdr:cNvPr id="575" name="楕円 574">
          <a:extLst>
            <a:ext uri="{FF2B5EF4-FFF2-40B4-BE49-F238E27FC236}">
              <a16:creationId xmlns:a16="http://schemas.microsoft.com/office/drawing/2014/main" id="{00000000-0008-0000-0100-00003F020000}"/>
            </a:ext>
          </a:extLst>
        </xdr:cNvPr>
        <xdr:cNvSpPr/>
      </xdr:nvSpPr>
      <xdr:spPr>
        <a:xfrm>
          <a:off x="18605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107442</xdr:rowOff>
    </xdr:from>
    <xdr:to>
      <xdr:col>102</xdr:col>
      <xdr:colOff>114300</xdr:colOff>
      <xdr:row>59</xdr:row>
      <xdr:rowOff>116586</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656300" y="10222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7" name="n_1aveValue【学校施設】&#10;一人当たり面積">
          <a:extLst>
            <a:ext uri="{FF2B5EF4-FFF2-40B4-BE49-F238E27FC236}">
              <a16:creationId xmlns:a16="http://schemas.microsoft.com/office/drawing/2014/main" id="{00000000-0008-0000-0100-000041020000}"/>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8" name="n_2aveValue【学校施設】&#10;一人当たり面積">
          <a:extLst>
            <a:ext uri="{FF2B5EF4-FFF2-40B4-BE49-F238E27FC236}">
              <a16:creationId xmlns:a16="http://schemas.microsoft.com/office/drawing/2014/main" id="{00000000-0008-0000-0100-000042020000}"/>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79" name="n_3aveValue【学校施設】&#10;一人当たり面積">
          <a:extLst>
            <a:ext uri="{FF2B5EF4-FFF2-40B4-BE49-F238E27FC236}">
              <a16:creationId xmlns:a16="http://schemas.microsoft.com/office/drawing/2014/main" id="{00000000-0008-0000-0100-000043020000}"/>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580" name="n_4aveValue【学校施設】&#10;一人当たり面積">
          <a:extLst>
            <a:ext uri="{FF2B5EF4-FFF2-40B4-BE49-F238E27FC236}">
              <a16:creationId xmlns:a16="http://schemas.microsoft.com/office/drawing/2014/main" id="{00000000-0008-0000-0100-000044020000}"/>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151337</xdr:rowOff>
    </xdr:from>
    <xdr:ext cx="469744" cy="259045"/>
    <xdr:sp macro="" textlink="">
      <xdr:nvSpPr>
        <xdr:cNvPr id="581" name="n_1mainValue【学校施設】&#10;一人当たり面積">
          <a:extLst>
            <a:ext uri="{FF2B5EF4-FFF2-40B4-BE49-F238E27FC236}">
              <a16:creationId xmlns:a16="http://schemas.microsoft.com/office/drawing/2014/main" id="{00000000-0008-0000-0100-000045020000}"/>
            </a:ext>
          </a:extLst>
        </xdr:cNvPr>
        <xdr:cNvSpPr txBox="1"/>
      </xdr:nvSpPr>
      <xdr:spPr>
        <a:xfrm>
          <a:off x="210757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165625</xdr:rowOff>
    </xdr:from>
    <xdr:ext cx="469744" cy="259045"/>
    <xdr:sp macro="" textlink="">
      <xdr:nvSpPr>
        <xdr:cNvPr id="582" name="n_2mainValue【学校施設】&#10;一人当たり面積">
          <a:extLst>
            <a:ext uri="{FF2B5EF4-FFF2-40B4-BE49-F238E27FC236}">
              <a16:creationId xmlns:a16="http://schemas.microsoft.com/office/drawing/2014/main" id="{00000000-0008-0000-0100-000046020000}"/>
            </a:ext>
          </a:extLst>
        </xdr:cNvPr>
        <xdr:cNvSpPr txBox="1"/>
      </xdr:nvSpPr>
      <xdr:spPr>
        <a:xfrm>
          <a:off x="20199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12463</xdr:rowOff>
    </xdr:from>
    <xdr:ext cx="469744" cy="259045"/>
    <xdr:sp macro="" textlink="">
      <xdr:nvSpPr>
        <xdr:cNvPr id="583" name="n_3mainValue【学校施設】&#10;一人当たり面積">
          <a:extLst>
            <a:ext uri="{FF2B5EF4-FFF2-40B4-BE49-F238E27FC236}">
              <a16:creationId xmlns:a16="http://schemas.microsoft.com/office/drawing/2014/main" id="{00000000-0008-0000-0100-000047020000}"/>
            </a:ext>
          </a:extLst>
        </xdr:cNvPr>
        <xdr:cNvSpPr txBox="1"/>
      </xdr:nvSpPr>
      <xdr:spPr>
        <a:xfrm>
          <a:off x="19310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3319</xdr:rowOff>
    </xdr:from>
    <xdr:ext cx="469744" cy="259045"/>
    <xdr:sp macro="" textlink="">
      <xdr:nvSpPr>
        <xdr:cNvPr id="584" name="n_4mainValue【学校施設】&#10;一人当たり面積">
          <a:extLst>
            <a:ext uri="{FF2B5EF4-FFF2-40B4-BE49-F238E27FC236}">
              <a16:creationId xmlns:a16="http://schemas.microsoft.com/office/drawing/2014/main" id="{00000000-0008-0000-0100-000048020000}"/>
            </a:ext>
          </a:extLst>
        </xdr:cNvPr>
        <xdr:cNvSpPr txBox="1"/>
      </xdr:nvSpPr>
      <xdr:spPr>
        <a:xfrm>
          <a:off x="18421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00000000-0008-0000-0100-00006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10" name="【児童館】&#10;有形固定資産減価償却率最小値テキスト">
          <a:extLst>
            <a:ext uri="{FF2B5EF4-FFF2-40B4-BE49-F238E27FC236}">
              <a16:creationId xmlns:a16="http://schemas.microsoft.com/office/drawing/2014/main" id="{00000000-0008-0000-0100-000062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12" name="【児童館】&#10;有形固定資産減価償却率最大値テキスト">
          <a:extLst>
            <a:ext uri="{FF2B5EF4-FFF2-40B4-BE49-F238E27FC236}">
              <a16:creationId xmlns:a16="http://schemas.microsoft.com/office/drawing/2014/main" id="{00000000-0008-0000-0100-000064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14" name="【児童館】&#10;有形固定資産減価償却率平均値テキスト">
          <a:extLst>
            <a:ext uri="{FF2B5EF4-FFF2-40B4-BE49-F238E27FC236}">
              <a16:creationId xmlns:a16="http://schemas.microsoft.com/office/drawing/2014/main" id="{00000000-0008-0000-0100-00006602000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2539</xdr:rowOff>
    </xdr:from>
    <xdr:to>
      <xdr:col>76</xdr:col>
      <xdr:colOff>165100</xdr:colOff>
      <xdr:row>86</xdr:row>
      <xdr:rowOff>104139</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454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53339</xdr:rowOff>
    </xdr:from>
    <xdr:to>
      <xdr:col>81</xdr:col>
      <xdr:colOff>50800</xdr:colOff>
      <xdr:row>86</xdr:row>
      <xdr:rowOff>60961</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4592300" y="14798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166370</xdr:rowOff>
    </xdr:from>
    <xdr:to>
      <xdr:col>72</xdr:col>
      <xdr:colOff>38100</xdr:colOff>
      <xdr:row>86</xdr:row>
      <xdr:rowOff>96520</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1365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45720</xdr:rowOff>
    </xdr:from>
    <xdr:to>
      <xdr:col>76</xdr:col>
      <xdr:colOff>114300</xdr:colOff>
      <xdr:row>86</xdr:row>
      <xdr:rowOff>53339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3703300" y="1479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120650</xdr:rowOff>
    </xdr:from>
    <xdr:to>
      <xdr:col>67</xdr:col>
      <xdr:colOff>101600</xdr:colOff>
      <xdr:row>86</xdr:row>
      <xdr:rowOff>50800</xdr:rowOff>
    </xdr:to>
    <xdr:sp macro="" textlink="">
      <xdr:nvSpPr>
        <xdr:cNvPr id="630" name="楕円 629">
          <a:extLst>
            <a:ext uri="{FF2B5EF4-FFF2-40B4-BE49-F238E27FC236}">
              <a16:creationId xmlns:a16="http://schemas.microsoft.com/office/drawing/2014/main" id="{00000000-0008-0000-0100-000076020000}"/>
            </a:ext>
          </a:extLst>
        </xdr:cNvPr>
        <xdr:cNvSpPr/>
      </xdr:nvSpPr>
      <xdr:spPr>
        <a:xfrm>
          <a:off x="1276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0</xdr:rowOff>
    </xdr:from>
    <xdr:to>
      <xdr:col>71</xdr:col>
      <xdr:colOff>177800</xdr:colOff>
      <xdr:row>86</xdr:row>
      <xdr:rowOff>45720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814300" y="14744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32" name="n_1aveValue【児童館】&#10;有形固定資産減価償却率">
          <a:extLst>
            <a:ext uri="{FF2B5EF4-FFF2-40B4-BE49-F238E27FC236}">
              <a16:creationId xmlns:a16="http://schemas.microsoft.com/office/drawing/2014/main" id="{00000000-0008-0000-0100-000078020000}"/>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33" name="n_2aveValue【児童館】&#10;有形固定資産減価償却率">
          <a:extLst>
            <a:ext uri="{FF2B5EF4-FFF2-40B4-BE49-F238E27FC236}">
              <a16:creationId xmlns:a16="http://schemas.microsoft.com/office/drawing/2014/main" id="{00000000-0008-0000-0100-000079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34" name="n_3aveValue【児童館】&#10;有形固定資産減価償却率">
          <a:extLst>
            <a:ext uri="{FF2B5EF4-FFF2-40B4-BE49-F238E27FC236}">
              <a16:creationId xmlns:a16="http://schemas.microsoft.com/office/drawing/2014/main" id="{00000000-0008-0000-0100-00007A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35" name="n_4aveValue【児童館】&#10;有形固定資産減価償却率">
          <a:extLst>
            <a:ext uri="{FF2B5EF4-FFF2-40B4-BE49-F238E27FC236}">
              <a16:creationId xmlns:a16="http://schemas.microsoft.com/office/drawing/2014/main" id="{00000000-0008-0000-0100-00007B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102888</xdr:rowOff>
    </xdr:from>
    <xdr:ext cx="405111" cy="259045"/>
    <xdr:sp macro="" textlink="">
      <xdr:nvSpPr>
        <xdr:cNvPr id="636" name="n_1mainValue【児童館】&#10;有形固定資産減価償却率">
          <a:extLst>
            <a:ext uri="{FF2B5EF4-FFF2-40B4-BE49-F238E27FC236}">
              <a16:creationId xmlns:a16="http://schemas.microsoft.com/office/drawing/2014/main" id="{00000000-0008-0000-0100-00007C020000}"/>
            </a:ext>
          </a:extLst>
        </xdr:cNvPr>
        <xdr:cNvSpPr txBox="1"/>
      </xdr:nvSpPr>
      <xdr:spPr>
        <a:xfrm>
          <a:off x="15266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95266</xdr:rowOff>
    </xdr:from>
    <xdr:ext cx="405111" cy="259045"/>
    <xdr:sp macro="" textlink="">
      <xdr:nvSpPr>
        <xdr:cNvPr id="637" name="n_2mainValue【児童館】&#10;有形固定資産減価償却率">
          <a:extLst>
            <a:ext uri="{FF2B5EF4-FFF2-40B4-BE49-F238E27FC236}">
              <a16:creationId xmlns:a16="http://schemas.microsoft.com/office/drawing/2014/main" id="{00000000-0008-0000-0100-00007D020000}"/>
            </a:ext>
          </a:extLst>
        </xdr:cNvPr>
        <xdr:cNvSpPr txBox="1"/>
      </xdr:nvSpPr>
      <xdr:spPr>
        <a:xfrm>
          <a:off x="14389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87647</xdr:rowOff>
    </xdr:from>
    <xdr:ext cx="405111" cy="259045"/>
    <xdr:sp macro="" textlink="">
      <xdr:nvSpPr>
        <xdr:cNvPr id="638" name="n_3mainValue【児童館】&#10;有形固定資産減価償却率">
          <a:extLst>
            <a:ext uri="{FF2B5EF4-FFF2-40B4-BE49-F238E27FC236}">
              <a16:creationId xmlns:a16="http://schemas.microsoft.com/office/drawing/2014/main" id="{00000000-0008-0000-0100-00007E020000}"/>
            </a:ext>
          </a:extLst>
        </xdr:cNvPr>
        <xdr:cNvSpPr txBox="1"/>
      </xdr:nvSpPr>
      <xdr:spPr>
        <a:xfrm>
          <a:off x="135007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41927</xdr:rowOff>
    </xdr:from>
    <xdr:ext cx="405111" cy="259045"/>
    <xdr:sp macro="" textlink="">
      <xdr:nvSpPr>
        <xdr:cNvPr id="639" name="n_4mainValue【児童館】&#10;有形固定資産減価償却率">
          <a:extLst>
            <a:ext uri="{FF2B5EF4-FFF2-40B4-BE49-F238E27FC236}">
              <a16:creationId xmlns:a16="http://schemas.microsoft.com/office/drawing/2014/main" id="{00000000-0008-0000-0100-00007F020000}"/>
            </a:ext>
          </a:extLst>
        </xdr:cNvPr>
        <xdr:cNvSpPr txBox="1"/>
      </xdr:nvSpPr>
      <xdr:spPr>
        <a:xfrm>
          <a:off x="12611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00000000-0008-0000-0100-00009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4" name="【児童館】&#10;一人当たり面積最小値テキスト">
          <a:extLst>
            <a:ext uri="{FF2B5EF4-FFF2-40B4-BE49-F238E27FC236}">
              <a16:creationId xmlns:a16="http://schemas.microsoft.com/office/drawing/2014/main" id="{00000000-0008-0000-0100-000098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6" name="【児童館】&#10;一人当たり面積最大値テキスト">
          <a:extLst>
            <a:ext uri="{FF2B5EF4-FFF2-40B4-BE49-F238E27FC236}">
              <a16:creationId xmlns:a16="http://schemas.microsoft.com/office/drawing/2014/main" id="{00000000-0008-0000-0100-00009A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68" name="【児童館】&#10;一人当たり面積平均値テキスト">
          <a:extLst>
            <a:ext uri="{FF2B5EF4-FFF2-40B4-BE49-F238E27FC236}">
              <a16:creationId xmlns:a16="http://schemas.microsoft.com/office/drawing/2014/main" id="{00000000-0008-0000-0100-00009C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0</xdr:rowOff>
    </xdr:from>
    <xdr:to>
      <xdr:col>107</xdr:col>
      <xdr:colOff>101600</xdr:colOff>
      <xdr:row>82</xdr:row>
      <xdr:rowOff>101600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flipV="1">
          <a:off x="20434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50800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9545300" y="1410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xdr:rowOff>
    </xdr:from>
    <xdr:to>
      <xdr:col>98</xdr:col>
      <xdr:colOff>38100</xdr:colOff>
      <xdr:row>82</xdr:row>
      <xdr:rowOff>114300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8605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50800</xdr:rowOff>
    </xdr:from>
    <xdr:to>
      <xdr:col>102</xdr:col>
      <xdr:colOff>114300</xdr:colOff>
      <xdr:row>82</xdr:row>
      <xdr:rowOff>63500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8656300" y="1410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686" name="n_1aveValue【児童館】&#10;一人当たり面積">
          <a:extLst>
            <a:ext uri="{FF2B5EF4-FFF2-40B4-BE49-F238E27FC236}">
              <a16:creationId xmlns:a16="http://schemas.microsoft.com/office/drawing/2014/main" id="{00000000-0008-0000-0100-0000AE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87" name="n_2aveValue【児童館】&#10;一人当たり面積">
          <a:extLst>
            <a:ext uri="{FF2B5EF4-FFF2-40B4-BE49-F238E27FC236}">
              <a16:creationId xmlns:a16="http://schemas.microsoft.com/office/drawing/2014/main" id="{00000000-0008-0000-0100-0000AF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88" name="n_3aveValue【児童館】&#10;一人当たり面積">
          <a:extLst>
            <a:ext uri="{FF2B5EF4-FFF2-40B4-BE49-F238E27FC236}">
              <a16:creationId xmlns:a16="http://schemas.microsoft.com/office/drawing/2014/main" id="{00000000-0008-0000-0100-0000B002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689" name="n_4aveValue【児童館】&#10;一人当たり面積">
          <a:extLst>
            <a:ext uri="{FF2B5EF4-FFF2-40B4-BE49-F238E27FC236}">
              <a16:creationId xmlns:a16="http://schemas.microsoft.com/office/drawing/2014/main" id="{00000000-0008-0000-0100-0000B102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90" name="n_1mainValue【児童館】&#10;一人当たり面積">
          <a:extLst>
            <a:ext uri="{FF2B5EF4-FFF2-40B4-BE49-F238E27FC236}">
              <a16:creationId xmlns:a16="http://schemas.microsoft.com/office/drawing/2014/main" id="{00000000-0008-0000-0100-0000B2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691" name="n_2mainValue【児童館】&#10;一人当たり面積">
          <a:extLst>
            <a:ext uri="{FF2B5EF4-FFF2-40B4-BE49-F238E27FC236}">
              <a16:creationId xmlns:a16="http://schemas.microsoft.com/office/drawing/2014/main" id="{00000000-0008-0000-0100-0000B3020000}"/>
            </a:ext>
          </a:extLst>
        </xdr:cNvPr>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692" name="n_3mainValue【児童館】&#10;一人当たり面積">
          <a:extLst>
            <a:ext uri="{FF2B5EF4-FFF2-40B4-BE49-F238E27FC236}">
              <a16:creationId xmlns:a16="http://schemas.microsoft.com/office/drawing/2014/main" id="{00000000-0008-0000-0100-0000B4020000}"/>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130827</xdr:rowOff>
    </xdr:from>
    <xdr:ext cx="469744" cy="259045"/>
    <xdr:sp macro="" textlink="">
      <xdr:nvSpPr>
        <xdr:cNvPr id="693" name="n_4mainValue【児童館】&#10;一人当たり面積">
          <a:extLst>
            <a:ext uri="{FF2B5EF4-FFF2-40B4-BE49-F238E27FC236}">
              <a16:creationId xmlns:a16="http://schemas.microsoft.com/office/drawing/2014/main" id="{00000000-0008-0000-0100-0000B5020000}"/>
            </a:ext>
          </a:extLst>
        </xdr:cNvPr>
        <xdr:cNvSpPr txBox="1"/>
      </xdr:nvSpPr>
      <xdr:spPr>
        <a:xfrm>
          <a:off x="18421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a:extLst>
            <a:ext uri="{FF2B5EF4-FFF2-40B4-BE49-F238E27FC236}">
              <a16:creationId xmlns:a16="http://schemas.microsoft.com/office/drawing/2014/main" id="{00000000-0008-0000-0100-0000C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17" name="【公民館】&#10;有形固定資産減価償却率最小値テキスト">
          <a:extLst>
            <a:ext uri="{FF2B5EF4-FFF2-40B4-BE49-F238E27FC236}">
              <a16:creationId xmlns:a16="http://schemas.microsoft.com/office/drawing/2014/main" id="{00000000-0008-0000-0100-0000CD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9" name="【公民館】&#10;有形固定資産減価償却率最大値テキスト">
          <a:extLst>
            <a:ext uri="{FF2B5EF4-FFF2-40B4-BE49-F238E27FC236}">
              <a16:creationId xmlns:a16="http://schemas.microsoft.com/office/drawing/2014/main" id="{00000000-0008-0000-0100-0000CF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21" name="【公民館】&#10;有形固定資産減価償却率平均値テキスト">
          <a:extLst>
            <a:ext uri="{FF2B5EF4-FFF2-40B4-BE49-F238E27FC236}">
              <a16:creationId xmlns:a16="http://schemas.microsoft.com/office/drawing/2014/main" id="{00000000-0008-0000-0100-0000D1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125985</xdr:rowOff>
    </xdr:from>
    <xdr:to>
      <xdr:col>81</xdr:col>
      <xdr:colOff>101600</xdr:colOff>
      <xdr:row>105</xdr:row>
      <xdr:rowOff>56135</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543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4541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142494</xdr:rowOff>
    </xdr:from>
    <xdr:to>
      <xdr:col>81</xdr:col>
      <xdr:colOff>50800</xdr:colOff>
      <xdr:row>105</xdr:row>
      <xdr:rowOff>5335</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4592300" y="1797329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52832</xdr:rowOff>
    </xdr:from>
    <xdr:to>
      <xdr:col>72</xdr:col>
      <xdr:colOff>38100</xdr:colOff>
      <xdr:row>104</xdr:row>
      <xdr:rowOff>154432</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365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103632</xdr:rowOff>
    </xdr:from>
    <xdr:to>
      <xdr:col>76</xdr:col>
      <xdr:colOff>114300</xdr:colOff>
      <xdr:row>104</xdr:row>
      <xdr:rowOff>142494</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3703300" y="179344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xdr:rowOff>
    </xdr:from>
    <xdr:to>
      <xdr:col>67</xdr:col>
      <xdr:colOff>101600</xdr:colOff>
      <xdr:row>104</xdr:row>
      <xdr:rowOff>110998</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1276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60198</xdr:rowOff>
    </xdr:from>
    <xdr:to>
      <xdr:col>71</xdr:col>
      <xdr:colOff>177800</xdr:colOff>
      <xdr:row>104</xdr:row>
      <xdr:rowOff>103632</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814300" y="178909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39" name="n_1aveValue【公民館】&#10;有形固定資産減価償却率">
          <a:extLst>
            <a:ext uri="{FF2B5EF4-FFF2-40B4-BE49-F238E27FC236}">
              <a16:creationId xmlns:a16="http://schemas.microsoft.com/office/drawing/2014/main" id="{00000000-0008-0000-0100-0000E302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40" name="n_2aveValue【公民館】&#10;有形固定資産減価償却率">
          <a:extLst>
            <a:ext uri="{FF2B5EF4-FFF2-40B4-BE49-F238E27FC236}">
              <a16:creationId xmlns:a16="http://schemas.microsoft.com/office/drawing/2014/main" id="{00000000-0008-0000-0100-0000E402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41" name="n_3aveValue【公民館】&#10;有形固定資産減価償却率">
          <a:extLst>
            <a:ext uri="{FF2B5EF4-FFF2-40B4-BE49-F238E27FC236}">
              <a16:creationId xmlns:a16="http://schemas.microsoft.com/office/drawing/2014/main" id="{00000000-0008-0000-0100-0000E502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42" name="n_4aveValue【公民館】&#10;有形固定資産減価償却率">
          <a:extLst>
            <a:ext uri="{FF2B5EF4-FFF2-40B4-BE49-F238E27FC236}">
              <a16:creationId xmlns:a16="http://schemas.microsoft.com/office/drawing/2014/main" id="{00000000-0008-0000-0100-0000E602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47262</xdr:rowOff>
    </xdr:from>
    <xdr:ext cx="405111" cy="259045"/>
    <xdr:sp macro="" textlink="">
      <xdr:nvSpPr>
        <xdr:cNvPr id="743" name="n_1mainValue【公民館】&#10;有形固定資産減価償却率">
          <a:extLst>
            <a:ext uri="{FF2B5EF4-FFF2-40B4-BE49-F238E27FC236}">
              <a16:creationId xmlns:a16="http://schemas.microsoft.com/office/drawing/2014/main" id="{00000000-0008-0000-0100-0000E7020000}"/>
            </a:ext>
          </a:extLst>
        </xdr:cNvPr>
        <xdr:cNvSpPr txBox="1"/>
      </xdr:nvSpPr>
      <xdr:spPr>
        <a:xfrm>
          <a:off x="152660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744" name="n_2mainValue【公民館】&#10;有形固定資産減価償却率">
          <a:extLst>
            <a:ext uri="{FF2B5EF4-FFF2-40B4-BE49-F238E27FC236}">
              <a16:creationId xmlns:a16="http://schemas.microsoft.com/office/drawing/2014/main" id="{00000000-0008-0000-0100-0000E8020000}"/>
            </a:ext>
          </a:extLst>
        </xdr:cNvPr>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145559</xdr:rowOff>
    </xdr:from>
    <xdr:ext cx="405111" cy="259045"/>
    <xdr:sp macro="" textlink="">
      <xdr:nvSpPr>
        <xdr:cNvPr id="745" name="n_3mainValue【公民館】&#10;有形固定資産減価償却率">
          <a:extLst>
            <a:ext uri="{FF2B5EF4-FFF2-40B4-BE49-F238E27FC236}">
              <a16:creationId xmlns:a16="http://schemas.microsoft.com/office/drawing/2014/main" id="{00000000-0008-0000-0100-0000E9020000}"/>
            </a:ext>
          </a:extLst>
        </xdr:cNvPr>
        <xdr:cNvSpPr txBox="1"/>
      </xdr:nvSpPr>
      <xdr:spPr>
        <a:xfrm>
          <a:off x="13500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102125</xdr:rowOff>
    </xdr:from>
    <xdr:ext cx="405111" cy="259045"/>
    <xdr:sp macro="" textlink="">
      <xdr:nvSpPr>
        <xdr:cNvPr id="746" name="n_4mainValue【公民館】&#10;有形固定資産減価償却率">
          <a:extLst>
            <a:ext uri="{FF2B5EF4-FFF2-40B4-BE49-F238E27FC236}">
              <a16:creationId xmlns:a16="http://schemas.microsoft.com/office/drawing/2014/main" id="{00000000-0008-0000-0100-0000EA020000}"/>
            </a:ext>
          </a:extLst>
        </xdr:cNvPr>
        <xdr:cNvSpPr txBox="1"/>
      </xdr:nvSpPr>
      <xdr:spPr>
        <a:xfrm>
          <a:off x="126117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00000000-0008-0000-01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73" name="【公民館】&#10;一人当たり面積最小値テキスト">
          <a:extLst>
            <a:ext uri="{FF2B5EF4-FFF2-40B4-BE49-F238E27FC236}">
              <a16:creationId xmlns:a16="http://schemas.microsoft.com/office/drawing/2014/main" id="{00000000-0008-0000-0100-000005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5" name="【公民館】&#10;一人当たり面積最大値テキスト">
          <a:extLst>
            <a:ext uri="{FF2B5EF4-FFF2-40B4-BE49-F238E27FC236}">
              <a16:creationId xmlns:a16="http://schemas.microsoft.com/office/drawing/2014/main" id="{00000000-0008-0000-0100-000007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77" name="【公民館】&#10;一人当たり面積平均値テキスト">
          <a:extLst>
            <a:ext uri="{FF2B5EF4-FFF2-40B4-BE49-F238E27FC236}">
              <a16:creationId xmlns:a16="http://schemas.microsoft.com/office/drawing/2014/main" id="{00000000-0008-0000-0100-00000903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35379</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20434300" y="180310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165826</xdr:rowOff>
    </xdr:from>
    <xdr:to>
      <xdr:col>102</xdr:col>
      <xdr:colOff>165100</xdr:colOff>
      <xdr:row>105</xdr:row>
      <xdr:rowOff>95976</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9494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45176</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19545300" y="180376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4173</xdr:rowOff>
    </xdr:from>
    <xdr:to>
      <xdr:col>98</xdr:col>
      <xdr:colOff>38100</xdr:colOff>
      <xdr:row>105</xdr:row>
      <xdr:rowOff>105773</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8605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45176</xdr:rowOff>
    </xdr:from>
    <xdr:to>
      <xdr:col>102</xdr:col>
      <xdr:colOff>114300</xdr:colOff>
      <xdr:row>105</xdr:row>
      <xdr:rowOff>54973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flipV="1">
          <a:off x="18656300" y="1804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95" name="n_1aveValue【公民館】&#10;一人当たり面積">
          <a:extLst>
            <a:ext uri="{FF2B5EF4-FFF2-40B4-BE49-F238E27FC236}">
              <a16:creationId xmlns:a16="http://schemas.microsoft.com/office/drawing/2014/main" id="{00000000-0008-0000-0100-00001B03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96" name="n_2aveValue【公民館】&#10;一人当たり面積">
          <a:extLst>
            <a:ext uri="{FF2B5EF4-FFF2-40B4-BE49-F238E27FC236}">
              <a16:creationId xmlns:a16="http://schemas.microsoft.com/office/drawing/2014/main" id="{00000000-0008-0000-0100-00001C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97" name="n_3aveValue【公民館】&#10;一人当たり面積">
          <a:extLst>
            <a:ext uri="{FF2B5EF4-FFF2-40B4-BE49-F238E27FC236}">
              <a16:creationId xmlns:a16="http://schemas.microsoft.com/office/drawing/2014/main" id="{00000000-0008-0000-0100-00001D030000}"/>
            </a:ext>
          </a:extLst>
        </xdr:cNvPr>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8" name="n_4aveValue【公民館】&#10;一人当たり面積">
          <a:extLst>
            <a:ext uri="{FF2B5EF4-FFF2-40B4-BE49-F238E27FC236}">
              <a16:creationId xmlns:a16="http://schemas.microsoft.com/office/drawing/2014/main" id="{00000000-0008-0000-0100-00001E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799" name="n_1mainValue【公民館】&#10;一人当たり面積">
          <a:extLst>
            <a:ext uri="{FF2B5EF4-FFF2-40B4-BE49-F238E27FC236}">
              <a16:creationId xmlns:a16="http://schemas.microsoft.com/office/drawing/2014/main" id="{00000000-0008-0000-0100-00001F030000}"/>
            </a:ext>
          </a:extLst>
        </xdr:cNvPr>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800" name="n_2mainValue【公民館】&#10;一人当たり面積">
          <a:extLst>
            <a:ext uri="{FF2B5EF4-FFF2-40B4-BE49-F238E27FC236}">
              <a16:creationId xmlns:a16="http://schemas.microsoft.com/office/drawing/2014/main" id="{00000000-0008-0000-0100-000020030000}"/>
            </a:ext>
          </a:extLst>
        </xdr:cNvPr>
        <xdr:cNvSpPr txBox="1"/>
      </xdr:nvSpPr>
      <xdr:spPr>
        <a:xfrm>
          <a:off x="20199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112503</xdr:rowOff>
    </xdr:from>
    <xdr:ext cx="469744" cy="259045"/>
    <xdr:sp macro="" textlink="">
      <xdr:nvSpPr>
        <xdr:cNvPr id="801" name="n_3mainValue【公民館】&#10;一人当たり面積">
          <a:extLst>
            <a:ext uri="{FF2B5EF4-FFF2-40B4-BE49-F238E27FC236}">
              <a16:creationId xmlns:a16="http://schemas.microsoft.com/office/drawing/2014/main" id="{00000000-0008-0000-0100-000021030000}"/>
            </a:ext>
          </a:extLst>
        </xdr:cNvPr>
        <xdr:cNvSpPr txBox="1"/>
      </xdr:nvSpPr>
      <xdr:spPr>
        <a:xfrm>
          <a:off x="19310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96900</xdr:rowOff>
    </xdr:from>
    <xdr:ext cx="469744" cy="259045"/>
    <xdr:sp macro="" textlink="">
      <xdr:nvSpPr>
        <xdr:cNvPr id="802" name="n_4mainValue【公民館】&#10;一人当たり面積">
          <a:extLst>
            <a:ext uri="{FF2B5EF4-FFF2-40B4-BE49-F238E27FC236}">
              <a16:creationId xmlns:a16="http://schemas.microsoft.com/office/drawing/2014/main" id="{00000000-0008-0000-0100-000022030000}"/>
            </a:ext>
          </a:extLst>
        </xdr:cNvPr>
        <xdr:cNvSpPr txBox="1"/>
      </xdr:nvSpPr>
      <xdr:spPr>
        <a:xfrm>
          <a:off x="18421427" y="180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学校、保育所、児童館等において、施設の老朽化が進んでいることから、有形固定資産減価償却率が類似団体平均より高い水準を示している。学校施設については、平成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耐震補強、外壁等大規模改修等に取り組むなど施設の長寿命化に努めている。公営住宅についても、老朽化改修に取り組んでいるところであり、他の施設についても公共施設等総合管理計画に則り、より一層の適正な維持管理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面積については、認定こども園・幼稚園・保育所が保育所の民営化を進めたことにより類似団体平均と比較して低い水準にあるが、学校及び公営住宅が類似団体平均と比較して高い水準にある。維持管理に係る経費の増加に留意しつつ、引き続き、教育環境の向上、居住環境の向上等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67854</xdr:rowOff>
    </xdr:from>
    <xdr:to>
      <xdr:col>20</xdr:col>
      <xdr:colOff>38100</xdr:colOff>
      <xdr:row>38</xdr:row>
      <xdr:rowOff>169454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118654</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60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160581</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15240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8750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22860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7861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692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22860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972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35" name="n_1aveValue【図書館】&#10;一人当たり面積">
          <a:extLst>
            <a:ext uri="{FF2B5EF4-FFF2-40B4-BE49-F238E27FC236}">
              <a16:creationId xmlns:a16="http://schemas.microsoft.com/office/drawing/2014/main" id="{00000000-0008-0000-0200-000087000000}"/>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6" name="n_2aveValue【図書館】&#10;一人当たり面積">
          <a:extLst>
            <a:ext uri="{FF2B5EF4-FFF2-40B4-BE49-F238E27FC236}">
              <a16:creationId xmlns:a16="http://schemas.microsoft.com/office/drawing/2014/main" id="{00000000-0008-0000-0200-000088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7" name="n_3aveValue【図書館】&#10;一人当たり面積">
          <a:extLst>
            <a:ext uri="{FF2B5EF4-FFF2-40B4-BE49-F238E27FC236}">
              <a16:creationId xmlns:a16="http://schemas.microsoft.com/office/drawing/2014/main" id="{00000000-0008-0000-0200-000089000000}"/>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8" name="n_4aveValue【図書館】&#10;一人当たり面積">
          <a:extLst>
            <a:ext uri="{FF2B5EF4-FFF2-40B4-BE49-F238E27FC236}">
              <a16:creationId xmlns:a16="http://schemas.microsoft.com/office/drawing/2014/main" id="{00000000-0008-0000-0200-00008A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9" name="n_1mainValue【図書館】&#10;一人当たり面積">
          <a:extLst>
            <a:ext uri="{FF2B5EF4-FFF2-40B4-BE49-F238E27FC236}">
              <a16:creationId xmlns:a16="http://schemas.microsoft.com/office/drawing/2014/main" id="{00000000-0008-0000-0200-00008B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0" name="n_2mainValue【図書館】&#10;一人当たり面積">
          <a:extLst>
            <a:ext uri="{FF2B5EF4-FFF2-40B4-BE49-F238E27FC236}">
              <a16:creationId xmlns:a16="http://schemas.microsoft.com/office/drawing/2014/main" id="{00000000-0008-0000-0200-00008C000000}"/>
            </a:ext>
          </a:extLst>
        </xdr:cNvPr>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64787</xdr:rowOff>
    </xdr:from>
    <xdr:ext cx="469744" cy="259045"/>
    <xdr:sp macro="" textlink="">
      <xdr:nvSpPr>
        <xdr:cNvPr id="141" name="n_3mainValue【図書館】&#10;一人当たり面積">
          <a:extLst>
            <a:ext uri="{FF2B5EF4-FFF2-40B4-BE49-F238E27FC236}">
              <a16:creationId xmlns:a16="http://schemas.microsoft.com/office/drawing/2014/main" id="{00000000-0008-0000-0200-00008D000000}"/>
            </a:ext>
          </a:extLst>
        </xdr:cNvPr>
        <xdr:cNvSpPr txBox="1"/>
      </xdr:nvSpPr>
      <xdr:spPr>
        <a:xfrm>
          <a:off x="7626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64787</xdr:rowOff>
    </xdr:from>
    <xdr:ext cx="469744" cy="259045"/>
    <xdr:sp macro="" textlink="">
      <xdr:nvSpPr>
        <xdr:cNvPr id="142" name="n_4mainValue【図書館】&#10;一人当たり面積">
          <a:extLst>
            <a:ext uri="{FF2B5EF4-FFF2-40B4-BE49-F238E27FC236}">
              <a16:creationId xmlns:a16="http://schemas.microsoft.com/office/drawing/2014/main" id="{00000000-0008-0000-0200-00008E000000}"/>
            </a:ext>
          </a:extLst>
        </xdr:cNvPr>
        <xdr:cNvSpPr txBox="1"/>
      </xdr:nvSpPr>
      <xdr:spPr>
        <a:xfrm>
          <a:off x="6737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2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141605</xdr:rowOff>
    </xdr:from>
    <xdr:to>
      <xdr:col>20</xdr:col>
      <xdr:colOff>38100</xdr:colOff>
      <xdr:row>56</xdr:row>
      <xdr:rowOff>71755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103505</xdr:rowOff>
    </xdr:from>
    <xdr:to>
      <xdr:col>15</xdr:col>
      <xdr:colOff>101600</xdr:colOff>
      <xdr:row>56</xdr:row>
      <xdr:rowOff>33655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857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154305</xdr:rowOff>
    </xdr:from>
    <xdr:to>
      <xdr:col>19</xdr:col>
      <xdr:colOff>177800</xdr:colOff>
      <xdr:row>56</xdr:row>
      <xdr:rowOff>20955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908300" y="958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61595</xdr:rowOff>
    </xdr:from>
    <xdr:to>
      <xdr:col>10</xdr:col>
      <xdr:colOff>165100</xdr:colOff>
      <xdr:row>55</xdr:row>
      <xdr:rowOff>163195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968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112395</xdr:rowOff>
    </xdr:from>
    <xdr:to>
      <xdr:col>15</xdr:col>
      <xdr:colOff>50800</xdr:colOff>
      <xdr:row>55</xdr:row>
      <xdr:rowOff>154305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019300" y="9542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23495</xdr:rowOff>
    </xdr:from>
    <xdr:to>
      <xdr:col>6</xdr:col>
      <xdr:colOff>38100</xdr:colOff>
      <xdr:row>55</xdr:row>
      <xdr:rowOff>125095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0795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74295</xdr:rowOff>
    </xdr:from>
    <xdr:to>
      <xdr:col>10</xdr:col>
      <xdr:colOff>114300</xdr:colOff>
      <xdr:row>55</xdr:row>
      <xdr:rowOff>112395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130300" y="9504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88282</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50182</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8272</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141622</xdr:rowOff>
    </xdr:from>
    <xdr:ext cx="405111" cy="259045"/>
    <xdr:sp macro="" textlink="">
      <xdr:nvSpPr>
        <xdr:cNvPr id="197" name="n_4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927744"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2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200-0000DE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200-0000E0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200-0000E2000000}"/>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8699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61</xdr:row>
      <xdr:rowOff>40640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8750300" y="104927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170180</xdr:rowOff>
    </xdr:from>
    <xdr:to>
      <xdr:col>41</xdr:col>
      <xdr:colOff>101600</xdr:colOff>
      <xdr:row>61</xdr:row>
      <xdr:rowOff>100330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781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40640</xdr:rowOff>
    </xdr:from>
    <xdr:to>
      <xdr:col>45</xdr:col>
      <xdr:colOff>177800</xdr:colOff>
      <xdr:row>61</xdr:row>
      <xdr:rowOff>49530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7861300" y="104990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5080</xdr:rowOff>
    </xdr:from>
    <xdr:to>
      <xdr:col>36</xdr:col>
      <xdr:colOff>165100</xdr:colOff>
      <xdr:row>61</xdr:row>
      <xdr:rowOff>106680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69215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49530</xdr:rowOff>
    </xdr:from>
    <xdr:to>
      <xdr:col>41</xdr:col>
      <xdr:colOff>50800</xdr:colOff>
      <xdr:row>61</xdr:row>
      <xdr:rowOff>55880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6972300" y="10507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4" name="n_1aveValue【体育館・プール】&#10;一人当たり面積">
          <a:extLst>
            <a:ext uri="{FF2B5EF4-FFF2-40B4-BE49-F238E27FC236}">
              <a16:creationId xmlns:a16="http://schemas.microsoft.com/office/drawing/2014/main" id="{00000000-0008-0000-0200-0000F4000000}"/>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5" name="n_2aveValue【体育館・プール】&#10;一人当たり面積">
          <a:extLst>
            <a:ext uri="{FF2B5EF4-FFF2-40B4-BE49-F238E27FC236}">
              <a16:creationId xmlns:a16="http://schemas.microsoft.com/office/drawing/2014/main" id="{00000000-0008-0000-0200-0000F5000000}"/>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6" name="n_3aveValue【体育館・プール】&#10;一人当たり面積">
          <a:extLst>
            <a:ext uri="{FF2B5EF4-FFF2-40B4-BE49-F238E27FC236}">
              <a16:creationId xmlns:a16="http://schemas.microsoft.com/office/drawing/2014/main" id="{00000000-0008-0000-0200-0000F6000000}"/>
            </a:ext>
          </a:extLst>
        </xdr:cNvPr>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47" name="n_4aveValue【体育館・プール】&#10;一人当たり面積">
          <a:extLst>
            <a:ext uri="{FF2B5EF4-FFF2-40B4-BE49-F238E27FC236}">
              <a16:creationId xmlns:a16="http://schemas.microsoft.com/office/drawing/2014/main" id="{00000000-0008-0000-0200-0000F7000000}"/>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101617</xdr:rowOff>
    </xdr:from>
    <xdr:ext cx="469744" cy="259045"/>
    <xdr:sp macro="" textlink="">
      <xdr:nvSpPr>
        <xdr:cNvPr id="248" name="n_1mainValue【体育館・プール】&#10;一人当たり面積">
          <a:extLst>
            <a:ext uri="{FF2B5EF4-FFF2-40B4-BE49-F238E27FC236}">
              <a16:creationId xmlns:a16="http://schemas.microsoft.com/office/drawing/2014/main" id="{00000000-0008-0000-0200-0000F8000000}"/>
            </a:ext>
          </a:extLst>
        </xdr:cNvPr>
        <xdr:cNvSpPr txBox="1"/>
      </xdr:nvSpPr>
      <xdr:spPr>
        <a:xfrm>
          <a:off x="9391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107967</xdr:rowOff>
    </xdr:from>
    <xdr:ext cx="469744" cy="259045"/>
    <xdr:sp macro="" textlink="">
      <xdr:nvSpPr>
        <xdr:cNvPr id="249" name="n_2mainValue【体育館・プール】&#10;一人当たり面積">
          <a:extLst>
            <a:ext uri="{FF2B5EF4-FFF2-40B4-BE49-F238E27FC236}">
              <a16:creationId xmlns:a16="http://schemas.microsoft.com/office/drawing/2014/main" id="{00000000-0008-0000-0200-0000F9000000}"/>
            </a:ext>
          </a:extLst>
        </xdr:cNvPr>
        <xdr:cNvSpPr txBox="1"/>
      </xdr:nvSpPr>
      <xdr:spPr>
        <a:xfrm>
          <a:off x="85154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116857</xdr:rowOff>
    </xdr:from>
    <xdr:ext cx="469744" cy="259045"/>
    <xdr:sp macro="" textlink="">
      <xdr:nvSpPr>
        <xdr:cNvPr id="250" name="n_3mainValue【体育館・プール】&#10;一人当たり面積">
          <a:extLst>
            <a:ext uri="{FF2B5EF4-FFF2-40B4-BE49-F238E27FC236}">
              <a16:creationId xmlns:a16="http://schemas.microsoft.com/office/drawing/2014/main" id="{00000000-0008-0000-0200-0000FA000000}"/>
            </a:ext>
          </a:extLst>
        </xdr:cNvPr>
        <xdr:cNvSpPr txBox="1"/>
      </xdr:nvSpPr>
      <xdr:spPr>
        <a:xfrm>
          <a:off x="7626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123207</xdr:rowOff>
    </xdr:from>
    <xdr:ext cx="469744" cy="259045"/>
    <xdr:sp macro="" textlink="">
      <xdr:nvSpPr>
        <xdr:cNvPr id="251" name="n_4mainValue【体育館・プール】&#10;一人当たり面積">
          <a:extLst>
            <a:ext uri="{FF2B5EF4-FFF2-40B4-BE49-F238E27FC236}">
              <a16:creationId xmlns:a16="http://schemas.microsoft.com/office/drawing/2014/main" id="{00000000-0008-0000-0200-0000FB000000}"/>
            </a:ext>
          </a:extLst>
        </xdr:cNvPr>
        <xdr:cNvSpPr txBox="1"/>
      </xdr:nvSpPr>
      <xdr:spPr>
        <a:xfrm>
          <a:off x="6737427" y="102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000000-0008-0000-0200-000015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0000000-0008-0000-0200-000017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200-000019010000}"/>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65405</xdr:rowOff>
    </xdr:from>
    <xdr:to>
      <xdr:col>15</xdr:col>
      <xdr:colOff>101600</xdr:colOff>
      <xdr:row>84</xdr:row>
      <xdr:rowOff>167005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116205</xdr:rowOff>
    </xdr:from>
    <xdr:to>
      <xdr:col>19</xdr:col>
      <xdr:colOff>177800</xdr:colOff>
      <xdr:row>85</xdr:row>
      <xdr:rowOff>26670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2908300" y="145180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116205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2019300" y="14468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66675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130300" y="1438656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99" name="n_1aveValue【福祉施設】&#10;有形固定資産減価償却率">
          <a:extLst>
            <a:ext uri="{FF2B5EF4-FFF2-40B4-BE49-F238E27FC236}">
              <a16:creationId xmlns:a16="http://schemas.microsoft.com/office/drawing/2014/main" id="{00000000-0008-0000-0200-00002B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0" name="n_2ave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1" name="n_3aveValue【福祉施設】&#10;有形固定資産減価償却率">
          <a:extLst>
            <a:ext uri="{FF2B5EF4-FFF2-40B4-BE49-F238E27FC236}">
              <a16:creationId xmlns:a16="http://schemas.microsoft.com/office/drawing/2014/main" id="{00000000-0008-0000-0200-00002D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2" name="n_4aveValue【福祉施設】&#10;有形固定資産減価償却率">
          <a:extLst>
            <a:ext uri="{FF2B5EF4-FFF2-40B4-BE49-F238E27FC236}">
              <a16:creationId xmlns:a16="http://schemas.microsoft.com/office/drawing/2014/main" id="{00000000-0008-0000-0200-00002E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03" name="n_1mainValue【福祉施設】&#10;有形固定資産減価償却率">
          <a:extLst>
            <a:ext uri="{FF2B5EF4-FFF2-40B4-BE49-F238E27FC236}">
              <a16:creationId xmlns:a16="http://schemas.microsoft.com/office/drawing/2014/main" id="{00000000-0008-0000-0200-00002F010000}"/>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304" name="n_2mainValue【福祉施設】&#10;有形固定資産減価償却率">
          <a:extLst>
            <a:ext uri="{FF2B5EF4-FFF2-40B4-BE49-F238E27FC236}">
              <a16:creationId xmlns:a16="http://schemas.microsoft.com/office/drawing/2014/main" id="{00000000-0008-0000-0200-000030010000}"/>
            </a:ext>
          </a:extLst>
        </xdr:cNvPr>
        <xdr:cNvSpPr txBox="1"/>
      </xdr:nvSpPr>
      <xdr:spPr>
        <a:xfrm>
          <a:off x="2705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305" name="n_3mainValue【福祉施設】&#10;有形固定資産減価償却率">
          <a:extLst>
            <a:ext uri="{FF2B5EF4-FFF2-40B4-BE49-F238E27FC236}">
              <a16:creationId xmlns:a16="http://schemas.microsoft.com/office/drawing/2014/main" id="{00000000-0008-0000-0200-000031010000}"/>
            </a:ext>
          </a:extLst>
        </xdr:cNvPr>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06" name="n_4mainValue【福祉施設】&#10;有形固定資産減価償却率">
          <a:extLst>
            <a:ext uri="{FF2B5EF4-FFF2-40B4-BE49-F238E27FC236}">
              <a16:creationId xmlns:a16="http://schemas.microsoft.com/office/drawing/2014/main" id="{00000000-0008-0000-0200-000032010000}"/>
            </a:ext>
          </a:extLst>
        </xdr:cNvPr>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200-00004B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200-00004D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200-00004F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2539</xdr:rowOff>
    </xdr:from>
    <xdr:to>
      <xdr:col>46</xdr:col>
      <xdr:colOff>38100</xdr:colOff>
      <xdr:row>86</xdr:row>
      <xdr:rowOff>104139</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53339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8750300" y="14794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781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53339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861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2539</xdr:rowOff>
    </xdr:from>
    <xdr:to>
      <xdr:col>36</xdr:col>
      <xdr:colOff>165100</xdr:colOff>
      <xdr:row>86</xdr:row>
      <xdr:rowOff>104139</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692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53339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972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3" name="n_1aveValue【福祉施設】&#10;一人当たり面積">
          <a:extLst>
            <a:ext uri="{FF2B5EF4-FFF2-40B4-BE49-F238E27FC236}">
              <a16:creationId xmlns:a16="http://schemas.microsoft.com/office/drawing/2014/main" id="{00000000-0008-0000-0200-000061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54" name="n_2aveValue【福祉施設】&#10;一人当たり面積">
          <a:extLst>
            <a:ext uri="{FF2B5EF4-FFF2-40B4-BE49-F238E27FC236}">
              <a16:creationId xmlns:a16="http://schemas.microsoft.com/office/drawing/2014/main" id="{00000000-0008-0000-0200-000062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55" name="n_3aveValue【福祉施設】&#10;一人当たり面積">
          <a:extLst>
            <a:ext uri="{FF2B5EF4-FFF2-40B4-BE49-F238E27FC236}">
              <a16:creationId xmlns:a16="http://schemas.microsoft.com/office/drawing/2014/main" id="{00000000-0008-0000-0200-000063010000}"/>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6" name="n_4aveValue【福祉施設】&#10;一人当たり面積">
          <a:extLst>
            <a:ext uri="{FF2B5EF4-FFF2-40B4-BE49-F238E27FC236}">
              <a16:creationId xmlns:a16="http://schemas.microsoft.com/office/drawing/2014/main" id="{00000000-0008-0000-0200-000064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357" name="n_1mainValue【福祉施設】&#10;一人当たり面積">
          <a:extLst>
            <a:ext uri="{FF2B5EF4-FFF2-40B4-BE49-F238E27FC236}">
              <a16:creationId xmlns:a16="http://schemas.microsoft.com/office/drawing/2014/main" id="{00000000-0008-0000-0200-000065010000}"/>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58" name="n_2mainValue【福祉施設】&#10;一人当たり面積">
          <a:extLst>
            <a:ext uri="{FF2B5EF4-FFF2-40B4-BE49-F238E27FC236}">
              <a16:creationId xmlns:a16="http://schemas.microsoft.com/office/drawing/2014/main" id="{00000000-0008-0000-0200-000066010000}"/>
            </a:ext>
          </a:extLst>
        </xdr:cNvPr>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59" name="n_3mainValue【福祉施設】&#10;一人当たり面積">
          <a:extLst>
            <a:ext uri="{FF2B5EF4-FFF2-40B4-BE49-F238E27FC236}">
              <a16:creationId xmlns:a16="http://schemas.microsoft.com/office/drawing/2014/main" id="{00000000-0008-0000-0200-000067010000}"/>
            </a:ext>
          </a:extLst>
        </xdr:cNvPr>
        <xdr:cNvSpPr txBox="1"/>
      </xdr:nvSpPr>
      <xdr:spPr>
        <a:xfrm>
          <a:off x="7626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95266</xdr:rowOff>
    </xdr:from>
    <xdr:ext cx="469744" cy="259045"/>
    <xdr:sp macro="" textlink="">
      <xdr:nvSpPr>
        <xdr:cNvPr id="360" name="n_4mainValue【福祉施設】&#10;一人当たり面積">
          <a:extLst>
            <a:ext uri="{FF2B5EF4-FFF2-40B4-BE49-F238E27FC236}">
              <a16:creationId xmlns:a16="http://schemas.microsoft.com/office/drawing/2014/main" id="{00000000-0008-0000-0200-000068010000}"/>
            </a:ext>
          </a:extLst>
        </xdr:cNvPr>
        <xdr:cNvSpPr txBox="1"/>
      </xdr:nvSpPr>
      <xdr:spPr>
        <a:xfrm>
          <a:off x="6737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106</xdr:row>
      <xdr:rowOff>108586</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4634865" y="17200245"/>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112413</xdr:rowOff>
    </xdr:from>
    <xdr:ext cx="405111" cy="259045"/>
    <xdr:sp macro="" textlink="">
      <xdr:nvSpPr>
        <xdr:cNvPr id="386" name="【市民会館】&#10;有形固定資産減価償却率最小値テキスト">
          <a:extLst>
            <a:ext uri="{FF2B5EF4-FFF2-40B4-BE49-F238E27FC236}">
              <a16:creationId xmlns:a16="http://schemas.microsoft.com/office/drawing/2014/main" id="{00000000-0008-0000-0200-000082010000}"/>
            </a:ext>
          </a:extLst>
        </xdr:cNvPr>
        <xdr:cNvSpPr txBox="1"/>
      </xdr:nvSpPr>
      <xdr:spPr>
        <a:xfrm>
          <a:off x="4673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108586</xdr:rowOff>
    </xdr:from>
    <xdr:to>
      <xdr:col>24</xdr:col>
      <xdr:colOff>152400</xdr:colOff>
      <xdr:row>106</xdr:row>
      <xdr:rowOff>108586</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4546600" y="18282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8" name="【市民会館】&#10;有形固定資産減価償却率最大値テキスト">
          <a:extLst>
            <a:ext uri="{FF2B5EF4-FFF2-40B4-BE49-F238E27FC236}">
              <a16:creationId xmlns:a16="http://schemas.microsoft.com/office/drawing/2014/main" id="{00000000-0008-0000-0200-000084010000}"/>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00000000-0008-0000-0200-000086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71120</xdr:rowOff>
    </xdr:from>
    <xdr:to>
      <xdr:col>20</xdr:col>
      <xdr:colOff>38100</xdr:colOff>
      <xdr:row>104</xdr:row>
      <xdr:rowOff>1270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3746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46355</xdr:rowOff>
    </xdr:from>
    <xdr:to>
      <xdr:col>15</xdr:col>
      <xdr:colOff>101600</xdr:colOff>
      <xdr:row>103</xdr:row>
      <xdr:rowOff>147955</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857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xdr:rowOff>
    </xdr:from>
    <xdr:to>
      <xdr:col>10</xdr:col>
      <xdr:colOff>165100</xdr:colOff>
      <xdr:row>103</xdr:row>
      <xdr:rowOff>106045</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96850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73025</xdr:rowOff>
    </xdr:from>
    <xdr:to>
      <xdr:col>20</xdr:col>
      <xdr:colOff>38100</xdr:colOff>
      <xdr:row>108</xdr:row>
      <xdr:rowOff>3175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3746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76836</xdr:rowOff>
    </xdr:from>
    <xdr:to>
      <xdr:col>15</xdr:col>
      <xdr:colOff>101600</xdr:colOff>
      <xdr:row>108</xdr:row>
      <xdr:rowOff>6986</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857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123825</xdr:rowOff>
    </xdr:from>
    <xdr:to>
      <xdr:col>19</xdr:col>
      <xdr:colOff>177800</xdr:colOff>
      <xdr:row>107</xdr:row>
      <xdr:rowOff>127636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2908300" y="1846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84455</xdr:rowOff>
    </xdr:from>
    <xdr:to>
      <xdr:col>10</xdr:col>
      <xdr:colOff>165100</xdr:colOff>
      <xdr:row>108</xdr:row>
      <xdr:rowOff>14605</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68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127636</xdr:rowOff>
    </xdr:from>
    <xdr:to>
      <xdr:col>15</xdr:col>
      <xdr:colOff>50800</xdr:colOff>
      <xdr:row>107</xdr:row>
      <xdr:rowOff>135255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019300" y="184727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88264</xdr:rowOff>
    </xdr:from>
    <xdr:to>
      <xdr:col>6</xdr:col>
      <xdr:colOff>38100</xdr:colOff>
      <xdr:row>108</xdr:row>
      <xdr:rowOff>18414</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079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135255</xdr:rowOff>
    </xdr:from>
    <xdr:to>
      <xdr:col>10</xdr:col>
      <xdr:colOff>114300</xdr:colOff>
      <xdr:row>107</xdr:row>
      <xdr:rowOff>139064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130300" y="18480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17797</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200-000098010000}"/>
            </a:ext>
          </a:extLst>
        </xdr:cNvPr>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164482</xdr:rowOff>
    </xdr:from>
    <xdr:ext cx="405111" cy="259045"/>
    <xdr:sp macro="" textlink="">
      <xdr:nvSpPr>
        <xdr:cNvPr id="409" name="n_2aveValue【市民会館】&#10;有形固定資産減価償却率">
          <a:extLst>
            <a:ext uri="{FF2B5EF4-FFF2-40B4-BE49-F238E27FC236}">
              <a16:creationId xmlns:a16="http://schemas.microsoft.com/office/drawing/2014/main" id="{00000000-0008-0000-0200-000099010000}"/>
            </a:ext>
          </a:extLst>
        </xdr:cNvPr>
        <xdr:cNvSpPr txBox="1"/>
      </xdr:nvSpPr>
      <xdr:spPr>
        <a:xfrm>
          <a:off x="2705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122572</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11" name="n_4aveValue【市民会館】&#10;有形固定資産減価償却率">
          <a:extLst>
            <a:ext uri="{FF2B5EF4-FFF2-40B4-BE49-F238E27FC236}">
              <a16:creationId xmlns:a16="http://schemas.microsoft.com/office/drawing/2014/main" id="{00000000-0008-0000-0200-00009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165752</xdr:rowOff>
    </xdr:from>
    <xdr:ext cx="405111" cy="259045"/>
    <xdr:sp macro="" textlink="">
      <xdr:nvSpPr>
        <xdr:cNvPr id="412" name="n_1mainValue【市民会館】&#10;有形固定資産減価償却率">
          <a:extLst>
            <a:ext uri="{FF2B5EF4-FFF2-40B4-BE49-F238E27FC236}">
              <a16:creationId xmlns:a16="http://schemas.microsoft.com/office/drawing/2014/main" id="{00000000-0008-0000-0200-00009C010000}"/>
            </a:ext>
          </a:extLst>
        </xdr:cNvPr>
        <xdr:cNvSpPr txBox="1"/>
      </xdr:nvSpPr>
      <xdr:spPr>
        <a:xfrm>
          <a:off x="35820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169563</xdr:rowOff>
    </xdr:from>
    <xdr:ext cx="405111" cy="259045"/>
    <xdr:sp macro="" textlink="">
      <xdr:nvSpPr>
        <xdr:cNvPr id="413" name="n_2mainValue【市民会館】&#10;有形固定資産減価償却率">
          <a:extLst>
            <a:ext uri="{FF2B5EF4-FFF2-40B4-BE49-F238E27FC236}">
              <a16:creationId xmlns:a16="http://schemas.microsoft.com/office/drawing/2014/main" id="{00000000-0008-0000-0200-00009D010000}"/>
            </a:ext>
          </a:extLst>
        </xdr:cNvPr>
        <xdr:cNvSpPr txBox="1"/>
      </xdr:nvSpPr>
      <xdr:spPr>
        <a:xfrm>
          <a:off x="2705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5732</xdr:rowOff>
    </xdr:from>
    <xdr:ext cx="405111" cy="259045"/>
    <xdr:sp macro="" textlink="">
      <xdr:nvSpPr>
        <xdr:cNvPr id="414" name="n_3mainValue【市民会館】&#10;有形固定資産減価償却率">
          <a:extLst>
            <a:ext uri="{FF2B5EF4-FFF2-40B4-BE49-F238E27FC236}">
              <a16:creationId xmlns:a16="http://schemas.microsoft.com/office/drawing/2014/main" id="{00000000-0008-0000-0200-00009E010000}"/>
            </a:ext>
          </a:extLst>
        </xdr:cNvPr>
        <xdr:cNvSpPr txBox="1"/>
      </xdr:nvSpPr>
      <xdr:spPr>
        <a:xfrm>
          <a:off x="1816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9541</xdr:rowOff>
    </xdr:from>
    <xdr:ext cx="405111" cy="259045"/>
    <xdr:sp macro="" textlink="">
      <xdr:nvSpPr>
        <xdr:cNvPr id="415" name="n_4mainValue【市民会館】&#10;有形固定資産減価償却率">
          <a:extLst>
            <a:ext uri="{FF2B5EF4-FFF2-40B4-BE49-F238E27FC236}">
              <a16:creationId xmlns:a16="http://schemas.microsoft.com/office/drawing/2014/main" id="{00000000-0008-0000-0200-00009F010000}"/>
            </a:ext>
          </a:extLst>
        </xdr:cNvPr>
        <xdr:cNvSpPr txBox="1"/>
      </xdr:nvSpPr>
      <xdr:spPr>
        <a:xfrm>
          <a:off x="927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00000000-0008-0000-0200-0000B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40" name="【市民会館】&#10;一人当たり面積最小値テキスト">
          <a:extLst>
            <a:ext uri="{FF2B5EF4-FFF2-40B4-BE49-F238E27FC236}">
              <a16:creationId xmlns:a16="http://schemas.microsoft.com/office/drawing/2014/main" id="{00000000-0008-0000-0200-0000B8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2" name="【市民会館】&#10;一人当たり面積最大値テキスト">
          <a:extLst>
            <a:ext uri="{FF2B5EF4-FFF2-40B4-BE49-F238E27FC236}">
              <a16:creationId xmlns:a16="http://schemas.microsoft.com/office/drawing/2014/main" id="{00000000-0008-0000-0200-0000BA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4" name="【市民会館】&#10;一人当たり面積平均値テキスト">
          <a:extLst>
            <a:ext uri="{FF2B5EF4-FFF2-40B4-BE49-F238E27FC236}">
              <a16:creationId xmlns:a16="http://schemas.microsoft.com/office/drawing/2014/main" id="{00000000-0008-0000-0200-0000BC010000}"/>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67311</xdr:rowOff>
    </xdr:from>
    <xdr:to>
      <xdr:col>50</xdr:col>
      <xdr:colOff>165100</xdr:colOff>
      <xdr:row>102</xdr:row>
      <xdr:rowOff>168911</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958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118111</xdr:rowOff>
    </xdr:from>
    <xdr:to>
      <xdr:col>50</xdr:col>
      <xdr:colOff>114300</xdr:colOff>
      <xdr:row>102</xdr:row>
      <xdr:rowOff>129539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8750300" y="17606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781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144780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7861300" y="17617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105411</xdr:rowOff>
    </xdr:from>
    <xdr:to>
      <xdr:col>36</xdr:col>
      <xdr:colOff>165100</xdr:colOff>
      <xdr:row>103</xdr:row>
      <xdr:rowOff>35561</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692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144780</xdr:rowOff>
    </xdr:from>
    <xdr:to>
      <xdr:col>41</xdr:col>
      <xdr:colOff>50800</xdr:colOff>
      <xdr:row>102</xdr:row>
      <xdr:rowOff>156211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6972300" y="17632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2" name="n_1aveValue【市民会館】&#10;一人当たり面積">
          <a:extLst>
            <a:ext uri="{FF2B5EF4-FFF2-40B4-BE49-F238E27FC236}">
              <a16:creationId xmlns:a16="http://schemas.microsoft.com/office/drawing/2014/main" id="{00000000-0008-0000-0200-0000CE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3" name="n_2aveValue【市民会館】&#10;一人当たり面積">
          <a:extLst>
            <a:ext uri="{FF2B5EF4-FFF2-40B4-BE49-F238E27FC236}">
              <a16:creationId xmlns:a16="http://schemas.microsoft.com/office/drawing/2014/main" id="{00000000-0008-0000-0200-0000CF010000}"/>
            </a:ext>
          </a:extLst>
        </xdr:cNvPr>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4" name="n_3aveValue【市民会館】&#10;一人当たり面積">
          <a:extLst>
            <a:ext uri="{FF2B5EF4-FFF2-40B4-BE49-F238E27FC236}">
              <a16:creationId xmlns:a16="http://schemas.microsoft.com/office/drawing/2014/main" id="{00000000-0008-0000-0200-0000D0010000}"/>
            </a:ext>
          </a:extLst>
        </xdr:cNvPr>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65" name="n_4aveValue【市民会館】&#10;一人当たり面積">
          <a:extLst>
            <a:ext uri="{FF2B5EF4-FFF2-40B4-BE49-F238E27FC236}">
              <a16:creationId xmlns:a16="http://schemas.microsoft.com/office/drawing/2014/main" id="{00000000-0008-0000-0200-0000D1010000}"/>
            </a:ext>
          </a:extLst>
        </xdr:cNvPr>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13988</xdr:rowOff>
    </xdr:from>
    <xdr:ext cx="469744" cy="259045"/>
    <xdr:sp macro="" textlink="">
      <xdr:nvSpPr>
        <xdr:cNvPr id="466" name="n_1mainValue【市民会館】&#10;一人当たり面積">
          <a:extLst>
            <a:ext uri="{FF2B5EF4-FFF2-40B4-BE49-F238E27FC236}">
              <a16:creationId xmlns:a16="http://schemas.microsoft.com/office/drawing/2014/main" id="{00000000-0008-0000-0200-0000D2010000}"/>
            </a:ext>
          </a:extLst>
        </xdr:cNvPr>
        <xdr:cNvSpPr txBox="1"/>
      </xdr:nvSpPr>
      <xdr:spPr>
        <a:xfrm>
          <a:off x="93917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67" name="n_2mainValue【市民会館】&#10;一人当たり面積">
          <a:extLst>
            <a:ext uri="{FF2B5EF4-FFF2-40B4-BE49-F238E27FC236}">
              <a16:creationId xmlns:a16="http://schemas.microsoft.com/office/drawing/2014/main" id="{00000000-0008-0000-0200-0000D3010000}"/>
            </a:ext>
          </a:extLst>
        </xdr:cNvPr>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40657</xdr:rowOff>
    </xdr:from>
    <xdr:ext cx="469744" cy="259045"/>
    <xdr:sp macro="" textlink="">
      <xdr:nvSpPr>
        <xdr:cNvPr id="468" name="n_3mainValue【市民会館】&#10;一人当たり面積">
          <a:extLst>
            <a:ext uri="{FF2B5EF4-FFF2-40B4-BE49-F238E27FC236}">
              <a16:creationId xmlns:a16="http://schemas.microsoft.com/office/drawing/2014/main" id="{00000000-0008-0000-0200-0000D4010000}"/>
            </a:ext>
          </a:extLst>
        </xdr:cNvPr>
        <xdr:cNvSpPr txBox="1"/>
      </xdr:nvSpPr>
      <xdr:spPr>
        <a:xfrm>
          <a:off x="7626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52088</xdr:rowOff>
    </xdr:from>
    <xdr:ext cx="469744" cy="259045"/>
    <xdr:sp macro="" textlink="">
      <xdr:nvSpPr>
        <xdr:cNvPr id="469" name="n_4mainValue【市民会館】&#10;一人当たり面積">
          <a:extLst>
            <a:ext uri="{FF2B5EF4-FFF2-40B4-BE49-F238E27FC236}">
              <a16:creationId xmlns:a16="http://schemas.microsoft.com/office/drawing/2014/main" id="{00000000-0008-0000-0200-0000D5010000}"/>
            </a:ext>
          </a:extLst>
        </xdr:cNvPr>
        <xdr:cNvSpPr txBox="1"/>
      </xdr:nvSpPr>
      <xdr:spPr>
        <a:xfrm>
          <a:off x="6737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00000000-0008-0000-0200-0000E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id="{00000000-0008-0000-0200-0000EF01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00000000-0008-0000-0200-0000F1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00000000-0008-0000-0200-0000F3010000}"/>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8255</xdr:rowOff>
    </xdr:from>
    <xdr:to>
      <xdr:col>76</xdr:col>
      <xdr:colOff>165100</xdr:colOff>
      <xdr:row>35</xdr:row>
      <xdr:rowOff>109855</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121920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4592300" y="60598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116840</xdr:rowOff>
    </xdr:from>
    <xdr:to>
      <xdr:col>72</xdr:col>
      <xdr:colOff>38100</xdr:colOff>
      <xdr:row>35</xdr:row>
      <xdr:rowOff>46990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59055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3703300" y="5996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53975</xdr:rowOff>
    </xdr:from>
    <xdr:to>
      <xdr:col>67</xdr:col>
      <xdr:colOff>101600</xdr:colOff>
      <xdr:row>34</xdr:row>
      <xdr:rowOff>155575</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2763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34</xdr:row>
      <xdr:rowOff>167640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814300" y="59340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63517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3500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652</xdr:rowOff>
    </xdr:from>
    <xdr:ext cx="405111" cy="259045"/>
    <xdr:sp macro="" textlink="">
      <xdr:nvSpPr>
        <xdr:cNvPr id="524" name="n_4main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2611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00000000-0008-0000-02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7" name="【一般廃棄物処理施設】&#10;一人当たり有形固定資産（償却資産）額最小値テキスト">
          <a:extLst>
            <a:ext uri="{FF2B5EF4-FFF2-40B4-BE49-F238E27FC236}">
              <a16:creationId xmlns:a16="http://schemas.microsoft.com/office/drawing/2014/main" id="{00000000-0008-0000-0200-00002302000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00000000-0008-0000-0200-00002502000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id="{00000000-0008-0000-0200-000027020000}"/>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75719</xdr:rowOff>
    </xdr:from>
    <xdr:to>
      <xdr:col>112</xdr:col>
      <xdr:colOff>38100</xdr:colOff>
      <xdr:row>42</xdr:row>
      <xdr:rowOff>5869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71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75802</xdr:rowOff>
    </xdr:from>
    <xdr:to>
      <xdr:col>107</xdr:col>
      <xdr:colOff>101600</xdr:colOff>
      <xdr:row>42</xdr:row>
      <xdr:rowOff>5952</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0383500" y="71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126519</xdr:rowOff>
    </xdr:from>
    <xdr:to>
      <xdr:col>111</xdr:col>
      <xdr:colOff>177800</xdr:colOff>
      <xdr:row>41</xdr:row>
      <xdr:rowOff>126602</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20434300" y="715596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75902</xdr:rowOff>
    </xdr:from>
    <xdr:to>
      <xdr:col>102</xdr:col>
      <xdr:colOff>165100</xdr:colOff>
      <xdr:row>42</xdr:row>
      <xdr:rowOff>6052</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9494500" y="7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126602</xdr:rowOff>
    </xdr:from>
    <xdr:to>
      <xdr:col>107</xdr:col>
      <xdr:colOff>50800</xdr:colOff>
      <xdr:row>41</xdr:row>
      <xdr:rowOff>126702</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9545300" y="7156052"/>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75975</xdr:rowOff>
    </xdr:from>
    <xdr:to>
      <xdr:col>98</xdr:col>
      <xdr:colOff>38100</xdr:colOff>
      <xdr:row>42</xdr:row>
      <xdr:rowOff>6125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8605500" y="71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126702</xdr:rowOff>
    </xdr:from>
    <xdr:to>
      <xdr:col>102</xdr:col>
      <xdr:colOff>114300</xdr:colOff>
      <xdr:row>41</xdr:row>
      <xdr:rowOff>126775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8656300" y="715615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69" name="n_1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70" name="n_2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71" name="n_3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2" name="n_4ave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168446</xdr:rowOff>
    </xdr:from>
    <xdr:ext cx="469744" cy="259045"/>
    <xdr:sp macro="" textlink="">
      <xdr:nvSpPr>
        <xdr:cNvPr id="573" name="n_1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1075728" y="71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168529</xdr:rowOff>
    </xdr:from>
    <xdr:ext cx="469744" cy="259045"/>
    <xdr:sp macro="" textlink="">
      <xdr:nvSpPr>
        <xdr:cNvPr id="574" name="n_2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20199428" y="719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168629</xdr:rowOff>
    </xdr:from>
    <xdr:ext cx="469744" cy="259045"/>
    <xdr:sp macro="" textlink="">
      <xdr:nvSpPr>
        <xdr:cNvPr id="575" name="n_3mainValue【一般廃棄物処理施設】&#10;一人当たり有形固定資産（償却資産）額">
          <a:extLst>
            <a:ext uri="{FF2B5EF4-FFF2-40B4-BE49-F238E27FC236}">
              <a16:creationId xmlns:a16="http://schemas.microsoft.com/office/drawing/2014/main" id="{00000000-0008-0000-0200-00003F020000}"/>
            </a:ext>
          </a:extLst>
        </xdr:cNvPr>
        <xdr:cNvSpPr txBox="1"/>
      </xdr:nvSpPr>
      <xdr:spPr>
        <a:xfrm>
          <a:off x="19310428" y="71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168702</xdr:rowOff>
    </xdr:from>
    <xdr:ext cx="469744" cy="259045"/>
    <xdr:sp macro="" textlink="">
      <xdr:nvSpPr>
        <xdr:cNvPr id="576" name="n_4mainValue【一般廃棄物処理施設】&#10;一人当たり有形固定資産（償却資産）額">
          <a:extLst>
            <a:ext uri="{FF2B5EF4-FFF2-40B4-BE49-F238E27FC236}">
              <a16:creationId xmlns:a16="http://schemas.microsoft.com/office/drawing/2014/main" id="{00000000-0008-0000-0200-000040020000}"/>
            </a:ext>
          </a:extLst>
        </xdr:cNvPr>
        <xdr:cNvSpPr txBox="1"/>
      </xdr:nvSpPr>
      <xdr:spPr>
        <a:xfrm>
          <a:off x="18421428" y="71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145415</xdr:rowOff>
    </xdr:from>
    <xdr:to>
      <xdr:col>76</xdr:col>
      <xdr:colOff>165100</xdr:colOff>
      <xdr:row>61</xdr:row>
      <xdr:rowOff>75565</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80010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4592300" y="104832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24765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3703300" y="104260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139065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814300" y="1039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23" name="n_1ave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624" name="n_2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625" name="n_3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626" name="n_4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627" name="n_1main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92092</xdr:rowOff>
    </xdr:from>
    <xdr:ext cx="405111" cy="259045"/>
    <xdr:sp macro="" textlink="">
      <xdr:nvSpPr>
        <xdr:cNvPr id="628" name="n_2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4389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34942</xdr:rowOff>
    </xdr:from>
    <xdr:ext cx="405111" cy="259045"/>
    <xdr:sp macro="" textlink="">
      <xdr:nvSpPr>
        <xdr:cNvPr id="629" name="n_3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3500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8272</xdr:rowOff>
    </xdr:from>
    <xdr:ext cx="405111" cy="259045"/>
    <xdr:sp macro="" textlink="">
      <xdr:nvSpPr>
        <xdr:cNvPr id="630" name="n_4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2611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a:extLst>
            <a:ext uri="{FF2B5EF4-FFF2-40B4-BE49-F238E27FC236}">
              <a16:creationId xmlns:a16="http://schemas.microsoft.com/office/drawing/2014/main" id="{00000000-0008-0000-0200-00008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5" name="【保健センター・保健所】&#10;一人当たり面積最小値テキスト">
          <a:extLst>
            <a:ext uri="{FF2B5EF4-FFF2-40B4-BE49-F238E27FC236}">
              <a16:creationId xmlns:a16="http://schemas.microsoft.com/office/drawing/2014/main" id="{00000000-0008-0000-0200-00008F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7" name="【保健センター・保健所】&#10;一人当たり面積最大値テキスト">
          <a:extLst>
            <a:ext uri="{FF2B5EF4-FFF2-40B4-BE49-F238E27FC236}">
              <a16:creationId xmlns:a16="http://schemas.microsoft.com/office/drawing/2014/main" id="{00000000-0008-0000-0200-000091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59" name="【保健センター・保健所】&#10;一人当たり面積平均値テキスト">
          <a:extLst>
            <a:ext uri="{FF2B5EF4-FFF2-40B4-BE49-F238E27FC236}">
              <a16:creationId xmlns:a16="http://schemas.microsoft.com/office/drawing/2014/main" id="{00000000-0008-0000-0200-000093020000}"/>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86360</xdr:rowOff>
    </xdr:from>
    <xdr:to>
      <xdr:col>112</xdr:col>
      <xdr:colOff>38100</xdr:colOff>
      <xdr:row>58</xdr:row>
      <xdr:rowOff>16510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127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97790</xdr:rowOff>
    </xdr:from>
    <xdr:to>
      <xdr:col>107</xdr:col>
      <xdr:colOff>101600</xdr:colOff>
      <xdr:row>58</xdr:row>
      <xdr:rowOff>27940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137160</xdr:rowOff>
    </xdr:from>
    <xdr:to>
      <xdr:col>111</xdr:col>
      <xdr:colOff>177800</xdr:colOff>
      <xdr:row>57</xdr:row>
      <xdr:rowOff>148590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0434300" y="990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116840</xdr:rowOff>
    </xdr:from>
    <xdr:to>
      <xdr:col>102</xdr:col>
      <xdr:colOff>165100</xdr:colOff>
      <xdr:row>58</xdr:row>
      <xdr:rowOff>46990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148590</xdr:rowOff>
    </xdr:from>
    <xdr:to>
      <xdr:col>107</xdr:col>
      <xdr:colOff>50800</xdr:colOff>
      <xdr:row>57</xdr:row>
      <xdr:rowOff>167640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9921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128270</xdr:rowOff>
    </xdr:from>
    <xdr:to>
      <xdr:col>98</xdr:col>
      <xdr:colOff>38100</xdr:colOff>
      <xdr:row>58</xdr:row>
      <xdr:rowOff>58420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8605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167640</xdr:rowOff>
    </xdr:from>
    <xdr:to>
      <xdr:col>102</xdr:col>
      <xdr:colOff>114300</xdr:colOff>
      <xdr:row>58</xdr:row>
      <xdr:rowOff>7620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8656300" y="9940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677" name="n_1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78" name="n_2aveValue【保健センター・保健所】&#10;一人当たり面積">
          <a:extLst>
            <a:ext uri="{FF2B5EF4-FFF2-40B4-BE49-F238E27FC236}">
              <a16:creationId xmlns:a16="http://schemas.microsoft.com/office/drawing/2014/main" id="{00000000-0008-0000-0200-0000A602000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79" name="n_3aveValue【保健センター・保健所】&#10;一人当たり面積">
          <a:extLst>
            <a:ext uri="{FF2B5EF4-FFF2-40B4-BE49-F238E27FC236}">
              <a16:creationId xmlns:a16="http://schemas.microsoft.com/office/drawing/2014/main" id="{00000000-0008-0000-0200-0000A7020000}"/>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680" name="n_4aveValue【保健センター・保健所】&#10;一人当たり面積">
          <a:extLst>
            <a:ext uri="{FF2B5EF4-FFF2-40B4-BE49-F238E27FC236}">
              <a16:creationId xmlns:a16="http://schemas.microsoft.com/office/drawing/2014/main" id="{00000000-0008-0000-0200-0000A8020000}"/>
            </a:ext>
          </a:extLst>
        </xdr:cNvPr>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33037</xdr:rowOff>
    </xdr:from>
    <xdr:ext cx="469744" cy="259045"/>
    <xdr:sp macro="" textlink="">
      <xdr:nvSpPr>
        <xdr:cNvPr id="681" name="n_1mainValue【保健センター・保健所】&#10;一人当たり面積">
          <a:extLst>
            <a:ext uri="{FF2B5EF4-FFF2-40B4-BE49-F238E27FC236}">
              <a16:creationId xmlns:a16="http://schemas.microsoft.com/office/drawing/2014/main" id="{00000000-0008-0000-0200-0000A9020000}"/>
            </a:ext>
          </a:extLst>
        </xdr:cNvPr>
        <xdr:cNvSpPr txBox="1"/>
      </xdr:nvSpPr>
      <xdr:spPr>
        <a:xfrm>
          <a:off x="210757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682" name="n_2mainValue【保健センター・保健所】&#10;一人当たり面積">
          <a:extLst>
            <a:ext uri="{FF2B5EF4-FFF2-40B4-BE49-F238E27FC236}">
              <a16:creationId xmlns:a16="http://schemas.microsoft.com/office/drawing/2014/main" id="{00000000-0008-0000-0200-0000AA020000}"/>
            </a:ext>
          </a:extLst>
        </xdr:cNvPr>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63517</xdr:rowOff>
    </xdr:from>
    <xdr:ext cx="469744" cy="259045"/>
    <xdr:sp macro="" textlink="">
      <xdr:nvSpPr>
        <xdr:cNvPr id="683" name="n_3mainValue【保健センター・保健所】&#10;一人当たり面積">
          <a:extLst>
            <a:ext uri="{FF2B5EF4-FFF2-40B4-BE49-F238E27FC236}">
              <a16:creationId xmlns:a16="http://schemas.microsoft.com/office/drawing/2014/main" id="{00000000-0008-0000-0200-0000AB020000}"/>
            </a:ext>
          </a:extLst>
        </xdr:cNvPr>
        <xdr:cNvSpPr txBox="1"/>
      </xdr:nvSpPr>
      <xdr:spPr>
        <a:xfrm>
          <a:off x="193104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74947</xdr:rowOff>
    </xdr:from>
    <xdr:ext cx="469744" cy="259045"/>
    <xdr:sp macro="" textlink="">
      <xdr:nvSpPr>
        <xdr:cNvPr id="684" name="n_4mainValue【保健センター・保健所】&#10;一人当たり面積">
          <a:extLst>
            <a:ext uri="{FF2B5EF4-FFF2-40B4-BE49-F238E27FC236}">
              <a16:creationId xmlns:a16="http://schemas.microsoft.com/office/drawing/2014/main" id="{00000000-0008-0000-0200-0000AC020000}"/>
            </a:ext>
          </a:extLst>
        </xdr:cNvPr>
        <xdr:cNvSpPr txBox="1"/>
      </xdr:nvSpPr>
      <xdr:spPr>
        <a:xfrm>
          <a:off x="184214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a:extLst>
            <a:ext uri="{FF2B5EF4-FFF2-40B4-BE49-F238E27FC236}">
              <a16:creationId xmlns:a16="http://schemas.microsoft.com/office/drawing/2014/main" id="{00000000-0008-0000-0200-0000C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11" name="【消防施設】&#10;有形固定資産減価償却率最小値テキスト">
          <a:extLst>
            <a:ext uri="{FF2B5EF4-FFF2-40B4-BE49-F238E27FC236}">
              <a16:creationId xmlns:a16="http://schemas.microsoft.com/office/drawing/2014/main" id="{00000000-0008-0000-0200-0000C7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13" name="【消防施設】&#10;有形固定資産減価償却率最大値テキスト">
          <a:extLst>
            <a:ext uri="{FF2B5EF4-FFF2-40B4-BE49-F238E27FC236}">
              <a16:creationId xmlns:a16="http://schemas.microsoft.com/office/drawing/2014/main" id="{00000000-0008-0000-0200-0000C9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15" name="【消防施設】&#10;有形固定資産減価償却率平均値テキスト">
          <a:extLst>
            <a:ext uri="{FF2B5EF4-FFF2-40B4-BE49-F238E27FC236}">
              <a16:creationId xmlns:a16="http://schemas.microsoft.com/office/drawing/2014/main" id="{00000000-0008-0000-0200-0000CB020000}"/>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36286</xdr:rowOff>
    </xdr:from>
    <xdr:to>
      <xdr:col>76</xdr:col>
      <xdr:colOff>165100</xdr:colOff>
      <xdr:row>84</xdr:row>
      <xdr:rowOff>137886</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454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87086</xdr:rowOff>
    </xdr:from>
    <xdr:to>
      <xdr:col>81</xdr:col>
      <xdr:colOff>50800</xdr:colOff>
      <xdr:row>84</xdr:row>
      <xdr:rowOff>95250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4592300" y="144888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365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87086</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3703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155484</xdr:rowOff>
    </xdr:from>
    <xdr:to>
      <xdr:col>67</xdr:col>
      <xdr:colOff>101600</xdr:colOff>
      <xdr:row>84</xdr:row>
      <xdr:rowOff>85634</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2763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34834</xdr:rowOff>
    </xdr:from>
    <xdr:to>
      <xdr:col>71</xdr:col>
      <xdr:colOff>177800</xdr:colOff>
      <xdr:row>84</xdr:row>
      <xdr:rowOff>54429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814300" y="14436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33" name="n_1aveValue【消防施設】&#10;有形固定資産減価償却率">
          <a:extLst>
            <a:ext uri="{FF2B5EF4-FFF2-40B4-BE49-F238E27FC236}">
              <a16:creationId xmlns:a16="http://schemas.microsoft.com/office/drawing/2014/main" id="{00000000-0008-0000-0200-0000DD020000}"/>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4" name="n_2aveValue【消防施設】&#10;有形固定資産減価償却率">
          <a:extLst>
            <a:ext uri="{FF2B5EF4-FFF2-40B4-BE49-F238E27FC236}">
              <a16:creationId xmlns:a16="http://schemas.microsoft.com/office/drawing/2014/main" id="{00000000-0008-0000-0200-0000DE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35" name="n_3aveValue【消防施設】&#10;有形固定資産減価償却率">
          <a:extLst>
            <a:ext uri="{FF2B5EF4-FFF2-40B4-BE49-F238E27FC236}">
              <a16:creationId xmlns:a16="http://schemas.microsoft.com/office/drawing/2014/main" id="{00000000-0008-0000-0200-0000DF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36" name="n_4aveValue【消防施設】&#10;有形固定資産減価償却率">
          <a:extLst>
            <a:ext uri="{FF2B5EF4-FFF2-40B4-BE49-F238E27FC236}">
              <a16:creationId xmlns:a16="http://schemas.microsoft.com/office/drawing/2014/main" id="{00000000-0008-0000-0200-0000E002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737" name="n_1mainValue【消防施設】&#10;有形固定資産減価償却率">
          <a:extLst>
            <a:ext uri="{FF2B5EF4-FFF2-40B4-BE49-F238E27FC236}">
              <a16:creationId xmlns:a16="http://schemas.microsoft.com/office/drawing/2014/main" id="{00000000-0008-0000-0200-0000E1020000}"/>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738" name="n_2mainValue【消防施設】&#10;有形固定資産減価償却率">
          <a:extLst>
            <a:ext uri="{FF2B5EF4-FFF2-40B4-BE49-F238E27FC236}">
              <a16:creationId xmlns:a16="http://schemas.microsoft.com/office/drawing/2014/main" id="{00000000-0008-0000-0200-0000E2020000}"/>
            </a:ext>
          </a:extLst>
        </xdr:cNvPr>
        <xdr:cNvSpPr txBox="1"/>
      </xdr:nvSpPr>
      <xdr:spPr>
        <a:xfrm>
          <a:off x="14389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739" name="n_3mainValue【消防施設】&#10;有形固定資産減価償却率">
          <a:extLst>
            <a:ext uri="{FF2B5EF4-FFF2-40B4-BE49-F238E27FC236}">
              <a16:creationId xmlns:a16="http://schemas.microsoft.com/office/drawing/2014/main" id="{00000000-0008-0000-0200-0000E3020000}"/>
            </a:ext>
          </a:extLst>
        </xdr:cNvPr>
        <xdr:cNvSpPr txBox="1"/>
      </xdr:nvSpPr>
      <xdr:spPr>
        <a:xfrm>
          <a:off x="13500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76761</xdr:rowOff>
    </xdr:from>
    <xdr:ext cx="405111" cy="259045"/>
    <xdr:sp macro="" textlink="">
      <xdr:nvSpPr>
        <xdr:cNvPr id="740" name="n_4mainValue【消防施設】&#10;有形固定資産減価償却率">
          <a:extLst>
            <a:ext uri="{FF2B5EF4-FFF2-40B4-BE49-F238E27FC236}">
              <a16:creationId xmlns:a16="http://schemas.microsoft.com/office/drawing/2014/main" id="{00000000-0008-0000-0200-0000E4020000}"/>
            </a:ext>
          </a:extLst>
        </xdr:cNvPr>
        <xdr:cNvSpPr txBox="1"/>
      </xdr:nvSpPr>
      <xdr:spPr>
        <a:xfrm>
          <a:off x="12611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消防施設】&#10;一人当たり面積グラフ枠">
          <a:extLst>
            <a:ext uri="{FF2B5EF4-FFF2-40B4-BE49-F238E27FC236}">
              <a16:creationId xmlns:a16="http://schemas.microsoft.com/office/drawing/2014/main" id="{00000000-0008-0000-0200-0000F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65" name="【消防施設】&#10;一人当たり面積最小値テキスト">
          <a:extLst>
            <a:ext uri="{FF2B5EF4-FFF2-40B4-BE49-F238E27FC236}">
              <a16:creationId xmlns:a16="http://schemas.microsoft.com/office/drawing/2014/main" id="{00000000-0008-0000-0200-0000FD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67" name="【消防施設】&#10;一人当たり面積最大値テキスト">
          <a:extLst>
            <a:ext uri="{FF2B5EF4-FFF2-40B4-BE49-F238E27FC236}">
              <a16:creationId xmlns:a16="http://schemas.microsoft.com/office/drawing/2014/main" id="{00000000-0008-0000-0200-0000FF02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769" name="【消防施設】&#10;一人当たり面積平均値テキスト">
          <a:extLst>
            <a:ext uri="{FF2B5EF4-FFF2-40B4-BE49-F238E27FC236}">
              <a16:creationId xmlns:a16="http://schemas.microsoft.com/office/drawing/2014/main" id="{00000000-0008-0000-0200-000001030000}"/>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95250</xdr:rowOff>
    </xdr:from>
    <xdr:to>
      <xdr:col>107</xdr:col>
      <xdr:colOff>101600</xdr:colOff>
      <xdr:row>86</xdr:row>
      <xdr:rowOff>25400</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146050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flipV="1">
          <a:off x="20434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96520</xdr:rowOff>
    </xdr:from>
    <xdr:to>
      <xdr:col>102</xdr:col>
      <xdr:colOff>165100</xdr:colOff>
      <xdr:row>86</xdr:row>
      <xdr:rowOff>26670</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9494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147320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9545300" y="14719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87630</xdr:rowOff>
    </xdr:from>
    <xdr:to>
      <xdr:col>98</xdr:col>
      <xdr:colOff>38100</xdr:colOff>
      <xdr:row>86</xdr:row>
      <xdr:rowOff>17780</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8605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138430</xdr:rowOff>
    </xdr:from>
    <xdr:to>
      <xdr:col>102</xdr:col>
      <xdr:colOff>114300</xdr:colOff>
      <xdr:row>85</xdr:row>
      <xdr:rowOff>147320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656300" y="147116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787" name="n_1aveValue【消防施設】&#10;一人当たり面積">
          <a:extLst>
            <a:ext uri="{FF2B5EF4-FFF2-40B4-BE49-F238E27FC236}">
              <a16:creationId xmlns:a16="http://schemas.microsoft.com/office/drawing/2014/main" id="{00000000-0008-0000-0200-000013030000}"/>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88" name="n_2aveValue【消防施設】&#10;一人当たり面積">
          <a:extLst>
            <a:ext uri="{FF2B5EF4-FFF2-40B4-BE49-F238E27FC236}">
              <a16:creationId xmlns:a16="http://schemas.microsoft.com/office/drawing/2014/main" id="{00000000-0008-0000-0200-00001403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789" name="n_3aveValue【消防施設】&#10;一人当たり面積">
          <a:extLst>
            <a:ext uri="{FF2B5EF4-FFF2-40B4-BE49-F238E27FC236}">
              <a16:creationId xmlns:a16="http://schemas.microsoft.com/office/drawing/2014/main" id="{00000000-0008-0000-0200-000015030000}"/>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90" name="n_4aveValue【消防施設】&#10;一人当たり面積">
          <a:extLst>
            <a:ext uri="{FF2B5EF4-FFF2-40B4-BE49-F238E27FC236}">
              <a16:creationId xmlns:a16="http://schemas.microsoft.com/office/drawing/2014/main" id="{00000000-0008-0000-0200-00001603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40657</xdr:rowOff>
    </xdr:from>
    <xdr:ext cx="469744" cy="259045"/>
    <xdr:sp macro="" textlink="">
      <xdr:nvSpPr>
        <xdr:cNvPr id="791" name="n_1mainValue【消防施設】&#10;一人当たり面積">
          <a:extLst>
            <a:ext uri="{FF2B5EF4-FFF2-40B4-BE49-F238E27FC236}">
              <a16:creationId xmlns:a16="http://schemas.microsoft.com/office/drawing/2014/main" id="{00000000-0008-0000-0200-000017030000}"/>
            </a:ext>
          </a:extLst>
        </xdr:cNvPr>
        <xdr:cNvSpPr txBox="1"/>
      </xdr:nvSpPr>
      <xdr:spPr>
        <a:xfrm>
          <a:off x="210757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92" name="n_2mainValue【消防施設】&#10;一人当たり面積">
          <a:extLst>
            <a:ext uri="{FF2B5EF4-FFF2-40B4-BE49-F238E27FC236}">
              <a16:creationId xmlns:a16="http://schemas.microsoft.com/office/drawing/2014/main" id="{00000000-0008-0000-0200-000018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43197</xdr:rowOff>
    </xdr:from>
    <xdr:ext cx="469744" cy="259045"/>
    <xdr:sp macro="" textlink="">
      <xdr:nvSpPr>
        <xdr:cNvPr id="793" name="n_3mainValue【消防施設】&#10;一人当たり面積">
          <a:extLst>
            <a:ext uri="{FF2B5EF4-FFF2-40B4-BE49-F238E27FC236}">
              <a16:creationId xmlns:a16="http://schemas.microsoft.com/office/drawing/2014/main" id="{00000000-0008-0000-0200-000019030000}"/>
            </a:ext>
          </a:extLst>
        </xdr:cNvPr>
        <xdr:cNvSpPr txBox="1"/>
      </xdr:nvSpPr>
      <xdr:spPr>
        <a:xfrm>
          <a:off x="19310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94" name="n_4mainValue【消防施設】&#10;一人当たり面積">
          <a:extLst>
            <a:ext uri="{FF2B5EF4-FFF2-40B4-BE49-F238E27FC236}">
              <a16:creationId xmlns:a16="http://schemas.microsoft.com/office/drawing/2014/main" id="{00000000-0008-0000-0200-00001A03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a:extLst>
            <a:ext uri="{FF2B5EF4-FFF2-40B4-BE49-F238E27FC236}">
              <a16:creationId xmlns:a16="http://schemas.microsoft.com/office/drawing/2014/main" id="{00000000-0008-0000-0200-00003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21" name="【庁舎】&#10;有形固定資産減価償却率最小値テキスト">
          <a:extLst>
            <a:ext uri="{FF2B5EF4-FFF2-40B4-BE49-F238E27FC236}">
              <a16:creationId xmlns:a16="http://schemas.microsoft.com/office/drawing/2014/main" id="{00000000-0008-0000-0200-00003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3" name="【庁舎】&#10;有形固定資産減価償却率最大値テキスト">
          <a:extLst>
            <a:ext uri="{FF2B5EF4-FFF2-40B4-BE49-F238E27FC236}">
              <a16:creationId xmlns:a16="http://schemas.microsoft.com/office/drawing/2014/main" id="{00000000-0008-0000-0200-000037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25" name="【庁舎】&#10;有形固定資産減価償却率平均値テキスト">
          <a:extLst>
            <a:ext uri="{FF2B5EF4-FFF2-40B4-BE49-F238E27FC236}">
              <a16:creationId xmlns:a16="http://schemas.microsoft.com/office/drawing/2014/main" id="{00000000-0008-0000-0200-000039030000}"/>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89081</xdr:rowOff>
    </xdr:from>
    <xdr:to>
      <xdr:col>81</xdr:col>
      <xdr:colOff>101600</xdr:colOff>
      <xdr:row>108</xdr:row>
      <xdr:rowOff>19231</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543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139881</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4592300" y="184768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365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108</xdr:row>
      <xdr:rowOff>71301</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3703300" y="1847686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10705</xdr:rowOff>
    </xdr:from>
    <xdr:to>
      <xdr:col>67</xdr:col>
      <xdr:colOff>101600</xdr:colOff>
      <xdr:row>108</xdr:row>
      <xdr:rowOff>112305</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2763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61505</xdr:rowOff>
    </xdr:from>
    <xdr:to>
      <xdr:col>71</xdr:col>
      <xdr:colOff>177800</xdr:colOff>
      <xdr:row>108</xdr:row>
      <xdr:rowOff>71301</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814300" y="185781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43" name="n_1aveValue【庁舎】&#10;有形固定資産減価償却率">
          <a:extLst>
            <a:ext uri="{FF2B5EF4-FFF2-40B4-BE49-F238E27FC236}">
              <a16:creationId xmlns:a16="http://schemas.microsoft.com/office/drawing/2014/main" id="{00000000-0008-0000-0200-00004B03000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44" name="n_2aveValue【庁舎】&#10;有形固定資産減価償却率">
          <a:extLst>
            <a:ext uri="{FF2B5EF4-FFF2-40B4-BE49-F238E27FC236}">
              <a16:creationId xmlns:a16="http://schemas.microsoft.com/office/drawing/2014/main" id="{00000000-0008-0000-0200-00004C03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45" name="n_3aveValue【庁舎】&#10;有形固定資産減価償却率">
          <a:extLst>
            <a:ext uri="{FF2B5EF4-FFF2-40B4-BE49-F238E27FC236}">
              <a16:creationId xmlns:a16="http://schemas.microsoft.com/office/drawing/2014/main" id="{00000000-0008-0000-0200-00004D03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46" name="n_4aveValue【庁舎】&#10;有形固定資産減価償却率">
          <a:extLst>
            <a:ext uri="{FF2B5EF4-FFF2-40B4-BE49-F238E27FC236}">
              <a16:creationId xmlns:a16="http://schemas.microsoft.com/office/drawing/2014/main" id="{00000000-0008-0000-0200-00004E03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10358</xdr:rowOff>
    </xdr:from>
    <xdr:ext cx="405111" cy="259045"/>
    <xdr:sp macro="" textlink="">
      <xdr:nvSpPr>
        <xdr:cNvPr id="847" name="n_1mainValue【庁舎】&#10;有形固定資産減価償却率">
          <a:extLst>
            <a:ext uri="{FF2B5EF4-FFF2-40B4-BE49-F238E27FC236}">
              <a16:creationId xmlns:a16="http://schemas.microsoft.com/office/drawing/2014/main" id="{00000000-0008-0000-0200-00004F030000}"/>
            </a:ext>
          </a:extLst>
        </xdr:cNvPr>
        <xdr:cNvSpPr txBox="1"/>
      </xdr:nvSpPr>
      <xdr:spPr>
        <a:xfrm>
          <a:off x="15266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848" name="n_2mainValue【庁舎】&#10;有形固定資産減価償却率">
          <a:extLst>
            <a:ext uri="{FF2B5EF4-FFF2-40B4-BE49-F238E27FC236}">
              <a16:creationId xmlns:a16="http://schemas.microsoft.com/office/drawing/2014/main" id="{00000000-0008-0000-0200-000050030000}"/>
            </a:ext>
          </a:extLst>
        </xdr:cNvPr>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849" name="n_3mainValue【庁舎】&#10;有形固定資産減価償却率">
          <a:extLst>
            <a:ext uri="{FF2B5EF4-FFF2-40B4-BE49-F238E27FC236}">
              <a16:creationId xmlns:a16="http://schemas.microsoft.com/office/drawing/2014/main" id="{00000000-0008-0000-0200-000051030000}"/>
            </a:ext>
          </a:extLst>
        </xdr:cNvPr>
        <xdr:cNvSpPr txBox="1"/>
      </xdr:nvSpPr>
      <xdr:spPr>
        <a:xfrm>
          <a:off x="13500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103432</xdr:rowOff>
    </xdr:from>
    <xdr:ext cx="405111" cy="259045"/>
    <xdr:sp macro="" textlink="">
      <xdr:nvSpPr>
        <xdr:cNvPr id="850" name="n_4mainValue【庁舎】&#10;有形固定資産減価償却率">
          <a:extLst>
            <a:ext uri="{FF2B5EF4-FFF2-40B4-BE49-F238E27FC236}">
              <a16:creationId xmlns:a16="http://schemas.microsoft.com/office/drawing/2014/main" id="{00000000-0008-0000-0200-000052030000}"/>
            </a:ext>
          </a:extLst>
        </xdr:cNvPr>
        <xdr:cNvSpPr txBox="1"/>
      </xdr:nvSpPr>
      <xdr:spPr>
        <a:xfrm>
          <a:off x="12611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00000000-0008-0000-0200-00006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77" name="【庁舎】&#10;一人当たり面積最小値テキスト">
          <a:extLst>
            <a:ext uri="{FF2B5EF4-FFF2-40B4-BE49-F238E27FC236}">
              <a16:creationId xmlns:a16="http://schemas.microsoft.com/office/drawing/2014/main" id="{00000000-0008-0000-0200-00006D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79" name="【庁舎】&#10;一人当たり面積最大値テキスト">
          <a:extLst>
            <a:ext uri="{FF2B5EF4-FFF2-40B4-BE49-F238E27FC236}">
              <a16:creationId xmlns:a16="http://schemas.microsoft.com/office/drawing/2014/main" id="{00000000-0008-0000-0200-00006F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81" name="【庁舎】&#10;一人当たり面積平均値テキスト">
          <a:extLst>
            <a:ext uri="{FF2B5EF4-FFF2-40B4-BE49-F238E27FC236}">
              <a16:creationId xmlns:a16="http://schemas.microsoft.com/office/drawing/2014/main" id="{00000000-0008-0000-0200-000071030000}"/>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82" name="フローチャート: 判断 881">
          <a:extLst>
            <a:ext uri="{FF2B5EF4-FFF2-40B4-BE49-F238E27FC236}">
              <a16:creationId xmlns:a16="http://schemas.microsoft.com/office/drawing/2014/main" id="{00000000-0008-0000-0200-000072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83" name="フローチャート: 判断 882">
          <a:extLst>
            <a:ext uri="{FF2B5EF4-FFF2-40B4-BE49-F238E27FC236}">
              <a16:creationId xmlns:a16="http://schemas.microsoft.com/office/drawing/2014/main" id="{00000000-0008-0000-0200-000073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85" name="フローチャート: 判断 884">
          <a:extLst>
            <a:ext uri="{FF2B5EF4-FFF2-40B4-BE49-F238E27FC236}">
              <a16:creationId xmlns:a16="http://schemas.microsoft.com/office/drawing/2014/main" id="{00000000-0008-0000-0200-000075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86" name="フローチャート: 判断 885">
          <a:extLst>
            <a:ext uri="{FF2B5EF4-FFF2-40B4-BE49-F238E27FC236}">
              <a16:creationId xmlns:a16="http://schemas.microsoft.com/office/drawing/2014/main" id="{00000000-0008-0000-0200-000076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108676</xdr:rowOff>
    </xdr:from>
    <xdr:to>
      <xdr:col>107</xdr:col>
      <xdr:colOff>101600</xdr:colOff>
      <xdr:row>107</xdr:row>
      <xdr:rowOff>38826</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2038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106</xdr:row>
      <xdr:rowOff>159476</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flipV="1">
          <a:off x="20434300" y="183282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95" name="楕円 894">
          <a:extLst>
            <a:ext uri="{FF2B5EF4-FFF2-40B4-BE49-F238E27FC236}">
              <a16:creationId xmlns:a16="http://schemas.microsoft.com/office/drawing/2014/main" id="{00000000-0008-0000-0200-00007F030000}"/>
            </a:ext>
          </a:extLst>
        </xdr:cNvPr>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159476</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9545300" y="1824663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118473</xdr:rowOff>
    </xdr:from>
    <xdr:to>
      <xdr:col>98</xdr:col>
      <xdr:colOff>38100</xdr:colOff>
      <xdr:row>107</xdr:row>
      <xdr:rowOff>48623</xdr:rowOff>
    </xdr:to>
    <xdr:sp macro="" textlink="">
      <xdr:nvSpPr>
        <xdr:cNvPr id="897" name="楕円 896">
          <a:extLst>
            <a:ext uri="{FF2B5EF4-FFF2-40B4-BE49-F238E27FC236}">
              <a16:creationId xmlns:a16="http://schemas.microsoft.com/office/drawing/2014/main" id="{00000000-0008-0000-0200-000081030000}"/>
            </a:ext>
          </a:extLst>
        </xdr:cNvPr>
        <xdr:cNvSpPr/>
      </xdr:nvSpPr>
      <xdr:spPr>
        <a:xfrm>
          <a:off x="18605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72934</xdr:rowOff>
    </xdr:from>
    <xdr:to>
      <xdr:col>102</xdr:col>
      <xdr:colOff>114300</xdr:colOff>
      <xdr:row>106</xdr:row>
      <xdr:rowOff>169273</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flipV="1">
          <a:off x="18656300" y="18246634"/>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99" name="n_1aveValue【庁舎】&#10;一人当たり面積">
          <a:extLst>
            <a:ext uri="{FF2B5EF4-FFF2-40B4-BE49-F238E27FC236}">
              <a16:creationId xmlns:a16="http://schemas.microsoft.com/office/drawing/2014/main" id="{00000000-0008-0000-0200-000083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00" name="n_2aveValue【庁舎】&#10;一人当たり面積">
          <a:extLst>
            <a:ext uri="{FF2B5EF4-FFF2-40B4-BE49-F238E27FC236}">
              <a16:creationId xmlns:a16="http://schemas.microsoft.com/office/drawing/2014/main" id="{00000000-0008-0000-0200-000084030000}"/>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01" name="n_3aveValue【庁舎】&#10;一人当たり面積">
          <a:extLst>
            <a:ext uri="{FF2B5EF4-FFF2-40B4-BE49-F238E27FC236}">
              <a16:creationId xmlns:a16="http://schemas.microsoft.com/office/drawing/2014/main" id="{00000000-0008-0000-0200-000085030000}"/>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02" name="n_4aveValue【庁舎】&#10;一人当たり面積">
          <a:extLst>
            <a:ext uri="{FF2B5EF4-FFF2-40B4-BE49-F238E27FC236}">
              <a16:creationId xmlns:a16="http://schemas.microsoft.com/office/drawing/2014/main" id="{00000000-0008-0000-0200-000086030000}"/>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903" name="n_1mainValue【庁舎】&#10;一人当たり面積">
          <a:extLst>
            <a:ext uri="{FF2B5EF4-FFF2-40B4-BE49-F238E27FC236}">
              <a16:creationId xmlns:a16="http://schemas.microsoft.com/office/drawing/2014/main" id="{00000000-0008-0000-0200-00008703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29953</xdr:rowOff>
    </xdr:from>
    <xdr:ext cx="469744" cy="259045"/>
    <xdr:sp macro="" textlink="">
      <xdr:nvSpPr>
        <xdr:cNvPr id="904" name="n_2mainValue【庁舎】&#10;一人当たり面積">
          <a:extLst>
            <a:ext uri="{FF2B5EF4-FFF2-40B4-BE49-F238E27FC236}">
              <a16:creationId xmlns:a16="http://schemas.microsoft.com/office/drawing/2014/main" id="{00000000-0008-0000-0200-000088030000}"/>
            </a:ext>
          </a:extLst>
        </xdr:cNvPr>
        <xdr:cNvSpPr txBox="1"/>
      </xdr:nvSpPr>
      <xdr:spPr>
        <a:xfrm>
          <a:off x="20199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905" name="n_3mainValue【庁舎】&#10;一人当たり面積">
          <a:extLst>
            <a:ext uri="{FF2B5EF4-FFF2-40B4-BE49-F238E27FC236}">
              <a16:creationId xmlns:a16="http://schemas.microsoft.com/office/drawing/2014/main" id="{00000000-0008-0000-0200-000089030000}"/>
            </a:ext>
          </a:extLst>
        </xdr:cNvPr>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65150</xdr:rowOff>
    </xdr:from>
    <xdr:ext cx="469744" cy="259045"/>
    <xdr:sp macro="" textlink="">
      <xdr:nvSpPr>
        <xdr:cNvPr id="906" name="n_4mainValue【庁舎】&#10;一人当たり面積">
          <a:extLst>
            <a:ext uri="{FF2B5EF4-FFF2-40B4-BE49-F238E27FC236}">
              <a16:creationId xmlns:a16="http://schemas.microsoft.com/office/drawing/2014/main" id="{00000000-0008-0000-0200-00008A030000}"/>
            </a:ext>
          </a:extLst>
        </xdr:cNvPr>
        <xdr:cNvSpPr txBox="1"/>
      </xdr:nvSpPr>
      <xdr:spPr>
        <a:xfrm>
          <a:off x="18421427" y="1806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庁舎、消防施設において、施設の老朽化が進んでいることから、有形固定資産減価償却率が類似団体平均より高い水準を示している。役場庁舎は、平成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年度に耐震等大規模改修を実施し、また、消防庁舎は平成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年度に外壁改修を実施するなど、施設の長寿命化に努めている。他の施設についても公共施設等総合管理計画に則り、より一層の適正な維持管理に努めていく。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面積については、保健センターを複合施設として整備しているため、類似団体平均と比較して高い水準にある。他の施設については、比較的類似団体平均に近い水準を示している。いずれの施設においても、維持管理に係る経費の増加に留意しつつ、引き続き、行政サービスの維持・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平均を大きく下回る厳しい財政状況が続いている。単年度の財政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力指数（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）についても、対前年度比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り、３か年平均の数値においても増となっているが、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には変わりない。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引き続き、税の徴収強化を図る等歳入の確保に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努め、一般財源の安定確保に努めていく。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病院事業補助金の増等から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、分子の経常経費充当一般財源等が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臨時財政対策債が減少し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、分母の経常一般財源等が全体で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同率と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歳入の確保に努めるとともに、定員管理適正化計画による人事管理や継続的な事務事業の見直し、指定管理者制度等による民間活用の推進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病院事業の経営改善等を図り、経常経費の抑制に努める。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157734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03306"/>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0330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62</xdr:row>
      <xdr:rowOff>169926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8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人件費については、普通会計職員数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とともにやや増加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となった。類似団体平均との比較において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これを下回っている。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人口の減少が進んでいることも影響しており、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、民間活力の活用を図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効率的な行財政運営に努め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つつ地域の活性化を図り、人口の維持にも努める必要がある。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116579</xdr:rowOff>
    </xdr:from>
    <xdr:to>
      <xdr:col>23</xdr:col>
      <xdr:colOff>133350</xdr:colOff>
      <xdr:row>83</xdr:row>
      <xdr:rowOff>167052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46929"/>
          <a:ext cx="8382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116579</xdr:rowOff>
    </xdr:from>
    <xdr:to>
      <xdr:col>19</xdr:col>
      <xdr:colOff>133350</xdr:colOff>
      <xdr:row>84</xdr:row>
      <xdr:rowOff>4902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46929"/>
          <a:ext cx="889000" cy="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4902</xdr:rowOff>
    </xdr:from>
    <xdr:to>
      <xdr:col>15</xdr:col>
      <xdr:colOff>82550</xdr:colOff>
      <xdr:row>84</xdr:row>
      <xdr:rowOff>13367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06702"/>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13367</xdr:rowOff>
    </xdr:from>
    <xdr:to>
      <xdr:col>11</xdr:col>
      <xdr:colOff>31750</xdr:colOff>
      <xdr:row>84</xdr:row>
      <xdr:rowOff>44565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415167"/>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116252</xdr:rowOff>
    </xdr:from>
    <xdr:to>
      <xdr:col>23</xdr:col>
      <xdr:colOff>184150</xdr:colOff>
      <xdr:row>84</xdr:row>
      <xdr:rowOff>46402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132779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65779</xdr:rowOff>
    </xdr:from>
    <xdr:to>
      <xdr:col>19</xdr:col>
      <xdr:colOff>184150</xdr:colOff>
      <xdr:row>83</xdr:row>
      <xdr:rowOff>167379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6106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6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125552</xdr:rowOff>
    </xdr:from>
    <xdr:to>
      <xdr:col>15</xdr:col>
      <xdr:colOff>133350</xdr:colOff>
      <xdr:row>84</xdr:row>
      <xdr:rowOff>55702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2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134017</xdr:rowOff>
    </xdr:from>
    <xdr:to>
      <xdr:col>11</xdr:col>
      <xdr:colOff>82550</xdr:colOff>
      <xdr:row>84</xdr:row>
      <xdr:rowOff>64167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74344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165215</xdr:rowOff>
    </xdr:from>
    <xdr:to>
      <xdr:col>7</xdr:col>
      <xdr:colOff>31750</xdr:colOff>
      <xdr:row>84</xdr:row>
      <xdr:rowOff>95365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80142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8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定員管理適正化計画に基づく人事管理や給与の適正運用等により、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類似団体平均との比較において、引き続きこれを下回っている。今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後も、給与及び職員数の適正化に努める必要がある。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568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01898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149679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0189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82</xdr:row>
      <xdr:rowOff>149679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741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普通会計の職員数は、類似団体平均との比較では、平成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降、類似団体区分が変更となったことに伴い、継続してこれを下回</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っている。今後も民間活力の活用等方策を検討・実施し、組織のス</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リム化を図っていく。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118473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76172"/>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108131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7617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115026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951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115026</xdr:rowOff>
    </xdr:from>
    <xdr:to>
      <xdr:col>68</xdr:col>
      <xdr:colOff>152400</xdr:colOff>
      <xdr:row>60</xdr:row>
      <xdr:rowOff>158115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0202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84200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150149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64226</xdr:rowOff>
    </xdr:from>
    <xdr:to>
      <xdr:col>68</xdr:col>
      <xdr:colOff>203200</xdr:colOff>
      <xdr:row>60</xdr:row>
      <xdr:rowOff>165826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３か年平均で、昨年度から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ポイントの増となった。起債許可の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％を下回ってはいるものの、依然として類似団体平均</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を大きく上回っている。単年度では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普通会計はほぼ横ばいである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、公営企業会計では下水道使用料の見直し等によりやや減、債務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負担行為の減等により、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今後も、起債の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抑制を図るなど着実な比率の減少に努める。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171087</xdr:rowOff>
    </xdr:from>
    <xdr:to>
      <xdr:col>81</xdr:col>
      <xdr:colOff>44450</xdr:colOff>
      <xdr:row>44</xdr:row>
      <xdr:rowOff>6531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5434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136616</xdr:rowOff>
    </xdr:from>
    <xdr:to>
      <xdr:col>77</xdr:col>
      <xdr:colOff>44450</xdr:colOff>
      <xdr:row>43</xdr:row>
      <xdr:rowOff>171087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5089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136616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676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109038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4676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127181</xdr:rowOff>
    </xdr:from>
    <xdr:to>
      <xdr:col>81</xdr:col>
      <xdr:colOff>95250</xdr:colOff>
      <xdr:row>44</xdr:row>
      <xdr:rowOff>57331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23058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9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120287</xdr:rowOff>
    </xdr:from>
    <xdr:to>
      <xdr:col>77</xdr:col>
      <xdr:colOff>95250</xdr:colOff>
      <xdr:row>44</xdr:row>
      <xdr:rowOff>50437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35214</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57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85816</xdr:rowOff>
    </xdr:from>
    <xdr:to>
      <xdr:col>73</xdr:col>
      <xdr:colOff>44450</xdr:colOff>
      <xdr:row>44</xdr:row>
      <xdr:rowOff>15966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58238</xdr:rowOff>
    </xdr:from>
    <xdr:to>
      <xdr:col>64</xdr:col>
      <xdr:colOff>152400</xdr:colOff>
      <xdr:row>43</xdr:row>
      <xdr:rowOff>159838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144615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比率算定の基礎となる将来負担額につき、元金償還に伴う一部の地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方債残高の減、一部事務組合等負担見込額の減、充当可能基金の増等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により、将来負担比率は昨年度から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然として下水道事業及び病院事業で多くの地方債残高を有しているほ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か、将来負担額から控除となる財政調整基金等、充当可能基金の積立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額が他団体と比較して少額であることなど、比率は類似団体平均を大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きく上回っている。今後も起債の抑制を図るとともに、充当可能基金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の増額に努める。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166472</xdr:rowOff>
    </xdr:from>
    <xdr:to>
      <xdr:col>81</xdr:col>
      <xdr:colOff>44450</xdr:colOff>
      <xdr:row>20</xdr:row>
      <xdr:rowOff>87681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424022"/>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87681</xdr:rowOff>
    </xdr:from>
    <xdr:to>
      <xdr:col>77</xdr:col>
      <xdr:colOff>44450</xdr:colOff>
      <xdr:row>20</xdr:row>
      <xdr:rowOff>166827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516681"/>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166827</xdr:rowOff>
    </xdr:from>
    <xdr:to>
      <xdr:col>72</xdr:col>
      <xdr:colOff>203200</xdr:colOff>
      <xdr:row>21</xdr:row>
      <xdr:rowOff>121819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595827"/>
          <a:ext cx="889000" cy="1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121819</xdr:rowOff>
    </xdr:from>
    <xdr:to>
      <xdr:col>68</xdr:col>
      <xdr:colOff>152400</xdr:colOff>
      <xdr:row>22</xdr:row>
      <xdr:rowOff>24689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722269"/>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115672</xdr:rowOff>
    </xdr:from>
    <xdr:to>
      <xdr:col>81</xdr:col>
      <xdr:colOff>95250</xdr:colOff>
      <xdr:row>20</xdr:row>
      <xdr:rowOff>45822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3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87749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36881</xdr:rowOff>
    </xdr:from>
    <xdr:to>
      <xdr:col>77</xdr:col>
      <xdr:colOff>95250</xdr:colOff>
      <xdr:row>20</xdr:row>
      <xdr:rowOff>138481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123258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5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116027</xdr:rowOff>
    </xdr:from>
    <xdr:to>
      <xdr:col>73</xdr:col>
      <xdr:colOff>44450</xdr:colOff>
      <xdr:row>21</xdr:row>
      <xdr:rowOff>46177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30954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71019</xdr:rowOff>
    </xdr:from>
    <xdr:to>
      <xdr:col>68</xdr:col>
      <xdr:colOff>203200</xdr:colOff>
      <xdr:row>22</xdr:row>
      <xdr:rowOff>1169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157396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5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145339</xdr:rowOff>
    </xdr:from>
    <xdr:to>
      <xdr:col>64</xdr:col>
      <xdr:colOff>152400</xdr:colOff>
      <xdr:row>22</xdr:row>
      <xdr:rowOff>75489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60266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8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下回っている。今後も、定員管理適正化計画に基づき、適正な人事管理を図るとともに、引き続き給与の適正な運用に努める。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7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7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学校給食調理業務委託料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の増等に伴い、昨年度から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ポイント増となったが、類似団体平均との比較においては、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ポイント下回っている。今後も、施設の維持管理委託料や需用費・役務費等経常的な物件費の見直しを進めていく。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9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7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37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私立保育所委託料や児童手当が減となったが、障害者自立支援給付事業費の増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等に伴い、昨年度から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類似団体平均との比較では、若干低い数値を示している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補助事業等に係る扶助費が多くを占めており、経費の削減は困難であるが、町単独の扶助費についてはその効果等を検証し、見直しを図っていく。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55</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36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暖冬等に伴い除雪経費が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低水準だ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後期高齢者医療事業特別会計繰出金の増等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増等、昨年度から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除雪経費等やむを得ないものを除き事業の妥当性を検討す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るなどその適正な支出に努め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、繰出金についても、繰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出基準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準拠したうえで見直し等による抑制に努めていく。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7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7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8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類似団体平均との比較において上回っているのは、平成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年度における中新川広域行政事務組合下水道事業の地方公営企業法適用等によるものであ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る。また、令和元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病院事業への補助金が増となったことが影響し、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経営改善に努めるとともに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、町単補助分について有効性等を精査し、見直しに取り組んでいく。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39</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9579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95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64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38</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4949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年度の償還ピーク時以降は減少傾向にあるが、類似団体平均を若干上回っている。平成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年度において、補償金免除繰上償還を実施したほか、平成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地域総合整備事業債の繰上償還を行うなど、起債残高の抑制及び将来の利子負担の節減に努めている。近年は、ほぼ横ばいの状態が続いている。今後も、起債発行を抑制するなど公債費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16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37846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37846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107714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50564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73423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55135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繰出金、物件費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したことが要因。病院事業の経営改善に努めるとともに、事業計画の見直し等による繰出金の抑制に努めていく。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51563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10896"/>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108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16107</xdr:rowOff>
    </xdr:from>
    <xdr:to>
      <xdr:col>29</xdr:col>
      <xdr:colOff>127000</xdr:colOff>
      <xdr:row>17</xdr:row>
      <xdr:rowOff>59835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8382"/>
          <a:ext cx="6477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63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51132</xdr:rowOff>
    </xdr:from>
    <xdr:to>
      <xdr:col>26</xdr:col>
      <xdr:colOff>50800</xdr:colOff>
      <xdr:row>17</xdr:row>
      <xdr:rowOff>59835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13407"/>
          <a:ext cx="698500" cy="8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49336</xdr:rowOff>
    </xdr:from>
    <xdr:to>
      <xdr:col>22</xdr:col>
      <xdr:colOff>114300</xdr:colOff>
      <xdr:row>17</xdr:row>
      <xdr:rowOff>51132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1611"/>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49336</xdr:rowOff>
    </xdr:from>
    <xdr:to>
      <xdr:col>18</xdr:col>
      <xdr:colOff>177800</xdr:colOff>
      <xdr:row>17</xdr:row>
      <xdr:rowOff>54136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1611"/>
          <a:ext cx="6985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136757</xdr:rowOff>
    </xdr:from>
    <xdr:to>
      <xdr:col>29</xdr:col>
      <xdr:colOff>177800</xdr:colOff>
      <xdr:row>17</xdr:row>
      <xdr:rowOff>66907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153284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9035</xdr:rowOff>
    </xdr:from>
    <xdr:to>
      <xdr:col>26</xdr:col>
      <xdr:colOff>101600</xdr:colOff>
      <xdr:row>17</xdr:row>
      <xdr:rowOff>110635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332</xdr:rowOff>
    </xdr:from>
    <xdr:to>
      <xdr:col>22</xdr:col>
      <xdr:colOff>165100</xdr:colOff>
      <xdr:row>17</xdr:row>
      <xdr:rowOff>101932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86709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169986</xdr:rowOff>
    </xdr:from>
    <xdr:to>
      <xdr:col>19</xdr:col>
      <xdr:colOff>38100</xdr:colOff>
      <xdr:row>17</xdr:row>
      <xdr:rowOff>100136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84913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3336</xdr:rowOff>
    </xdr:from>
    <xdr:to>
      <xdr:col>15</xdr:col>
      <xdr:colOff>101600</xdr:colOff>
      <xdr:row>17</xdr:row>
      <xdr:rowOff>104936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89713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336649</xdr:rowOff>
    </xdr:from>
    <xdr:to>
      <xdr:col>29</xdr:col>
      <xdr:colOff>127000</xdr:colOff>
      <xdr:row>35</xdr:row>
      <xdr:rowOff>6071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04099"/>
          <a:ext cx="647700" cy="1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310131</xdr:rowOff>
    </xdr:from>
    <xdr:to>
      <xdr:col>26</xdr:col>
      <xdr:colOff>50800</xdr:colOff>
      <xdr:row>34</xdr:row>
      <xdr:rowOff>336649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577581"/>
          <a:ext cx="698500" cy="2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310131</xdr:rowOff>
    </xdr:from>
    <xdr:to>
      <xdr:col>22</xdr:col>
      <xdr:colOff>114300</xdr:colOff>
      <xdr:row>35</xdr:row>
      <xdr:rowOff>28885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77581"/>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28885</xdr:rowOff>
    </xdr:from>
    <xdr:to>
      <xdr:col>18</xdr:col>
      <xdr:colOff>177800</xdr:colOff>
      <xdr:row>35</xdr:row>
      <xdr:rowOff>81372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39235"/>
          <a:ext cx="698500" cy="5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298171</xdr:rowOff>
    </xdr:from>
    <xdr:to>
      <xdr:col>29</xdr:col>
      <xdr:colOff>177800</xdr:colOff>
      <xdr:row>35</xdr:row>
      <xdr:rowOff>56871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143248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285849</xdr:rowOff>
    </xdr:from>
    <xdr:to>
      <xdr:col>26</xdr:col>
      <xdr:colOff>101600</xdr:colOff>
      <xdr:row>35</xdr:row>
      <xdr:rowOff>44549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5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54726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2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259331</xdr:rowOff>
    </xdr:from>
    <xdr:to>
      <xdr:col>22</xdr:col>
      <xdr:colOff>165100</xdr:colOff>
      <xdr:row>35</xdr:row>
      <xdr:rowOff>18031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2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9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320985</xdr:rowOff>
    </xdr:from>
    <xdr:to>
      <xdr:col>19</xdr:col>
      <xdr:colOff>38100</xdr:colOff>
      <xdr:row>35</xdr:row>
      <xdr:rowOff>79685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8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89862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5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30572</xdr:rowOff>
    </xdr:from>
    <xdr:to>
      <xdr:col>15</xdr:col>
      <xdr:colOff>101600</xdr:colOff>
      <xdr:row>35</xdr:row>
      <xdr:rowOff>132172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142348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133920</xdr:rowOff>
    </xdr:from>
    <xdr:to>
      <xdr:col>24</xdr:col>
      <xdr:colOff>63500</xdr:colOff>
      <xdr:row>37</xdr:row>
      <xdr:rowOff>154771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77570"/>
          <a:ext cx="8382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131030</xdr:rowOff>
    </xdr:from>
    <xdr:to>
      <xdr:col>19</xdr:col>
      <xdr:colOff>177800</xdr:colOff>
      <xdr:row>37</xdr:row>
      <xdr:rowOff>154771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74680"/>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113297</xdr:rowOff>
    </xdr:from>
    <xdr:to>
      <xdr:col>15</xdr:col>
      <xdr:colOff>50800</xdr:colOff>
      <xdr:row>37</xdr:row>
      <xdr:rowOff>131030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56947"/>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110080</xdr:rowOff>
    </xdr:from>
    <xdr:to>
      <xdr:col>10</xdr:col>
      <xdr:colOff>114300</xdr:colOff>
      <xdr:row>37</xdr:row>
      <xdr:rowOff>113297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373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83120</xdr:rowOff>
    </xdr:from>
    <xdr:to>
      <xdr:col>24</xdr:col>
      <xdr:colOff>114300</xdr:colOff>
      <xdr:row>38</xdr:row>
      <xdr:rowOff>13270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61547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103971</xdr:rowOff>
    </xdr:from>
    <xdr:to>
      <xdr:col>20</xdr:col>
      <xdr:colOff>38100</xdr:colOff>
      <xdr:row>38</xdr:row>
      <xdr:rowOff>34121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25248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80230</xdr:rowOff>
    </xdr:from>
    <xdr:to>
      <xdr:col>15</xdr:col>
      <xdr:colOff>101600</xdr:colOff>
      <xdr:row>38</xdr:row>
      <xdr:rowOff>10379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3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62497</xdr:rowOff>
    </xdr:from>
    <xdr:to>
      <xdr:col>10</xdr:col>
      <xdr:colOff>165100</xdr:colOff>
      <xdr:row>37</xdr:row>
      <xdr:rowOff>164097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155224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59280</xdr:rowOff>
    </xdr:from>
    <xdr:to>
      <xdr:col>6</xdr:col>
      <xdr:colOff>38100</xdr:colOff>
      <xdr:row>37</xdr:row>
      <xdr:rowOff>160880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152007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147415</xdr:rowOff>
    </xdr:from>
    <xdr:to>
      <xdr:col>24</xdr:col>
      <xdr:colOff>63500</xdr:colOff>
      <xdr:row>56</xdr:row>
      <xdr:rowOff>65215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77165"/>
          <a:ext cx="838200" cy="8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65215</xdr:rowOff>
    </xdr:from>
    <xdr:to>
      <xdr:col>19</xdr:col>
      <xdr:colOff>177800</xdr:colOff>
      <xdr:row>56</xdr:row>
      <xdr:rowOff>77139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6415"/>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139433</xdr:rowOff>
    </xdr:from>
    <xdr:to>
      <xdr:col>15</xdr:col>
      <xdr:colOff>50800</xdr:colOff>
      <xdr:row>56</xdr:row>
      <xdr:rowOff>77139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6918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52660</xdr:rowOff>
    </xdr:from>
    <xdr:to>
      <xdr:col>10</xdr:col>
      <xdr:colOff>114300</xdr:colOff>
      <xdr:row>55</xdr:row>
      <xdr:rowOff>139433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82410"/>
          <a:ext cx="8890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96615</xdr:rowOff>
    </xdr:from>
    <xdr:to>
      <xdr:col>24</xdr:col>
      <xdr:colOff>114300</xdr:colOff>
      <xdr:row>56</xdr:row>
      <xdr:rowOff>26765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119492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14415</xdr:rowOff>
    </xdr:from>
    <xdr:to>
      <xdr:col>20</xdr:col>
      <xdr:colOff>38100</xdr:colOff>
      <xdr:row>56</xdr:row>
      <xdr:rowOff>116015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107142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26339</xdr:rowOff>
    </xdr:from>
    <xdr:to>
      <xdr:col>15</xdr:col>
      <xdr:colOff>101600</xdr:colOff>
      <xdr:row>56</xdr:row>
      <xdr:rowOff>127939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88633</xdr:rowOff>
    </xdr:from>
    <xdr:to>
      <xdr:col>10</xdr:col>
      <xdr:colOff>165100</xdr:colOff>
      <xdr:row>56</xdr:row>
      <xdr:rowOff>18783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1860</xdr:rowOff>
    </xdr:from>
    <xdr:to>
      <xdr:col>6</xdr:col>
      <xdr:colOff>38100</xdr:colOff>
      <xdr:row>55</xdr:row>
      <xdr:rowOff>103460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119987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38100</xdr:rowOff>
    </xdr:from>
    <xdr:to>
      <xdr:col>24</xdr:col>
      <xdr:colOff>63500</xdr:colOff>
      <xdr:row>74</xdr:row>
      <xdr:rowOff>128143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25400"/>
          <a:ext cx="8382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161290</xdr:rowOff>
    </xdr:from>
    <xdr:to>
      <xdr:col>19</xdr:col>
      <xdr:colOff>177800</xdr:colOff>
      <xdr:row>74</xdr:row>
      <xdr:rowOff>38100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1991340"/>
          <a:ext cx="889000" cy="7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161290</xdr:rowOff>
    </xdr:from>
    <xdr:to>
      <xdr:col>15</xdr:col>
      <xdr:colOff>50800</xdr:colOff>
      <xdr:row>73</xdr:row>
      <xdr:rowOff>170815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1991340"/>
          <a:ext cx="8890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170815</xdr:rowOff>
    </xdr:from>
    <xdr:to>
      <xdr:col>10</xdr:col>
      <xdr:colOff>114300</xdr:colOff>
      <xdr:row>75</xdr:row>
      <xdr:rowOff>29464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686665"/>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77343</xdr:rowOff>
    </xdr:from>
    <xdr:to>
      <xdr:col>24</xdr:col>
      <xdr:colOff>114300</xdr:colOff>
      <xdr:row>75</xdr:row>
      <xdr:rowOff>7493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100220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158750</xdr:rowOff>
    </xdr:from>
    <xdr:to>
      <xdr:col>20</xdr:col>
      <xdr:colOff>38100</xdr:colOff>
      <xdr:row>74</xdr:row>
      <xdr:rowOff>88900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105427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44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110490</xdr:rowOff>
    </xdr:from>
    <xdr:to>
      <xdr:col>15</xdr:col>
      <xdr:colOff>101600</xdr:colOff>
      <xdr:row>70</xdr:row>
      <xdr:rowOff>40640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19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57167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17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120015</xdr:rowOff>
    </xdr:from>
    <xdr:to>
      <xdr:col>10</xdr:col>
      <xdr:colOff>165100</xdr:colOff>
      <xdr:row>74</xdr:row>
      <xdr:rowOff>50165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66692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150114</xdr:rowOff>
    </xdr:from>
    <xdr:to>
      <xdr:col>6</xdr:col>
      <xdr:colOff>38100</xdr:colOff>
      <xdr:row>75</xdr:row>
      <xdr:rowOff>80264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96791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114078</xdr:rowOff>
    </xdr:from>
    <xdr:to>
      <xdr:col>24</xdr:col>
      <xdr:colOff>63500</xdr:colOff>
      <xdr:row>95</xdr:row>
      <xdr:rowOff>117126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18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114078</xdr:rowOff>
    </xdr:from>
    <xdr:to>
      <xdr:col>19</xdr:col>
      <xdr:colOff>177800</xdr:colOff>
      <xdr:row>95</xdr:row>
      <xdr:rowOff>127222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182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127222</xdr:rowOff>
    </xdr:from>
    <xdr:to>
      <xdr:col>15</xdr:col>
      <xdr:colOff>50800</xdr:colOff>
      <xdr:row>96</xdr:row>
      <xdr:rowOff>85217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14972"/>
          <a:ext cx="889000" cy="1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85217</xdr:rowOff>
    </xdr:from>
    <xdr:to>
      <xdr:col>10</xdr:col>
      <xdr:colOff>114300</xdr:colOff>
      <xdr:row>97</xdr:row>
      <xdr:rowOff>83559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44417"/>
          <a:ext cx="889000" cy="16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66326</xdr:rowOff>
    </xdr:from>
    <xdr:to>
      <xdr:col>24</xdr:col>
      <xdr:colOff>114300</xdr:colOff>
      <xdr:row>95</xdr:row>
      <xdr:rowOff>167926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89203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63278</xdr:rowOff>
    </xdr:from>
    <xdr:to>
      <xdr:col>20</xdr:col>
      <xdr:colOff>38100</xdr:colOff>
      <xdr:row>95</xdr:row>
      <xdr:rowOff>164878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76422</xdr:rowOff>
    </xdr:from>
    <xdr:to>
      <xdr:col>15</xdr:col>
      <xdr:colOff>101600</xdr:colOff>
      <xdr:row>96</xdr:row>
      <xdr:rowOff>6572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23099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34417</xdr:rowOff>
    </xdr:from>
    <xdr:to>
      <xdr:col>10</xdr:col>
      <xdr:colOff>165100</xdr:colOff>
      <xdr:row>96</xdr:row>
      <xdr:rowOff>136017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152544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32759</xdr:rowOff>
    </xdr:from>
    <xdr:to>
      <xdr:col>6</xdr:col>
      <xdr:colOff>38100</xdr:colOff>
      <xdr:row>97</xdr:row>
      <xdr:rowOff>134359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13317</xdr:rowOff>
    </xdr:from>
    <xdr:to>
      <xdr:col>55</xdr:col>
      <xdr:colOff>0</xdr:colOff>
      <xdr:row>35</xdr:row>
      <xdr:rowOff>2453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42617"/>
          <a:ext cx="838200" cy="16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139765</xdr:rowOff>
    </xdr:from>
    <xdr:to>
      <xdr:col>50</xdr:col>
      <xdr:colOff>114300</xdr:colOff>
      <xdr:row>35</xdr:row>
      <xdr:rowOff>2453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69065"/>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92184</xdr:rowOff>
    </xdr:from>
    <xdr:to>
      <xdr:col>45</xdr:col>
      <xdr:colOff>177800</xdr:colOff>
      <xdr:row>34</xdr:row>
      <xdr:rowOff>139765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921484"/>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92184</xdr:rowOff>
    </xdr:from>
    <xdr:to>
      <xdr:col>41</xdr:col>
      <xdr:colOff>50800</xdr:colOff>
      <xdr:row>35</xdr:row>
      <xdr:rowOff>123154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921484"/>
          <a:ext cx="889000" cy="20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133967</xdr:rowOff>
    </xdr:from>
    <xdr:to>
      <xdr:col>55</xdr:col>
      <xdr:colOff>50800</xdr:colOff>
      <xdr:row>34</xdr:row>
      <xdr:rowOff>64117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156844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123103</xdr:rowOff>
    </xdr:from>
    <xdr:to>
      <xdr:col>50</xdr:col>
      <xdr:colOff>165100</xdr:colOff>
      <xdr:row>35</xdr:row>
      <xdr:rowOff>53253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69780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88965</xdr:rowOff>
    </xdr:from>
    <xdr:to>
      <xdr:col>46</xdr:col>
      <xdr:colOff>38100</xdr:colOff>
      <xdr:row>35</xdr:row>
      <xdr:rowOff>19115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35642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41384</xdr:rowOff>
    </xdr:from>
    <xdr:to>
      <xdr:col>41</xdr:col>
      <xdr:colOff>101600</xdr:colOff>
      <xdr:row>34</xdr:row>
      <xdr:rowOff>142984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159511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6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72354</xdr:rowOff>
    </xdr:from>
    <xdr:to>
      <xdr:col>36</xdr:col>
      <xdr:colOff>165100</xdr:colOff>
      <xdr:row>36</xdr:row>
      <xdr:rowOff>2504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19031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4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98247</xdr:rowOff>
    </xdr:from>
    <xdr:to>
      <xdr:col>55</xdr:col>
      <xdr:colOff>0</xdr:colOff>
      <xdr:row>56</xdr:row>
      <xdr:rowOff>127388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99447"/>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98247</xdr:rowOff>
    </xdr:from>
    <xdr:to>
      <xdr:col>50</xdr:col>
      <xdr:colOff>114300</xdr:colOff>
      <xdr:row>57</xdr:row>
      <xdr:rowOff>41315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99447"/>
          <a:ext cx="889000" cy="1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41315</xdr:rowOff>
    </xdr:from>
    <xdr:to>
      <xdr:col>45</xdr:col>
      <xdr:colOff>177800</xdr:colOff>
      <xdr:row>57</xdr:row>
      <xdr:rowOff>57600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13965"/>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124678</xdr:rowOff>
    </xdr:from>
    <xdr:to>
      <xdr:col>41</xdr:col>
      <xdr:colOff>50800</xdr:colOff>
      <xdr:row>57</xdr:row>
      <xdr:rowOff>57600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25878"/>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76588</xdr:rowOff>
    </xdr:from>
    <xdr:to>
      <xdr:col>55</xdr:col>
      <xdr:colOff>50800</xdr:colOff>
      <xdr:row>57</xdr:row>
      <xdr:rowOff>6738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55015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47447</xdr:rowOff>
    </xdr:from>
    <xdr:to>
      <xdr:col>50</xdr:col>
      <xdr:colOff>165100</xdr:colOff>
      <xdr:row>56</xdr:row>
      <xdr:rowOff>149047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140174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161965</xdr:rowOff>
    </xdr:from>
    <xdr:to>
      <xdr:col>46</xdr:col>
      <xdr:colOff>38100</xdr:colOff>
      <xdr:row>57</xdr:row>
      <xdr:rowOff>92115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83242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5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6800</xdr:rowOff>
    </xdr:from>
    <xdr:to>
      <xdr:col>41</xdr:col>
      <xdr:colOff>101600</xdr:colOff>
      <xdr:row>57</xdr:row>
      <xdr:rowOff>108400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99527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73878</xdr:rowOff>
    </xdr:from>
    <xdr:to>
      <xdr:col>36</xdr:col>
      <xdr:colOff>165100</xdr:colOff>
      <xdr:row>57</xdr:row>
      <xdr:rowOff>4028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116317</xdr:rowOff>
    </xdr:from>
    <xdr:to>
      <xdr:col>55</xdr:col>
      <xdr:colOff>0</xdr:colOff>
      <xdr:row>78</xdr:row>
      <xdr:rowOff>166136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89417"/>
          <a:ext cx="838200" cy="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166136</xdr:rowOff>
    </xdr:from>
    <xdr:to>
      <xdr:col>50</xdr:col>
      <xdr:colOff>114300</xdr:colOff>
      <xdr:row>79</xdr:row>
      <xdr:rowOff>11863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539236"/>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142966</xdr:rowOff>
    </xdr:from>
    <xdr:to>
      <xdr:col>45</xdr:col>
      <xdr:colOff>177800</xdr:colOff>
      <xdr:row>79</xdr:row>
      <xdr:rowOff>11863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516066"/>
          <a:ext cx="889000" cy="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48391</xdr:rowOff>
    </xdr:from>
    <xdr:to>
      <xdr:col>41</xdr:col>
      <xdr:colOff>50800</xdr:colOff>
      <xdr:row>78</xdr:row>
      <xdr:rowOff>142966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250041"/>
          <a:ext cx="889000" cy="2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65517</xdr:rowOff>
    </xdr:from>
    <xdr:to>
      <xdr:col>55</xdr:col>
      <xdr:colOff>50800</xdr:colOff>
      <xdr:row>78</xdr:row>
      <xdr:rowOff>167117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43944</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1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115336</xdr:rowOff>
    </xdr:from>
    <xdr:to>
      <xdr:col>50</xdr:col>
      <xdr:colOff>165100</xdr:colOff>
      <xdr:row>79</xdr:row>
      <xdr:rowOff>45486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36613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8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132513</xdr:rowOff>
    </xdr:from>
    <xdr:to>
      <xdr:col>46</xdr:col>
      <xdr:colOff>38100</xdr:colOff>
      <xdr:row>79</xdr:row>
      <xdr:rowOff>62663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53790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92166</xdr:rowOff>
    </xdr:from>
    <xdr:to>
      <xdr:col>41</xdr:col>
      <xdr:colOff>101600</xdr:colOff>
      <xdr:row>79</xdr:row>
      <xdr:rowOff>22316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13443</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169041</xdr:rowOff>
    </xdr:from>
    <xdr:to>
      <xdr:col>36</xdr:col>
      <xdr:colOff>165100</xdr:colOff>
      <xdr:row>77</xdr:row>
      <xdr:rowOff>99191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90318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2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56086</xdr:rowOff>
    </xdr:from>
    <xdr:to>
      <xdr:col>55</xdr:col>
      <xdr:colOff>0</xdr:colOff>
      <xdr:row>98</xdr:row>
      <xdr:rowOff>85685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858186"/>
          <a:ext cx="8382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28263</xdr:rowOff>
    </xdr:from>
    <xdr:to>
      <xdr:col>50</xdr:col>
      <xdr:colOff>114300</xdr:colOff>
      <xdr:row>98</xdr:row>
      <xdr:rowOff>85685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830363"/>
          <a:ext cx="889000" cy="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28263</xdr:rowOff>
    </xdr:from>
    <xdr:to>
      <xdr:col>45</xdr:col>
      <xdr:colOff>177800</xdr:colOff>
      <xdr:row>98</xdr:row>
      <xdr:rowOff>47411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830363"/>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47411</xdr:rowOff>
    </xdr:from>
    <xdr:to>
      <xdr:col>41</xdr:col>
      <xdr:colOff>50800</xdr:colOff>
      <xdr:row>98</xdr:row>
      <xdr:rowOff>137643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849511"/>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5286</xdr:rowOff>
    </xdr:from>
    <xdr:to>
      <xdr:col>55</xdr:col>
      <xdr:colOff>50800</xdr:colOff>
      <xdr:row>98</xdr:row>
      <xdr:rowOff>106886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8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155163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34885</xdr:rowOff>
    </xdr:from>
    <xdr:to>
      <xdr:col>50</xdr:col>
      <xdr:colOff>165100</xdr:colOff>
      <xdr:row>98</xdr:row>
      <xdr:rowOff>136485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127612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148913</xdr:rowOff>
    </xdr:from>
    <xdr:to>
      <xdr:col>46</xdr:col>
      <xdr:colOff>38100</xdr:colOff>
      <xdr:row>98</xdr:row>
      <xdr:rowOff>79063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168061</xdr:rowOff>
    </xdr:from>
    <xdr:to>
      <xdr:col>41</xdr:col>
      <xdr:colOff>101600</xdr:colOff>
      <xdr:row>98</xdr:row>
      <xdr:rowOff>98211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89338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86843</xdr:rowOff>
    </xdr:from>
    <xdr:to>
      <xdr:col>36</xdr:col>
      <xdr:colOff>165100</xdr:colOff>
      <xdr:row>99</xdr:row>
      <xdr:rowOff>16993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8120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103124</xdr:rowOff>
    </xdr:from>
    <xdr:to>
      <xdr:col>85</xdr:col>
      <xdr:colOff>127000</xdr:colOff>
      <xdr:row>38</xdr:row>
      <xdr:rowOff>128498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18224"/>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103124</xdr:rowOff>
    </xdr:from>
    <xdr:to>
      <xdr:col>81</xdr:col>
      <xdr:colOff>50800</xdr:colOff>
      <xdr:row>38</xdr:row>
      <xdr:rowOff>137528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18224"/>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137528</xdr:rowOff>
    </xdr:from>
    <xdr:to>
      <xdr:col>76</xdr:col>
      <xdr:colOff>114300</xdr:colOff>
      <xdr:row>38</xdr:row>
      <xdr:rowOff>139037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5262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130647</xdr:rowOff>
    </xdr:from>
    <xdr:to>
      <xdr:col>71</xdr:col>
      <xdr:colOff>177800</xdr:colOff>
      <xdr:row>38</xdr:row>
      <xdr:rowOff>139037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4574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77698</xdr:rowOff>
    </xdr:from>
    <xdr:to>
      <xdr:col>85</xdr:col>
      <xdr:colOff>177800</xdr:colOff>
      <xdr:row>39</xdr:row>
      <xdr:rowOff>7848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164075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07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52324</xdr:rowOff>
    </xdr:from>
    <xdr:to>
      <xdr:col>81</xdr:col>
      <xdr:colOff>101600</xdr:colOff>
      <xdr:row>38</xdr:row>
      <xdr:rowOff>153924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145051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86728</xdr:rowOff>
    </xdr:from>
    <xdr:to>
      <xdr:col>76</xdr:col>
      <xdr:colOff>165100</xdr:colOff>
      <xdr:row>39</xdr:row>
      <xdr:rowOff>16878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8005</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88237</xdr:rowOff>
    </xdr:from>
    <xdr:to>
      <xdr:col>72</xdr:col>
      <xdr:colOff>38100</xdr:colOff>
      <xdr:row>39</xdr:row>
      <xdr:rowOff>18387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9514</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46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79847</xdr:rowOff>
    </xdr:from>
    <xdr:to>
      <xdr:col>67</xdr:col>
      <xdr:colOff>101600</xdr:colOff>
      <xdr:row>39</xdr:row>
      <xdr:rowOff>9997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1124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163055</xdr:rowOff>
    </xdr:from>
    <xdr:to>
      <xdr:col>85</xdr:col>
      <xdr:colOff>127000</xdr:colOff>
      <xdr:row>74</xdr:row>
      <xdr:rowOff>3855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678905"/>
          <a:ext cx="8382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2197</xdr:rowOff>
    </xdr:from>
    <xdr:to>
      <xdr:col>81</xdr:col>
      <xdr:colOff>50800</xdr:colOff>
      <xdr:row>74</xdr:row>
      <xdr:rowOff>3855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689497"/>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2197</xdr:rowOff>
    </xdr:from>
    <xdr:to>
      <xdr:col>76</xdr:col>
      <xdr:colOff>114300</xdr:colOff>
      <xdr:row>74</xdr:row>
      <xdr:rowOff>18161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689497"/>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18161</xdr:rowOff>
    </xdr:from>
    <xdr:to>
      <xdr:col>71</xdr:col>
      <xdr:colOff>177800</xdr:colOff>
      <xdr:row>74</xdr:row>
      <xdr:rowOff>51574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705461"/>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112255</xdr:rowOff>
    </xdr:from>
    <xdr:to>
      <xdr:col>85</xdr:col>
      <xdr:colOff>177800</xdr:colOff>
      <xdr:row>74</xdr:row>
      <xdr:rowOff>42405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6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135132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4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124505</xdr:rowOff>
    </xdr:from>
    <xdr:to>
      <xdr:col>81</xdr:col>
      <xdr:colOff>101600</xdr:colOff>
      <xdr:row>74</xdr:row>
      <xdr:rowOff>54655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6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71182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4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122847</xdr:rowOff>
    </xdr:from>
    <xdr:to>
      <xdr:col>76</xdr:col>
      <xdr:colOff>165100</xdr:colOff>
      <xdr:row>74</xdr:row>
      <xdr:rowOff>52997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69524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4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138811</xdr:rowOff>
    </xdr:from>
    <xdr:to>
      <xdr:col>72</xdr:col>
      <xdr:colOff>38100</xdr:colOff>
      <xdr:row>74</xdr:row>
      <xdr:rowOff>68961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85488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774</xdr:rowOff>
    </xdr:from>
    <xdr:to>
      <xdr:col>67</xdr:col>
      <xdr:colOff>101600</xdr:colOff>
      <xdr:row>74</xdr:row>
      <xdr:rowOff>102374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118901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4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99885</xdr:rowOff>
    </xdr:from>
    <xdr:to>
      <xdr:col>85</xdr:col>
      <xdr:colOff>127000</xdr:colOff>
      <xdr:row>99</xdr:row>
      <xdr:rowOff>17475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901985"/>
          <a:ext cx="8382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99885</xdr:rowOff>
    </xdr:from>
    <xdr:to>
      <xdr:col>81</xdr:col>
      <xdr:colOff>50800</xdr:colOff>
      <xdr:row>99</xdr:row>
      <xdr:rowOff>28270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901985"/>
          <a:ext cx="889000" cy="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138215</xdr:rowOff>
    </xdr:from>
    <xdr:to>
      <xdr:col>76</xdr:col>
      <xdr:colOff>114300</xdr:colOff>
      <xdr:row>99</xdr:row>
      <xdr:rowOff>28270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40315"/>
          <a:ext cx="8890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164491</xdr:rowOff>
    </xdr:from>
    <xdr:to>
      <xdr:col>71</xdr:col>
      <xdr:colOff>177800</xdr:colOff>
      <xdr:row>98</xdr:row>
      <xdr:rowOff>138215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95141"/>
          <a:ext cx="889000" cy="1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138125</xdr:rowOff>
    </xdr:from>
    <xdr:to>
      <xdr:col>85</xdr:col>
      <xdr:colOff>177800</xdr:colOff>
      <xdr:row>99</xdr:row>
      <xdr:rowOff>68275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53052</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49085</xdr:rowOff>
    </xdr:from>
    <xdr:to>
      <xdr:col>81</xdr:col>
      <xdr:colOff>101600</xdr:colOff>
      <xdr:row>98</xdr:row>
      <xdr:rowOff>150685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141812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9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148920</xdr:rowOff>
    </xdr:from>
    <xdr:to>
      <xdr:col>76</xdr:col>
      <xdr:colOff>165100</xdr:colOff>
      <xdr:row>99</xdr:row>
      <xdr:rowOff>79070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70197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87415</xdr:rowOff>
    </xdr:from>
    <xdr:to>
      <xdr:col>72</xdr:col>
      <xdr:colOff>38100</xdr:colOff>
      <xdr:row>99</xdr:row>
      <xdr:rowOff>17565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8692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113691</xdr:rowOff>
    </xdr:from>
    <xdr:to>
      <xdr:col>67</xdr:col>
      <xdr:colOff>101600</xdr:colOff>
      <xdr:row>98</xdr:row>
      <xdr:rowOff>43841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60368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76607</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734457"/>
          <a:ext cx="1269" cy="99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23284</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50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76607</xdr:rowOff>
    </xdr:from>
    <xdr:to>
      <xdr:col>116</xdr:col>
      <xdr:colOff>152400</xdr:colOff>
      <xdr:row>33</xdr:row>
      <xdr:rowOff>76607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73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100152</xdr:rowOff>
    </xdr:from>
    <xdr:to>
      <xdr:col>116</xdr:col>
      <xdr:colOff>63500</xdr:colOff>
      <xdr:row>33</xdr:row>
      <xdr:rowOff>76607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243652"/>
          <a:ext cx="838200" cy="49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44163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559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65736</xdr:rowOff>
    </xdr:from>
    <xdr:to>
      <xdr:col>116</xdr:col>
      <xdr:colOff>114300</xdr:colOff>
      <xdr:row>38</xdr:row>
      <xdr:rowOff>167336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8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100152</xdr:rowOff>
    </xdr:from>
    <xdr:to>
      <xdr:col>111</xdr:col>
      <xdr:colOff>177800</xdr:colOff>
      <xdr:row>31</xdr:row>
      <xdr:rowOff>101752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243652"/>
          <a:ext cx="889000" cy="1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84937</xdr:rowOff>
    </xdr:from>
    <xdr:to>
      <xdr:col>112</xdr:col>
      <xdr:colOff>38100</xdr:colOff>
      <xdr:row>39</xdr:row>
      <xdr:rowOff>15087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6214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9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101752</xdr:rowOff>
    </xdr:from>
    <xdr:to>
      <xdr:col>107</xdr:col>
      <xdr:colOff>50800</xdr:colOff>
      <xdr:row>36</xdr:row>
      <xdr:rowOff>16027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5416702"/>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14368</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163475</xdr:rowOff>
    </xdr:from>
    <xdr:to>
      <xdr:col>102</xdr:col>
      <xdr:colOff>114300</xdr:colOff>
      <xdr:row>36</xdr:row>
      <xdr:rowOff>16027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164225"/>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93320</xdr:rowOff>
    </xdr:from>
    <xdr:to>
      <xdr:col>102</xdr:col>
      <xdr:colOff>165100</xdr:colOff>
      <xdr:row>39</xdr:row>
      <xdr:rowOff>23470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14597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105207</xdr:rowOff>
    </xdr:from>
    <xdr:to>
      <xdr:col>98</xdr:col>
      <xdr:colOff>38100</xdr:colOff>
      <xdr:row>39</xdr:row>
      <xdr:rowOff>35357</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26484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25807</xdr:rowOff>
    </xdr:from>
    <xdr:to>
      <xdr:col>116</xdr:col>
      <xdr:colOff>114300</xdr:colOff>
      <xdr:row>33</xdr:row>
      <xdr:rowOff>127407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6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150284</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6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49352</xdr:rowOff>
    </xdr:from>
    <xdr:to>
      <xdr:col>112</xdr:col>
      <xdr:colOff>38100</xdr:colOff>
      <xdr:row>30</xdr:row>
      <xdr:rowOff>150952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1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167479</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49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50952</xdr:rowOff>
    </xdr:from>
    <xdr:to>
      <xdr:col>107</xdr:col>
      <xdr:colOff>101600</xdr:colOff>
      <xdr:row>31</xdr:row>
      <xdr:rowOff>152552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169079</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67111" y="514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136677</xdr:rowOff>
    </xdr:from>
    <xdr:to>
      <xdr:col>102</xdr:col>
      <xdr:colOff>165100</xdr:colOff>
      <xdr:row>36</xdr:row>
      <xdr:rowOff>66827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83354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112675</xdr:rowOff>
    </xdr:from>
    <xdr:to>
      <xdr:col>98</xdr:col>
      <xdr:colOff>38100</xdr:colOff>
      <xdr:row>36</xdr:row>
      <xdr:rowOff>42825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59352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50088</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9308388"/>
          <a:ext cx="1269" cy="85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168215</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90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50088</xdr:rowOff>
    </xdr:from>
    <xdr:to>
      <xdr:col>116</xdr:col>
      <xdr:colOff>152400</xdr:colOff>
      <xdr:row>54</xdr:row>
      <xdr:rowOff>50088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3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23876</xdr:rowOff>
    </xdr:from>
    <xdr:to>
      <xdr:col>116</xdr:col>
      <xdr:colOff>63500</xdr:colOff>
      <xdr:row>55</xdr:row>
      <xdr:rowOff>155397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8767826"/>
          <a:ext cx="838200" cy="8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151985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24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2108</xdr:rowOff>
    </xdr:from>
    <xdr:to>
      <xdr:col>116</xdr:col>
      <xdr:colOff>114300</xdr:colOff>
      <xdr:row>58</xdr:row>
      <xdr:rowOff>103708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23876</xdr:rowOff>
    </xdr:from>
    <xdr:to>
      <xdr:col>111</xdr:col>
      <xdr:colOff>177800</xdr:colOff>
      <xdr:row>56</xdr:row>
      <xdr:rowOff>1016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8767826"/>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151461</xdr:rowOff>
    </xdr:from>
    <xdr:to>
      <xdr:col>112</xdr:col>
      <xdr:colOff>38100</xdr:colOff>
      <xdr:row>58</xdr:row>
      <xdr:rowOff>81611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72738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01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61519</xdr:rowOff>
    </xdr:from>
    <xdr:to>
      <xdr:col>107</xdr:col>
      <xdr:colOff>50800</xdr:colOff>
      <xdr:row>56</xdr:row>
      <xdr:rowOff>1016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491269"/>
          <a:ext cx="889000" cy="1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139344</xdr:rowOff>
    </xdr:from>
    <xdr:to>
      <xdr:col>107</xdr:col>
      <xdr:colOff>101600</xdr:colOff>
      <xdr:row>58</xdr:row>
      <xdr:rowOff>69494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61519</xdr:rowOff>
    </xdr:from>
    <xdr:to>
      <xdr:col>102</xdr:col>
      <xdr:colOff>114300</xdr:colOff>
      <xdr:row>55</xdr:row>
      <xdr:rowOff>69291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49126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129667</xdr:rowOff>
    </xdr:from>
    <xdr:to>
      <xdr:col>102</xdr:col>
      <xdr:colOff>165100</xdr:colOff>
      <xdr:row>58</xdr:row>
      <xdr:rowOff>59817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50944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132562</xdr:rowOff>
    </xdr:from>
    <xdr:to>
      <xdr:col>98</xdr:col>
      <xdr:colOff>38100</xdr:colOff>
      <xdr:row>58</xdr:row>
      <xdr:rowOff>62712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53839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104597</xdr:rowOff>
    </xdr:from>
    <xdr:to>
      <xdr:col>116</xdr:col>
      <xdr:colOff>114300</xdr:colOff>
      <xdr:row>56</xdr:row>
      <xdr:rowOff>34747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5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127474</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38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144526</xdr:rowOff>
    </xdr:from>
    <xdr:to>
      <xdr:col>112</xdr:col>
      <xdr:colOff>38100</xdr:colOff>
      <xdr:row>51</xdr:row>
      <xdr:rowOff>74676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87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91203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84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121666</xdr:rowOff>
    </xdr:from>
    <xdr:to>
      <xdr:col>107</xdr:col>
      <xdr:colOff>101600</xdr:colOff>
      <xdr:row>56</xdr:row>
      <xdr:rowOff>51816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68343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32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10719</xdr:rowOff>
    </xdr:from>
    <xdr:to>
      <xdr:col>102</xdr:col>
      <xdr:colOff>165100</xdr:colOff>
      <xdr:row>55</xdr:row>
      <xdr:rowOff>112319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4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128846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21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18491</xdr:rowOff>
    </xdr:from>
    <xdr:to>
      <xdr:col>98</xdr:col>
      <xdr:colOff>38100</xdr:colOff>
      <xdr:row>55</xdr:row>
      <xdr:rowOff>120091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4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136618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2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17761</xdr:rowOff>
    </xdr:from>
    <xdr:to>
      <xdr:col>116</xdr:col>
      <xdr:colOff>63500</xdr:colOff>
      <xdr:row>75</xdr:row>
      <xdr:rowOff>45783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76511"/>
          <a:ext cx="8382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45783</xdr:rowOff>
    </xdr:from>
    <xdr:to>
      <xdr:col>111</xdr:col>
      <xdr:colOff>177800</xdr:colOff>
      <xdr:row>75</xdr:row>
      <xdr:rowOff>68472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04533"/>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68472</xdr:rowOff>
    </xdr:from>
    <xdr:to>
      <xdr:col>107</xdr:col>
      <xdr:colOff>50800</xdr:colOff>
      <xdr:row>75</xdr:row>
      <xdr:rowOff>122307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27222"/>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91789</xdr:rowOff>
    </xdr:from>
    <xdr:to>
      <xdr:col>102</xdr:col>
      <xdr:colOff>114300</xdr:colOff>
      <xdr:row>75</xdr:row>
      <xdr:rowOff>122307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607639"/>
          <a:ext cx="8890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138411</xdr:rowOff>
    </xdr:from>
    <xdr:to>
      <xdr:col>116</xdr:col>
      <xdr:colOff>114300</xdr:colOff>
      <xdr:row>75</xdr:row>
      <xdr:rowOff>68561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161288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166433</xdr:rowOff>
    </xdr:from>
    <xdr:to>
      <xdr:col>112</xdr:col>
      <xdr:colOff>38100</xdr:colOff>
      <xdr:row>75</xdr:row>
      <xdr:rowOff>96583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113110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17672</xdr:rowOff>
    </xdr:from>
    <xdr:to>
      <xdr:col>107</xdr:col>
      <xdr:colOff>101600</xdr:colOff>
      <xdr:row>75</xdr:row>
      <xdr:rowOff>119272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135799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71507</xdr:rowOff>
    </xdr:from>
    <xdr:to>
      <xdr:col>102</xdr:col>
      <xdr:colOff>165100</xdr:colOff>
      <xdr:row>76</xdr:row>
      <xdr:rowOff>1657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18184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7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40989</xdr:rowOff>
    </xdr:from>
    <xdr:to>
      <xdr:col>98</xdr:col>
      <xdr:colOff>38100</xdr:colOff>
      <xdr:row>73</xdr:row>
      <xdr:rowOff>142589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159116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住民一人当たりコストで最も大きな割合を占めるのは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86,610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円の大幅増となった。病院事業への補助金の増が主な要因であり、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一部事務組合等への負担金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依然として多額であ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、類似団体平均との比較でも大きく上回っている。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病院事業の経営改善を図るとともに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、町単補助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事業についても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有効性等を精査し、見直しに取り組んでいく。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次いで、大きな割合を占めるのは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が続いていた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昨年度とほぼ同水準であった。しかしながら、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は依然としてこれを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補助事業等に係る扶助費が多くを占めており、経費の削減は困難であるが、町単独の扶助費についてはその効果等を検証し、見直しを図っていく。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このほか、人件費（住民一人当たり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円）が大きな割合を占めている。人件費については適正な人事管理及び給与の運用に努め、物件費については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やや増となったことから、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施設管理費等の経常的な物件費の見直しを進めていく。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20,334
20,061
236.71
9,777,223
9,503,630
258,032
6,224,306
8,305,626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75039</xdr:rowOff>
    </xdr:from>
    <xdr:to>
      <xdr:col>24</xdr:col>
      <xdr:colOff>63500</xdr:colOff>
      <xdr:row>34</xdr:row>
      <xdr:rowOff>135781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4339"/>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135781</xdr:rowOff>
    </xdr:from>
    <xdr:to>
      <xdr:col>19</xdr:col>
      <xdr:colOff>177800</xdr:colOff>
      <xdr:row>35</xdr:row>
      <xdr:rowOff>254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50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160927</xdr:rowOff>
    </xdr:from>
    <xdr:to>
      <xdr:col>15</xdr:col>
      <xdr:colOff>50800</xdr:colOff>
      <xdr:row>35</xdr:row>
      <xdr:rowOff>254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9022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2213</xdr:rowOff>
    </xdr:from>
    <xdr:to>
      <xdr:col>10</xdr:col>
      <xdr:colOff>114300</xdr:colOff>
      <xdr:row>34</xdr:row>
      <xdr:rowOff>160927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31513"/>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24239</xdr:rowOff>
    </xdr:from>
    <xdr:to>
      <xdr:col>24</xdr:col>
      <xdr:colOff>114300</xdr:colOff>
      <xdr:row>34</xdr:row>
      <xdr:rowOff>125839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47116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84981</xdr:rowOff>
    </xdr:from>
    <xdr:to>
      <xdr:col>20</xdr:col>
      <xdr:colOff>38100</xdr:colOff>
      <xdr:row>35</xdr:row>
      <xdr:rowOff>15131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120904</xdr:rowOff>
    </xdr:from>
    <xdr:to>
      <xdr:col>15</xdr:col>
      <xdr:colOff>101600</xdr:colOff>
      <xdr:row>35</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110127</xdr:rowOff>
    </xdr:from>
    <xdr:to>
      <xdr:col>10</xdr:col>
      <xdr:colOff>165100</xdr:colOff>
      <xdr:row>35</xdr:row>
      <xdr:rowOff>40277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1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122863</xdr:rowOff>
    </xdr:from>
    <xdr:to>
      <xdr:col>6</xdr:col>
      <xdr:colOff>38100</xdr:colOff>
      <xdr:row>34</xdr:row>
      <xdr:rowOff>53013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69540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101378</xdr:rowOff>
    </xdr:from>
    <xdr:to>
      <xdr:col>24</xdr:col>
      <xdr:colOff>63500</xdr:colOff>
      <xdr:row>57</xdr:row>
      <xdr:rowOff>116484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4028"/>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101378</xdr:rowOff>
    </xdr:from>
    <xdr:to>
      <xdr:col>19</xdr:col>
      <xdr:colOff>177800</xdr:colOff>
      <xdr:row>57</xdr:row>
      <xdr:rowOff>117704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4028"/>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87657</xdr:rowOff>
    </xdr:from>
    <xdr:to>
      <xdr:col>15</xdr:col>
      <xdr:colOff>50800</xdr:colOff>
      <xdr:row>57</xdr:row>
      <xdr:rowOff>117704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60307"/>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39057</xdr:rowOff>
    </xdr:from>
    <xdr:to>
      <xdr:col>10</xdr:col>
      <xdr:colOff>114300</xdr:colOff>
      <xdr:row>57</xdr:row>
      <xdr:rowOff>87657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1707"/>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65684</xdr:rowOff>
    </xdr:from>
    <xdr:to>
      <xdr:col>24</xdr:col>
      <xdr:colOff>114300</xdr:colOff>
      <xdr:row>57</xdr:row>
      <xdr:rowOff>167284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152061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50578</xdr:rowOff>
    </xdr:from>
    <xdr:to>
      <xdr:col>20</xdr:col>
      <xdr:colOff>38100</xdr:colOff>
      <xdr:row>57</xdr:row>
      <xdr:rowOff>152178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143305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66904</xdr:rowOff>
    </xdr:from>
    <xdr:to>
      <xdr:col>15</xdr:col>
      <xdr:colOff>101600</xdr:colOff>
      <xdr:row>57</xdr:row>
      <xdr:rowOff>168504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159631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36857</xdr:rowOff>
    </xdr:from>
    <xdr:to>
      <xdr:col>10</xdr:col>
      <xdr:colOff>165100</xdr:colOff>
      <xdr:row>57</xdr:row>
      <xdr:rowOff>138457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129584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159707</xdr:rowOff>
    </xdr:from>
    <xdr:to>
      <xdr:col>6</xdr:col>
      <xdr:colOff>38100</xdr:colOff>
      <xdr:row>57</xdr:row>
      <xdr:rowOff>89857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80984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15253</xdr:rowOff>
    </xdr:from>
    <xdr:to>
      <xdr:col>24</xdr:col>
      <xdr:colOff>63500</xdr:colOff>
      <xdr:row>75</xdr:row>
      <xdr:rowOff>50076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4003"/>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131445</xdr:rowOff>
    </xdr:from>
    <xdr:to>
      <xdr:col>19</xdr:col>
      <xdr:colOff>177800</xdr:colOff>
      <xdr:row>75</xdr:row>
      <xdr:rowOff>50076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18745"/>
          <a:ext cx="889000" cy="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131445</xdr:rowOff>
    </xdr:from>
    <xdr:to>
      <xdr:col>15</xdr:col>
      <xdr:colOff>50800</xdr:colOff>
      <xdr:row>75</xdr:row>
      <xdr:rowOff>76340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18745"/>
          <a:ext cx="889000" cy="1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76340</xdr:rowOff>
    </xdr:from>
    <xdr:to>
      <xdr:col>10</xdr:col>
      <xdr:colOff>114300</xdr:colOff>
      <xdr:row>75</xdr:row>
      <xdr:rowOff>134785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5090"/>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135903</xdr:rowOff>
    </xdr:from>
    <xdr:to>
      <xdr:col>24</xdr:col>
      <xdr:colOff>114300</xdr:colOff>
      <xdr:row>75</xdr:row>
      <xdr:rowOff>66053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158780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170726</xdr:rowOff>
    </xdr:from>
    <xdr:to>
      <xdr:col>20</xdr:col>
      <xdr:colOff>38100</xdr:colOff>
      <xdr:row>75</xdr:row>
      <xdr:rowOff>100876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117403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80645</xdr:rowOff>
    </xdr:from>
    <xdr:to>
      <xdr:col>15</xdr:col>
      <xdr:colOff>101600</xdr:colOff>
      <xdr:row>75</xdr:row>
      <xdr:rowOff>10795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27322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4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25540</xdr:rowOff>
    </xdr:from>
    <xdr:to>
      <xdr:col>10</xdr:col>
      <xdr:colOff>165100</xdr:colOff>
      <xdr:row>75</xdr:row>
      <xdr:rowOff>127140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83985</xdr:rowOff>
    </xdr:from>
    <xdr:to>
      <xdr:col>6</xdr:col>
      <xdr:colOff>38100</xdr:colOff>
      <xdr:row>76</xdr:row>
      <xdr:rowOff>14136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2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30662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49504</xdr:rowOff>
    </xdr:from>
    <xdr:to>
      <xdr:col>24</xdr:col>
      <xdr:colOff>63500</xdr:colOff>
      <xdr:row>95</xdr:row>
      <xdr:rowOff>108178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37254"/>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108178</xdr:rowOff>
    </xdr:from>
    <xdr:to>
      <xdr:col>19</xdr:col>
      <xdr:colOff>177800</xdr:colOff>
      <xdr:row>95</xdr:row>
      <xdr:rowOff>123241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95928"/>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123241</xdr:rowOff>
    </xdr:from>
    <xdr:to>
      <xdr:col>15</xdr:col>
      <xdr:colOff>50800</xdr:colOff>
      <xdr:row>95</xdr:row>
      <xdr:rowOff>139979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10991"/>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138443</xdr:rowOff>
    </xdr:from>
    <xdr:to>
      <xdr:col>10</xdr:col>
      <xdr:colOff>114300</xdr:colOff>
      <xdr:row>95</xdr:row>
      <xdr:rowOff>139979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2619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170154</xdr:rowOff>
    </xdr:from>
    <xdr:to>
      <xdr:col>24</xdr:col>
      <xdr:colOff>114300</xdr:colOff>
      <xdr:row>95</xdr:row>
      <xdr:rowOff>100304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21581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57378</xdr:rowOff>
    </xdr:from>
    <xdr:to>
      <xdr:col>20</xdr:col>
      <xdr:colOff>38100</xdr:colOff>
      <xdr:row>95</xdr:row>
      <xdr:rowOff>158978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72441</xdr:rowOff>
    </xdr:from>
    <xdr:to>
      <xdr:col>15</xdr:col>
      <xdr:colOff>101600</xdr:colOff>
      <xdr:row>96</xdr:row>
      <xdr:rowOff>2591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19118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89179</xdr:rowOff>
    </xdr:from>
    <xdr:to>
      <xdr:col>10</xdr:col>
      <xdr:colOff>165100</xdr:colOff>
      <xdr:row>96</xdr:row>
      <xdr:rowOff>19329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35856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87643</xdr:rowOff>
    </xdr:from>
    <xdr:to>
      <xdr:col>6</xdr:col>
      <xdr:colOff>38100</xdr:colOff>
      <xdr:row>96</xdr:row>
      <xdr:rowOff>17793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34320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130229</xdr:rowOff>
    </xdr:from>
    <xdr:to>
      <xdr:col>55</xdr:col>
      <xdr:colOff>0</xdr:colOff>
      <xdr:row>35</xdr:row>
      <xdr:rowOff>137087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3097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137087</xdr:rowOff>
    </xdr:from>
    <xdr:to>
      <xdr:col>50</xdr:col>
      <xdr:colOff>114300</xdr:colOff>
      <xdr:row>35</xdr:row>
      <xdr:rowOff>148191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37837"/>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54138</xdr:rowOff>
    </xdr:from>
    <xdr:to>
      <xdr:col>45</xdr:col>
      <xdr:colOff>177800</xdr:colOff>
      <xdr:row>35</xdr:row>
      <xdr:rowOff>148191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883438"/>
          <a:ext cx="889000" cy="26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54138</xdr:rowOff>
    </xdr:from>
    <xdr:to>
      <xdr:col>41</xdr:col>
      <xdr:colOff>50800</xdr:colOff>
      <xdr:row>35</xdr:row>
      <xdr:rowOff>127943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88343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79429</xdr:rowOff>
    </xdr:from>
    <xdr:to>
      <xdr:col>55</xdr:col>
      <xdr:colOff>50800</xdr:colOff>
      <xdr:row>36</xdr:row>
      <xdr:rowOff>9579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102306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3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86287</xdr:rowOff>
    </xdr:from>
    <xdr:to>
      <xdr:col>50</xdr:col>
      <xdr:colOff>165100</xdr:colOff>
      <xdr:row>36</xdr:row>
      <xdr:rowOff>16437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32964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97391</xdr:rowOff>
    </xdr:from>
    <xdr:to>
      <xdr:col>46</xdr:col>
      <xdr:colOff>38100</xdr:colOff>
      <xdr:row>36</xdr:row>
      <xdr:rowOff>27541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44068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7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3338</xdr:rowOff>
    </xdr:from>
    <xdr:to>
      <xdr:col>41</xdr:col>
      <xdr:colOff>101600</xdr:colOff>
      <xdr:row>34</xdr:row>
      <xdr:rowOff>104938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121465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6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77143</xdr:rowOff>
    </xdr:from>
    <xdr:to>
      <xdr:col>36</xdr:col>
      <xdr:colOff>165100</xdr:colOff>
      <xdr:row>36</xdr:row>
      <xdr:rowOff>7293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23820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132842</xdr:rowOff>
    </xdr:from>
    <xdr:to>
      <xdr:col>55</xdr:col>
      <xdr:colOff>0</xdr:colOff>
      <xdr:row>55</xdr:row>
      <xdr:rowOff>151656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91142"/>
          <a:ext cx="838200" cy="1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132842</xdr:rowOff>
    </xdr:from>
    <xdr:to>
      <xdr:col>50</xdr:col>
      <xdr:colOff>114300</xdr:colOff>
      <xdr:row>56</xdr:row>
      <xdr:rowOff>57130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91142"/>
          <a:ext cx="889000" cy="2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131287</xdr:rowOff>
    </xdr:from>
    <xdr:to>
      <xdr:col>45</xdr:col>
      <xdr:colOff>177800</xdr:colOff>
      <xdr:row>56</xdr:row>
      <xdr:rowOff>57130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61037"/>
          <a:ext cx="889000" cy="9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131287</xdr:rowOff>
    </xdr:from>
    <xdr:to>
      <xdr:col>41</xdr:col>
      <xdr:colOff>50800</xdr:colOff>
      <xdr:row>56</xdr:row>
      <xdr:rowOff>50066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61037"/>
          <a:ext cx="889000" cy="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100856</xdr:rowOff>
    </xdr:from>
    <xdr:to>
      <xdr:col>55</xdr:col>
      <xdr:colOff>50800</xdr:colOff>
      <xdr:row>56</xdr:row>
      <xdr:rowOff>31006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123733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82042</xdr:rowOff>
    </xdr:from>
    <xdr:to>
      <xdr:col>50</xdr:col>
      <xdr:colOff>165100</xdr:colOff>
      <xdr:row>55</xdr:row>
      <xdr:rowOff>12192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28719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6330</xdr:rowOff>
    </xdr:from>
    <xdr:to>
      <xdr:col>46</xdr:col>
      <xdr:colOff>38100</xdr:colOff>
      <xdr:row>56</xdr:row>
      <xdr:rowOff>107930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99057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80487</xdr:rowOff>
    </xdr:from>
    <xdr:to>
      <xdr:col>41</xdr:col>
      <xdr:colOff>101600</xdr:colOff>
      <xdr:row>56</xdr:row>
      <xdr:rowOff>10637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27164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170716</xdr:rowOff>
    </xdr:from>
    <xdr:to>
      <xdr:col>36</xdr:col>
      <xdr:colOff>165100</xdr:colOff>
      <xdr:row>56</xdr:row>
      <xdr:rowOff>100866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91993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106249</xdr:rowOff>
    </xdr:from>
    <xdr:to>
      <xdr:col>55</xdr:col>
      <xdr:colOff>0</xdr:colOff>
      <xdr:row>75</xdr:row>
      <xdr:rowOff>113754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622099"/>
          <a:ext cx="838200" cy="3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106249</xdr:rowOff>
    </xdr:from>
    <xdr:to>
      <xdr:col>50</xdr:col>
      <xdr:colOff>114300</xdr:colOff>
      <xdr:row>75</xdr:row>
      <xdr:rowOff>169532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622099"/>
          <a:ext cx="889000" cy="40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81445</xdr:rowOff>
    </xdr:from>
    <xdr:to>
      <xdr:col>45</xdr:col>
      <xdr:colOff>177800</xdr:colOff>
      <xdr:row>75</xdr:row>
      <xdr:rowOff>169532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4019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31953</xdr:rowOff>
    </xdr:from>
    <xdr:to>
      <xdr:col>41</xdr:col>
      <xdr:colOff>50800</xdr:colOff>
      <xdr:row>75</xdr:row>
      <xdr:rowOff>81445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890703"/>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85831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55449</xdr:rowOff>
    </xdr:from>
    <xdr:to>
      <xdr:col>50</xdr:col>
      <xdr:colOff>165100</xdr:colOff>
      <xdr:row>73</xdr:row>
      <xdr:rowOff>157049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2126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118732</xdr:rowOff>
    </xdr:from>
    <xdr:to>
      <xdr:col>46</xdr:col>
      <xdr:colOff>38100</xdr:colOff>
      <xdr:row>76</xdr:row>
      <xdr:rowOff>48882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65409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30645</xdr:rowOff>
    </xdr:from>
    <xdr:to>
      <xdr:col>41</xdr:col>
      <xdr:colOff>101600</xdr:colOff>
      <xdr:row>75</xdr:row>
      <xdr:rowOff>132245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148772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152603</xdr:rowOff>
    </xdr:from>
    <xdr:to>
      <xdr:col>36</xdr:col>
      <xdr:colOff>165100</xdr:colOff>
      <xdr:row>75</xdr:row>
      <xdr:rowOff>82753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99280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124749</xdr:rowOff>
    </xdr:from>
    <xdr:to>
      <xdr:col>55</xdr:col>
      <xdr:colOff>0</xdr:colOff>
      <xdr:row>92</xdr:row>
      <xdr:rowOff>98780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726699"/>
          <a:ext cx="838200" cy="1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98780</xdr:rowOff>
    </xdr:from>
    <xdr:to>
      <xdr:col>50</xdr:col>
      <xdr:colOff>114300</xdr:colOff>
      <xdr:row>92</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872180"/>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152158</xdr:rowOff>
    </xdr:from>
    <xdr:to>
      <xdr:col>45</xdr:col>
      <xdr:colOff>177800</xdr:colOff>
      <xdr:row>94</xdr:row>
      <xdr:rowOff>10885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25558"/>
          <a:ext cx="889000" cy="20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66297</xdr:rowOff>
    </xdr:from>
    <xdr:to>
      <xdr:col>41</xdr:col>
      <xdr:colOff>50800</xdr:colOff>
      <xdr:row>94</xdr:row>
      <xdr:rowOff>10885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839697"/>
          <a:ext cx="889000" cy="2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73949</xdr:rowOff>
    </xdr:from>
    <xdr:to>
      <xdr:col>55</xdr:col>
      <xdr:colOff>50800</xdr:colOff>
      <xdr:row>92</xdr:row>
      <xdr:rowOff>4099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6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96826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47980</xdr:rowOff>
    </xdr:from>
    <xdr:to>
      <xdr:col>50</xdr:col>
      <xdr:colOff>165100</xdr:colOff>
      <xdr:row>92</xdr:row>
      <xdr:rowOff>149580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8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166107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5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101358</xdr:rowOff>
    </xdr:from>
    <xdr:to>
      <xdr:col>46</xdr:col>
      <xdr:colOff>38100</xdr:colOff>
      <xdr:row>93</xdr:row>
      <xdr:rowOff>31508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48035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6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131535</xdr:rowOff>
    </xdr:from>
    <xdr:to>
      <xdr:col>41</xdr:col>
      <xdr:colOff>101600</xdr:colOff>
      <xdr:row>94</xdr:row>
      <xdr:rowOff>61685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78212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8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15497</xdr:rowOff>
    </xdr:from>
    <xdr:to>
      <xdr:col>36</xdr:col>
      <xdr:colOff>165100</xdr:colOff>
      <xdr:row>92</xdr:row>
      <xdr:rowOff>117097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7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133624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56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30246</xdr:rowOff>
    </xdr:from>
    <xdr:to>
      <xdr:col>85</xdr:col>
      <xdr:colOff>127000</xdr:colOff>
      <xdr:row>37</xdr:row>
      <xdr:rowOff>51140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73896"/>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30246</xdr:rowOff>
    </xdr:from>
    <xdr:to>
      <xdr:col>81</xdr:col>
      <xdr:colOff>50800</xdr:colOff>
      <xdr:row>37</xdr:row>
      <xdr:rowOff>87762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3896"/>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55895</xdr:rowOff>
    </xdr:from>
    <xdr:to>
      <xdr:col>76</xdr:col>
      <xdr:colOff>114300</xdr:colOff>
      <xdr:row>37</xdr:row>
      <xdr:rowOff>87762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99545"/>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55895</xdr:rowOff>
    </xdr:from>
    <xdr:to>
      <xdr:col>71</xdr:col>
      <xdr:colOff>177800</xdr:colOff>
      <xdr:row>37</xdr:row>
      <xdr:rowOff>169281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99545"/>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340</xdr:rowOff>
    </xdr:from>
    <xdr:to>
      <xdr:col>85</xdr:col>
      <xdr:colOff>177800</xdr:colOff>
      <xdr:row>37</xdr:row>
      <xdr:rowOff>101940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150217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150896</xdr:rowOff>
    </xdr:from>
    <xdr:to>
      <xdr:col>81</xdr:col>
      <xdr:colOff>101600</xdr:colOff>
      <xdr:row>37</xdr:row>
      <xdr:rowOff>81046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72173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36962</xdr:rowOff>
    </xdr:from>
    <xdr:to>
      <xdr:col>76</xdr:col>
      <xdr:colOff>165100</xdr:colOff>
      <xdr:row>37</xdr:row>
      <xdr:rowOff>138562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129689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5095</xdr:rowOff>
    </xdr:from>
    <xdr:to>
      <xdr:col>72</xdr:col>
      <xdr:colOff>38100</xdr:colOff>
      <xdr:row>37</xdr:row>
      <xdr:rowOff>106695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97822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118481</xdr:rowOff>
    </xdr:from>
    <xdr:to>
      <xdr:col>67</xdr:col>
      <xdr:colOff>101600</xdr:colOff>
      <xdr:row>38</xdr:row>
      <xdr:rowOff>48631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39758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67332</xdr:rowOff>
    </xdr:from>
    <xdr:to>
      <xdr:col>85</xdr:col>
      <xdr:colOff>127000</xdr:colOff>
      <xdr:row>57</xdr:row>
      <xdr:rowOff>96854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39982"/>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96690</xdr:rowOff>
    </xdr:from>
    <xdr:to>
      <xdr:col>81</xdr:col>
      <xdr:colOff>50800</xdr:colOff>
      <xdr:row>57</xdr:row>
      <xdr:rowOff>96854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6934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96690</xdr:rowOff>
    </xdr:from>
    <xdr:to>
      <xdr:col>76</xdr:col>
      <xdr:colOff>114300</xdr:colOff>
      <xdr:row>58</xdr:row>
      <xdr:rowOff>629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9340"/>
          <a:ext cx="889000" cy="7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120448</xdr:rowOff>
    </xdr:from>
    <xdr:to>
      <xdr:col>71</xdr:col>
      <xdr:colOff>177800</xdr:colOff>
      <xdr:row>58</xdr:row>
      <xdr:rowOff>629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93098"/>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16532</xdr:rowOff>
    </xdr:from>
    <xdr:to>
      <xdr:col>85</xdr:col>
      <xdr:colOff>177800</xdr:colOff>
      <xdr:row>57</xdr:row>
      <xdr:rowOff>118132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166409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46054</xdr:rowOff>
    </xdr:from>
    <xdr:to>
      <xdr:col>81</xdr:col>
      <xdr:colOff>101600</xdr:colOff>
      <xdr:row>57</xdr:row>
      <xdr:rowOff>147654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45890</xdr:rowOff>
    </xdr:from>
    <xdr:to>
      <xdr:col>76</xdr:col>
      <xdr:colOff>165100</xdr:colOff>
      <xdr:row>57</xdr:row>
      <xdr:rowOff>147490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138617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121279</xdr:rowOff>
    </xdr:from>
    <xdr:to>
      <xdr:col>72</xdr:col>
      <xdr:colOff>38100</xdr:colOff>
      <xdr:row>58</xdr:row>
      <xdr:rowOff>51429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42556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69648</xdr:rowOff>
    </xdr:from>
    <xdr:to>
      <xdr:col>67</xdr:col>
      <xdr:colOff>101600</xdr:colOff>
      <xdr:row>57</xdr:row>
      <xdr:rowOff>171248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162375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103124</xdr:rowOff>
    </xdr:from>
    <xdr:to>
      <xdr:col>85</xdr:col>
      <xdr:colOff>127000</xdr:colOff>
      <xdr:row>78</xdr:row>
      <xdr:rowOff>128499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76224"/>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103124</xdr:rowOff>
    </xdr:from>
    <xdr:to>
      <xdr:col>81</xdr:col>
      <xdr:colOff>50800</xdr:colOff>
      <xdr:row>78</xdr:row>
      <xdr:rowOff>137528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76224"/>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137528</xdr:rowOff>
    </xdr:from>
    <xdr:to>
      <xdr:col>76</xdr:col>
      <xdr:colOff>114300</xdr:colOff>
      <xdr:row>78</xdr:row>
      <xdr:rowOff>139036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10628"/>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130648</xdr:rowOff>
    </xdr:from>
    <xdr:to>
      <xdr:col>71</xdr:col>
      <xdr:colOff>177800</xdr:colOff>
      <xdr:row>78</xdr:row>
      <xdr:rowOff>139036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3748"/>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77699</xdr:rowOff>
    </xdr:from>
    <xdr:to>
      <xdr:col>85</xdr:col>
      <xdr:colOff>177800</xdr:colOff>
      <xdr:row>79</xdr:row>
      <xdr:rowOff>7849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164076</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52324</xdr:rowOff>
    </xdr:from>
    <xdr:to>
      <xdr:col>81</xdr:col>
      <xdr:colOff>101600</xdr:colOff>
      <xdr:row>78</xdr:row>
      <xdr:rowOff>153924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145051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86728</xdr:rowOff>
    </xdr:from>
    <xdr:to>
      <xdr:col>76</xdr:col>
      <xdr:colOff>165100</xdr:colOff>
      <xdr:row>79</xdr:row>
      <xdr:rowOff>16878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8005</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5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88236</xdr:rowOff>
    </xdr:from>
    <xdr:to>
      <xdr:col>72</xdr:col>
      <xdr:colOff>38100</xdr:colOff>
      <xdr:row>79</xdr:row>
      <xdr:rowOff>18386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9513</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54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79848</xdr:rowOff>
    </xdr:from>
    <xdr:to>
      <xdr:col>67</xdr:col>
      <xdr:colOff>101600</xdr:colOff>
      <xdr:row>79</xdr:row>
      <xdr:rowOff>9998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1125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163055</xdr:rowOff>
    </xdr:from>
    <xdr:to>
      <xdr:col>85</xdr:col>
      <xdr:colOff>127000</xdr:colOff>
      <xdr:row>94</xdr:row>
      <xdr:rowOff>3854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07905"/>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2197</xdr:rowOff>
    </xdr:from>
    <xdr:to>
      <xdr:col>81</xdr:col>
      <xdr:colOff>50800</xdr:colOff>
      <xdr:row>94</xdr:row>
      <xdr:rowOff>3854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11849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2197</xdr:rowOff>
    </xdr:from>
    <xdr:to>
      <xdr:col>76</xdr:col>
      <xdr:colOff>114300</xdr:colOff>
      <xdr:row>94</xdr:row>
      <xdr:rowOff>18162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118497"/>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18162</xdr:rowOff>
    </xdr:from>
    <xdr:to>
      <xdr:col>71</xdr:col>
      <xdr:colOff>177800</xdr:colOff>
      <xdr:row>94</xdr:row>
      <xdr:rowOff>51575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34462"/>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112255</xdr:rowOff>
    </xdr:from>
    <xdr:to>
      <xdr:col>85</xdr:col>
      <xdr:colOff>177800</xdr:colOff>
      <xdr:row>94</xdr:row>
      <xdr:rowOff>42405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135132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124504</xdr:rowOff>
    </xdr:from>
    <xdr:to>
      <xdr:col>81</xdr:col>
      <xdr:colOff>101600</xdr:colOff>
      <xdr:row>94</xdr:row>
      <xdr:rowOff>54654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71181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8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122847</xdr:rowOff>
    </xdr:from>
    <xdr:to>
      <xdr:col>76</xdr:col>
      <xdr:colOff>165100</xdr:colOff>
      <xdr:row>94</xdr:row>
      <xdr:rowOff>52997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69524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8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138812</xdr:rowOff>
    </xdr:from>
    <xdr:to>
      <xdr:col>72</xdr:col>
      <xdr:colOff>38100</xdr:colOff>
      <xdr:row>94</xdr:row>
      <xdr:rowOff>68962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85489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775</xdr:rowOff>
    </xdr:from>
    <xdr:to>
      <xdr:col>67</xdr:col>
      <xdr:colOff>101600</xdr:colOff>
      <xdr:row>94</xdr:row>
      <xdr:rowOff>102375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118902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住民一人当たりコストで最も大きな割合を占めるのは、民生費（住民一人当たり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円）となった。昨年度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と同程度ではある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が、類似団体平均との比較において、私立保育所及び認定こども園の措置費のほか、町立保育所の運営等の影響もあり、比較的高い水準を示している。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次いで、土木費（住民一人当たり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円）が大きな割合を占めている。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年度は、道路事業費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、橋梁整備費、町営住宅老朽化対策事業費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の増等により、昨年度から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円の増となっている。類似団体平均との比較においても高い水準を示しており、下水道事業に対する繰出金等が影響していると考えられる。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このほか、衛生費（住民一人当たり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円）については、類似団体平均より高い水準であ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の増等により昨年度から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円）が昨年度から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となったのは、地域総合整備資金貸付金（ふるさと融資）の皆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が影響していると考えられる。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標準財政規模比の実質収支比率は、これまで３～５％台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推移して</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％となっている。実質単年度収支比率につ</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暖冬等の影響により除雪関係経費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したものの病院事業への補助金の増加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等が影響していると考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えられる。今後も、歳入の確保と合わせて、予算執行の節減に努め、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翌年度繰越財源の適正な確保に努めていく。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標準財政規模比の連結実質赤字比率に係る黒字比率は、これまで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％台で推移し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ポイントの減となった。主な要因は、黒字比率の約半分を占める水道事業会計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国民健康保険事業特別会計の黒字額の減等によるものである。引き続き、各会計において収支のバランスを考慮した適正な財政運営に努めていく。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3228_&#19978;&#2406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139.4</v>
          </cell>
          <cell r="BX51">
            <v>131.69999999999999</v>
          </cell>
          <cell r="CF51">
            <v>118.6</v>
          </cell>
          <cell r="CN51">
            <v>110.4</v>
          </cell>
        </row>
        <row r="53">
          <cell r="BP53">
            <v>60.6</v>
          </cell>
          <cell r="BX53">
            <v>62.1</v>
          </cell>
          <cell r="CF53">
            <v>63.7</v>
          </cell>
          <cell r="CN53">
            <v>65.3</v>
          </cell>
        </row>
        <row r="55">
          <cell r="AN55" t="str">
            <v>類似団体内平均値</v>
          </cell>
          <cell r="BP55">
            <v>20.2</v>
          </cell>
          <cell r="BX55">
            <v>15.5</v>
          </cell>
          <cell r="CF55">
            <v>14</v>
          </cell>
          <cell r="CN55">
            <v>11.4</v>
          </cell>
        </row>
        <row r="57">
          <cell r="BP57">
            <v>54.5</v>
          </cell>
          <cell r="BX57">
            <v>57.7</v>
          </cell>
          <cell r="CF57">
            <v>57.8</v>
          </cell>
          <cell r="CN57">
            <v>59.5</v>
          </cell>
        </row>
        <row r="72">
          <cell r="BP72" t="str">
            <v>H27</v>
          </cell>
          <cell r="BX72" t="str">
            <v>H28</v>
          </cell>
          <cell r="CF72" t="str">
            <v>H29</v>
          </cell>
          <cell r="CN72" t="str">
            <v>H30</v>
          </cell>
          <cell r="CV72" t="str">
            <v>R01</v>
          </cell>
        </row>
        <row r="73">
          <cell r="AN73" t="str">
            <v>当該団体値</v>
          </cell>
          <cell r="BP73">
            <v>139.4</v>
          </cell>
          <cell r="BX73">
            <v>131.69999999999999</v>
          </cell>
          <cell r="CF73">
            <v>118.6</v>
          </cell>
          <cell r="CN73">
            <v>110.4</v>
          </cell>
          <cell r="CV73">
            <v>100.8</v>
          </cell>
        </row>
        <row r="75">
          <cell r="BP75">
            <v>14.7</v>
          </cell>
          <cell r="BX75">
            <v>14.5</v>
          </cell>
          <cell r="CF75">
            <v>15.1</v>
          </cell>
          <cell r="CN75">
            <v>15.6</v>
          </cell>
          <cell r="CV75">
            <v>15.7</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9777223</v>
      </c>
      <c r="BO4" s="424"/>
      <c r="BP4" s="424"/>
      <c r="BQ4" s="424"/>
      <c r="BR4" s="424"/>
      <c r="BS4" s="424"/>
      <c r="BT4" s="424"/>
      <c r="BU4" s="425"/>
      <c r="BV4" s="423">
        <v>10125441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4.0999999999999996</v>
      </c>
      <c r="CU4" s="608"/>
      <c r="CV4" s="608"/>
      <c r="CW4" s="608"/>
      <c r="CX4" s="608"/>
      <c r="CY4" s="608"/>
      <c r="CZ4" s="608"/>
      <c r="DA4" s="609"/>
      <c r="DB4" s="607">
        <v>4.0999999999999996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9503630</v>
      </c>
      <c r="BO5" s="429"/>
      <c r="BP5" s="429"/>
      <c r="BQ5" s="429"/>
      <c r="BR5" s="429"/>
      <c r="BS5" s="429"/>
      <c r="BT5" s="429"/>
      <c r="BU5" s="430"/>
      <c r="BV5" s="428">
        <v>9804681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88.4</v>
      </c>
      <c r="CU5" s="399"/>
      <c r="CV5" s="399"/>
      <c r="CW5" s="399"/>
      <c r="CX5" s="399"/>
      <c r="CY5" s="399"/>
      <c r="CZ5" s="399"/>
      <c r="DA5" s="400"/>
      <c r="DB5" s="398">
        <v>83.1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273593</v>
      </c>
      <c r="BO6" s="429"/>
      <c r="BP6" s="429"/>
      <c r="BQ6" s="429"/>
      <c r="BR6" s="429"/>
      <c r="BS6" s="429"/>
      <c r="BT6" s="429"/>
      <c r="BU6" s="430"/>
      <c r="BV6" s="428">
        <v>320760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92.2</v>
      </c>
      <c r="CU6" s="582"/>
      <c r="CV6" s="582"/>
      <c r="CW6" s="582"/>
      <c r="CX6" s="582"/>
      <c r="CY6" s="582"/>
      <c r="CZ6" s="582"/>
      <c r="DA6" s="583"/>
      <c r="DB6" s="581">
        <v>87.9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15561</v>
      </c>
      <c r="BO7" s="429"/>
      <c r="BP7" s="429"/>
      <c r="BQ7" s="429"/>
      <c r="BR7" s="429"/>
      <c r="BS7" s="429"/>
      <c r="BT7" s="429"/>
      <c r="BU7" s="430"/>
      <c r="BV7" s="428">
        <v>66719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6224306</v>
      </c>
      <c r="CU7" s="429"/>
      <c r="CV7" s="429"/>
      <c r="CW7" s="429"/>
      <c r="CX7" s="429"/>
      <c r="CY7" s="429"/>
      <c r="CZ7" s="429"/>
      <c r="DA7" s="430"/>
      <c r="DB7" s="428">
        <v>6189209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258032</v>
      </c>
      <c r="BO8" s="429"/>
      <c r="BP8" s="429"/>
      <c r="BQ8" s="429"/>
      <c r="BR8" s="429"/>
      <c r="BS8" s="429"/>
      <c r="BT8" s="429"/>
      <c r="BU8" s="430"/>
      <c r="BV8" s="428">
        <v>254041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0.47</v>
      </c>
      <c r="CU8" s="542"/>
      <c r="CV8" s="542"/>
      <c r="CW8" s="542"/>
      <c r="CX8" s="542"/>
      <c r="CY8" s="542"/>
      <c r="CZ8" s="542"/>
      <c r="DA8" s="543"/>
      <c r="DB8" s="541">
        <v>0.46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20930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3991</v>
      </c>
      <c r="BO9" s="429"/>
      <c r="BP9" s="429"/>
      <c r="BQ9" s="429"/>
      <c r="BR9" s="429"/>
      <c r="BS9" s="429"/>
      <c r="BT9" s="429"/>
      <c r="BU9" s="430"/>
      <c r="BV9" s="428">
        <v>27641</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12.1</v>
      </c>
      <c r="CU9" s="399"/>
      <c r="CV9" s="399"/>
      <c r="CW9" s="399"/>
      <c r="CX9" s="399"/>
      <c r="CY9" s="399"/>
      <c r="CZ9" s="399"/>
      <c r="DA9" s="400"/>
      <c r="DB9" s="398">
        <v>12.2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21965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1123</v>
      </c>
      <c r="BO10" s="429"/>
      <c r="BP10" s="429"/>
      <c r="BQ10" s="429"/>
      <c r="BR10" s="429"/>
      <c r="BS10" s="429"/>
      <c r="BT10" s="429"/>
      <c r="BU10" s="430"/>
      <c r="BV10" s="428">
        <v>1145</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20334</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20061</v>
      </c>
      <c r="S13" s="532"/>
      <c r="T13" s="532"/>
      <c r="U13" s="532"/>
      <c r="V13" s="533"/>
      <c r="W13" s="519" t="s">
        <v>142</v>
      </c>
      <c r="X13" s="441"/>
      <c r="Y13" s="441"/>
      <c r="Z13" s="441"/>
      <c r="AA13" s="441"/>
      <c r="AB13" s="442"/>
      <c r="AC13" s="404">
        <v>460</v>
      </c>
      <c r="AD13" s="405"/>
      <c r="AE13" s="405"/>
      <c r="AF13" s="405"/>
      <c r="AG13" s="406"/>
      <c r="AH13" s="404">
        <v>578</v>
      </c>
      <c r="AI13" s="405"/>
      <c r="AJ13" s="405"/>
      <c r="AK13" s="405"/>
      <c r="AL13" s="407"/>
      <c r="AM13" s="497" t="s">
        <v>143</v>
      </c>
      <c r="AN13" s="402"/>
      <c r="AO13" s="402"/>
      <c r="AP13" s="402"/>
      <c r="AQ13" s="402"/>
      <c r="AR13" s="402"/>
      <c r="AS13" s="402"/>
      <c r="AT13" s="403"/>
      <c r="AU13" s="485" t="s">
        <v>137</v>
      </c>
      <c r="AV13" s="486"/>
      <c r="AW13" s="486"/>
      <c r="AX13" s="486"/>
      <c r="AY13" s="408" t="s">
        <v>144</v>
      </c>
      <c r="AZ13" s="409"/>
      <c r="BA13" s="409"/>
      <c r="BB13" s="409"/>
      <c r="BC13" s="409"/>
      <c r="BD13" s="409"/>
      <c r="BE13" s="409"/>
      <c r="BF13" s="409"/>
      <c r="BG13" s="409"/>
      <c r="BH13" s="409"/>
      <c r="BI13" s="409"/>
      <c r="BJ13" s="409"/>
      <c r="BK13" s="409"/>
      <c r="BL13" s="409"/>
      <c r="BM13" s="410"/>
      <c r="BN13" s="428">
        <v>5114</v>
      </c>
      <c r="BO13" s="429"/>
      <c r="BP13" s="429"/>
      <c r="BQ13" s="429"/>
      <c r="BR13" s="429"/>
      <c r="BS13" s="429"/>
      <c r="BT13" s="429"/>
      <c r="BU13" s="430"/>
      <c r="BV13" s="428">
        <v>28786</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15.7</v>
      </c>
      <c r="CU13" s="399"/>
      <c r="CV13" s="399"/>
      <c r="CW13" s="399"/>
      <c r="CX13" s="399"/>
      <c r="CY13" s="399"/>
      <c r="CZ13" s="399"/>
      <c r="DA13" s="400"/>
      <c r="DB13" s="398">
        <v>15.6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20712</v>
      </c>
      <c r="S14" s="532"/>
      <c r="T14" s="532"/>
      <c r="U14" s="532"/>
      <c r="V14" s="533"/>
      <c r="W14" s="534"/>
      <c r="X14" s="444"/>
      <c r="Y14" s="444"/>
      <c r="Z14" s="444"/>
      <c r="AA14" s="444"/>
      <c r="AB14" s="445"/>
      <c r="AC14" s="524">
        <v>4.4000000000000004</v>
      </c>
      <c r="AD14" s="525"/>
      <c r="AE14" s="525"/>
      <c r="AF14" s="525"/>
      <c r="AG14" s="526"/>
      <c r="AH14" s="524">
        <v>5.2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100.8</v>
      </c>
      <c r="CU14" s="536"/>
      <c r="CV14" s="536"/>
      <c r="CW14" s="536"/>
      <c r="CX14" s="536"/>
      <c r="CY14" s="536"/>
      <c r="CZ14" s="536"/>
      <c r="DA14" s="537"/>
      <c r="DB14" s="535">
        <v>110.4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20458</v>
      </c>
      <c r="S15" s="532"/>
      <c r="T15" s="532"/>
      <c r="U15" s="532"/>
      <c r="V15" s="533"/>
      <c r="W15" s="519" t="s">
        <v>149</v>
      </c>
      <c r="X15" s="441"/>
      <c r="Y15" s="441"/>
      <c r="Z15" s="441"/>
      <c r="AA15" s="441"/>
      <c r="AB15" s="442"/>
      <c r="AC15" s="404">
        <v>3862</v>
      </c>
      <c r="AD15" s="405"/>
      <c r="AE15" s="405"/>
      <c r="AF15" s="405"/>
      <c r="AG15" s="406"/>
      <c r="AH15" s="404">
        <v>4161</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2498379</v>
      </c>
      <c r="BO15" s="424"/>
      <c r="BP15" s="424"/>
      <c r="BQ15" s="424"/>
      <c r="BR15" s="424"/>
      <c r="BS15" s="424"/>
      <c r="BT15" s="424"/>
      <c r="BU15" s="425"/>
      <c r="BV15" s="423">
        <v>2415535</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37</v>
      </c>
      <c r="AD16" s="525"/>
      <c r="AE16" s="525"/>
      <c r="AF16" s="525"/>
      <c r="AG16" s="526"/>
      <c r="AH16" s="524">
        <v>37.6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5302842</v>
      </c>
      <c r="BO16" s="429"/>
      <c r="BP16" s="429"/>
      <c r="BQ16" s="429"/>
      <c r="BR16" s="429"/>
      <c r="BS16" s="429"/>
      <c r="BT16" s="429"/>
      <c r="BU16" s="430"/>
      <c r="BV16" s="428">
        <v>5213563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6108</v>
      </c>
      <c r="AD17" s="405"/>
      <c r="AE17" s="405"/>
      <c r="AF17" s="405"/>
      <c r="AG17" s="406"/>
      <c r="AH17" s="404">
        <v>6336</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3155638</v>
      </c>
      <c r="BO17" s="429"/>
      <c r="BP17" s="429"/>
      <c r="BQ17" s="429"/>
      <c r="BR17" s="429"/>
      <c r="BS17" s="429"/>
      <c r="BT17" s="429"/>
      <c r="BU17" s="430"/>
      <c r="BV17" s="428">
        <v>3039223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236.71</v>
      </c>
      <c r="M18" s="493"/>
      <c r="N18" s="493"/>
      <c r="O18" s="493"/>
      <c r="P18" s="493"/>
      <c r="Q18" s="493"/>
      <c r="R18" s="494"/>
      <c r="S18" s="494"/>
      <c r="T18" s="494"/>
      <c r="U18" s="494"/>
      <c r="V18" s="495"/>
      <c r="W18" s="509"/>
      <c r="X18" s="510"/>
      <c r="Y18" s="510"/>
      <c r="Z18" s="510"/>
      <c r="AA18" s="510"/>
      <c r="AB18" s="520"/>
      <c r="AC18" s="392">
        <v>58.6</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5677011</v>
      </c>
      <c r="BO18" s="429"/>
      <c r="BP18" s="429"/>
      <c r="BQ18" s="429"/>
      <c r="BR18" s="429"/>
      <c r="BS18" s="429"/>
      <c r="BT18" s="429"/>
      <c r="BU18" s="430"/>
      <c r="BV18" s="428">
        <v>5408351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88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7344710</v>
      </c>
      <c r="BO19" s="429"/>
      <c r="BP19" s="429"/>
      <c r="BQ19" s="429"/>
      <c r="BR19" s="429"/>
      <c r="BS19" s="429"/>
      <c r="BT19" s="429"/>
      <c r="BU19" s="430"/>
      <c r="BV19" s="428">
        <v>7387049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7395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8305626</v>
      </c>
      <c r="BO23" s="429"/>
      <c r="BP23" s="429"/>
      <c r="BQ23" s="429"/>
      <c r="BR23" s="429"/>
      <c r="BS23" s="429"/>
      <c r="BT23" s="429"/>
      <c r="BU23" s="430"/>
      <c r="BV23" s="428">
        <v>8599038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8220</v>
      </c>
      <c r="R24" s="405"/>
      <c r="S24" s="405"/>
      <c r="T24" s="405"/>
      <c r="U24" s="405"/>
      <c r="V24" s="406"/>
      <c r="W24" s="470"/>
      <c r="X24" s="461"/>
      <c r="Y24" s="462"/>
      <c r="Z24" s="401" t="s">
        <v>173</v>
      </c>
      <c r="AA24" s="402"/>
      <c r="AB24" s="402"/>
      <c r="AC24" s="402"/>
      <c r="AD24" s="402"/>
      <c r="AE24" s="402"/>
      <c r="AF24" s="402"/>
      <c r="AG24" s="403"/>
      <c r="AH24" s="404">
        <v>136</v>
      </c>
      <c r="AI24" s="405"/>
      <c r="AJ24" s="405"/>
      <c r="AK24" s="405"/>
      <c r="AL24" s="406"/>
      <c r="AM24" s="404">
        <v>420376</v>
      </c>
      <c r="AN24" s="405"/>
      <c r="AO24" s="405"/>
      <c r="AP24" s="405"/>
      <c r="AQ24" s="405"/>
      <c r="AR24" s="406"/>
      <c r="AS24" s="404">
        <v>3091</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6926546</v>
      </c>
      <c r="BO24" s="429"/>
      <c r="BP24" s="429"/>
      <c r="BQ24" s="429"/>
      <c r="BR24" s="429"/>
      <c r="BS24" s="429"/>
      <c r="BT24" s="429"/>
      <c r="BU24" s="430"/>
      <c r="BV24" s="428">
        <v>7151879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6830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177</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274842</v>
      </c>
      <c r="BO25" s="424"/>
      <c r="BP25" s="424"/>
      <c r="BQ25" s="424"/>
      <c r="BR25" s="424"/>
      <c r="BS25" s="424"/>
      <c r="BT25" s="424"/>
      <c r="BU25" s="425"/>
      <c r="BV25" s="423">
        <v>431257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6050</v>
      </c>
      <c r="R26" s="405"/>
      <c r="S26" s="405"/>
      <c r="T26" s="405"/>
      <c r="U26" s="405"/>
      <c r="V26" s="406"/>
      <c r="W26" s="470"/>
      <c r="X26" s="461"/>
      <c r="Y26" s="462"/>
      <c r="Z26" s="401" t="s">
        <v>180</v>
      </c>
      <c r="AA26" s="483"/>
      <c r="AB26" s="483"/>
      <c r="AC26" s="483"/>
      <c r="AD26" s="483"/>
      <c r="AE26" s="483"/>
      <c r="AF26" s="483"/>
      <c r="AG26" s="484"/>
      <c r="AH26" s="404">
        <v>7</v>
      </c>
      <c r="AI26" s="405"/>
      <c r="AJ26" s="405"/>
      <c r="AK26" s="405"/>
      <c r="AL26" s="406"/>
      <c r="AM26" s="404">
        <v>20489</v>
      </c>
      <c r="AN26" s="405"/>
      <c r="AO26" s="405"/>
      <c r="AP26" s="405"/>
      <c r="AQ26" s="405"/>
      <c r="AR26" s="406"/>
      <c r="AS26" s="404">
        <v>2927</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3600</v>
      </c>
      <c r="R27" s="405"/>
      <c r="S27" s="405"/>
      <c r="T27" s="405"/>
      <c r="U27" s="405"/>
      <c r="V27" s="406"/>
      <c r="W27" s="470"/>
      <c r="X27" s="461"/>
      <c r="Y27" s="462"/>
      <c r="Z27" s="401" t="s">
        <v>183</v>
      </c>
      <c r="AA27" s="402"/>
      <c r="AB27" s="402"/>
      <c r="AC27" s="402"/>
      <c r="AD27" s="402"/>
      <c r="AE27" s="402"/>
      <c r="AF27" s="402"/>
      <c r="AG27" s="403"/>
      <c r="AH27" s="404">
        <v>1</v>
      </c>
      <c r="AI27" s="405"/>
      <c r="AJ27" s="405"/>
      <c r="AK27" s="405"/>
      <c r="AL27" s="406"/>
      <c r="AM27" s="404" t="s">
        <v>184</v>
      </c>
      <c r="AN27" s="405"/>
      <c r="AO27" s="405"/>
      <c r="AP27" s="405"/>
      <c r="AQ27" s="405"/>
      <c r="AR27" s="406"/>
      <c r="AS27" s="404" t="s">
        <v>184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177</v>
      </c>
      <c r="BO27" s="432"/>
      <c r="BP27" s="432"/>
      <c r="BQ27" s="432"/>
      <c r="BR27" s="432"/>
      <c r="BS27" s="432"/>
      <c r="BT27" s="432"/>
      <c r="BU27" s="433"/>
      <c r="BV27" s="431" t="s">
        <v>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3100</v>
      </c>
      <c r="R28" s="405"/>
      <c r="S28" s="405"/>
      <c r="T28" s="405"/>
      <c r="U28" s="405"/>
      <c r="V28" s="406"/>
      <c r="W28" s="470"/>
      <c r="X28" s="461"/>
      <c r="Y28" s="462"/>
      <c r="Z28" s="401" t="s">
        <v>187</v>
      </c>
      <c r="AA28" s="402"/>
      <c r="AB28" s="402"/>
      <c r="AC28" s="402"/>
      <c r="AD28" s="402"/>
      <c r="AE28" s="402"/>
      <c r="AF28" s="402"/>
      <c r="AG28" s="403"/>
      <c r="AH28" s="404" t="s">
        <v>177</v>
      </c>
      <c r="AI28" s="405"/>
      <c r="AJ28" s="405"/>
      <c r="AK28" s="405"/>
      <c r="AL28" s="406"/>
      <c r="AM28" s="404" t="s">
        <v>177</v>
      </c>
      <c r="AN28" s="405"/>
      <c r="AO28" s="405"/>
      <c r="AP28" s="405"/>
      <c r="AQ28" s="405"/>
      <c r="AR28" s="406"/>
      <c r="AS28" s="404" t="s">
        <v>177</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1279663</v>
      </c>
      <c r="BO28" s="424"/>
      <c r="BP28" s="424"/>
      <c r="BQ28" s="424"/>
      <c r="BR28" s="424"/>
      <c r="BS28" s="424"/>
      <c r="BT28" s="424"/>
      <c r="BU28" s="425"/>
      <c r="BV28" s="423">
        <v>1278540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10</v>
      </c>
      <c r="M29" s="405"/>
      <c r="N29" s="405"/>
      <c r="O29" s="405"/>
      <c r="P29" s="406"/>
      <c r="Q29" s="404">
        <v>2900</v>
      </c>
      <c r="R29" s="405"/>
      <c r="S29" s="405"/>
      <c r="T29" s="405"/>
      <c r="U29" s="405"/>
      <c r="V29" s="406"/>
      <c r="W29" s="471"/>
      <c r="X29" s="472"/>
      <c r="Y29" s="473"/>
      <c r="Z29" s="401" t="s">
        <v>190</v>
      </c>
      <c r="AA29" s="402"/>
      <c r="AB29" s="402"/>
      <c r="AC29" s="402"/>
      <c r="AD29" s="402"/>
      <c r="AE29" s="402"/>
      <c r="AF29" s="402"/>
      <c r="AG29" s="403"/>
      <c r="AH29" s="404">
        <v>137</v>
      </c>
      <c r="AI29" s="405"/>
      <c r="AJ29" s="405"/>
      <c r="AK29" s="405"/>
      <c r="AL29" s="406"/>
      <c r="AM29" s="404">
        <v>423669</v>
      </c>
      <c r="AN29" s="405"/>
      <c r="AO29" s="405"/>
      <c r="AP29" s="405"/>
      <c r="AQ29" s="405"/>
      <c r="AR29" s="406"/>
      <c r="AS29" s="404">
        <v>3092</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710861</v>
      </c>
      <c r="BO29" s="429"/>
      <c r="BP29" s="429"/>
      <c r="BQ29" s="429"/>
      <c r="BR29" s="429"/>
      <c r="BS29" s="429"/>
      <c r="BT29" s="429"/>
      <c r="BU29" s="430"/>
      <c r="BV29" s="428">
        <v>710808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94.4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644327</v>
      </c>
      <c r="BO30" s="432"/>
      <c r="BP30" s="432"/>
      <c r="BQ30" s="432"/>
      <c r="BR30" s="432"/>
      <c r="BS30" s="432"/>
      <c r="BT30" s="432"/>
      <c r="BU30" s="433"/>
      <c r="BV30" s="431">
        <v>629868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富山県市町村会館管理組合（一般会計）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株式会社上市まちづくり公社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IF('各会計、関係団体の財政状況及び健全化判断比率'!B31="","",'各会計、関係団体の財政状況及び健全化判断比率'!B31)</f>
        <v>病院事業会計</v>
      </c>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富山市町村総合事務組合（一般会計）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墓地公園事業特別会計</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IF('各会計、関係団体の財政状況及び健全化判断比率'!B34="","",'各会計、関係団体の財政状況及び健全化判断比率'!B34)</f>
        <v>地域開発事業特別会計</v>
      </c>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滑川中新川地区広域情報事務組合（一般会計）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富山県後期高齢者医療広域連合（一般会計）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富山県後期高齢者医療広域連合（後期高齢者医療事業特別会計）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中新川広域行政事務組合（一般会計）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中新川広域行政事務組合（介護保険事業特別会計）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中新川広域行政事務組合（訪問看護事業特別会計）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19</v>
      </c>
      <c r="BX42" s="387"/>
      <c r="BY42" s="386" t="str">
        <f>IF('各会計、関係団体の財政状況及び健全化判断比率'!B76="","",'各会計、関係団体の財政状況及び健全化判断比率'!B76)</f>
        <v>中新川広域行政事務組合（下水道事業会計）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20</v>
      </c>
      <c r="BX43" s="387"/>
      <c r="BY43" s="386" t="str">
        <f>IF('各会計、関係団体の財政状況及び健全化判断比率'!B77="","",'各会計、関係団体の財政状況及び健全化判断比率'!B77)</f>
        <v>富山地区広域圏事務組合（一般会計）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SUqK2REqPiFoFp2ruxFg9uYib84SBR4iIorjDcUlB2BMUWjWdIKoGc3emJpaMg65YVCpx0X59Is6/warUcDCQ==" saltValue="LtF6Br3BD21LHVfhTnU0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579</v>
      </c>
      <c r="D34" s="1210"/>
      <c r="E34" s="1211"/>
      <c r="F34" s="32">
        <v>15.23</v>
      </c>
      <c r="G34" s="33">
        <v>14.2</v>
      </c>
      <c r="H34" s="33">
        <v>12.35</v>
      </c>
      <c r="I34" s="33">
        <v>12.54</v>
      </c>
      <c r="J34" s="34">
        <v>11.64</v>
      </c>
      <c r="K34" s="22"/>
      <c r="L34" s="22"/>
      <c r="M34" s="22"/>
      <c r="N34" s="22"/>
      <c r="O34" s="22"/>
      <c r="P34" s="22"/>
    </row>
    <row r="35" spans="1:16" ht="39" customHeight="1" x14ac:dyDescent="0.15">
      <c r="A35" s="22"/>
      <c r="B35" s="35"/>
      <c r="C35" s="1204" t="s">
        <v>580</v>
      </c>
      <c r="D35" s="1205"/>
      <c r="E35" s="1206"/>
      <c r="F35" s="36">
        <v>11.12</v>
      </c>
      <c r="G35" s="37">
        <v>9.6199999999999992</v>
      </c>
      <c r="H35" s="37">
        <v>6.85</v>
      </c>
      <c r="I35" s="37">
        <v>6.3</v>
      </c>
      <c r="J35" s="38">
        <v>4.7300000000000004</v>
      </c>
      <c r="K35" s="22"/>
      <c r="L35" s="22"/>
      <c r="M35" s="22"/>
      <c r="N35" s="22"/>
      <c r="O35" s="22"/>
      <c r="P35" s="22"/>
    </row>
    <row r="36" spans="1:16" ht="39" customHeight="1" x14ac:dyDescent="0.15">
      <c r="A36" s="22"/>
      <c r="B36" s="35"/>
      <c r="C36" s="1204" t="s">
        <v>581</v>
      </c>
      <c r="D36" s="1205"/>
      <c r="E36" s="1206"/>
      <c r="F36" s="36">
        <v>3.68</v>
      </c>
      <c r="G36" s="37">
        <v>5.27</v>
      </c>
      <c r="H36" s="37">
        <v>3.51</v>
      </c>
      <c r="I36" s="37">
        <v>4.03</v>
      </c>
      <c r="J36" s="38">
        <v>4.05</v>
      </c>
      <c r="K36" s="22"/>
      <c r="L36" s="22"/>
      <c r="M36" s="22"/>
      <c r="N36" s="22"/>
      <c r="O36" s="22"/>
      <c r="P36" s="22"/>
    </row>
    <row r="37" spans="1:16" ht="39" customHeight="1" x14ac:dyDescent="0.15">
      <c r="A37" s="22"/>
      <c r="B37" s="35"/>
      <c r="C37" s="1204" t="s">
        <v>582</v>
      </c>
      <c r="D37" s="1205"/>
      <c r="E37" s="1206"/>
      <c r="F37" s="36">
        <v>1.1299999999999999</v>
      </c>
      <c r="G37" s="37">
        <v>1.33</v>
      </c>
      <c r="H37" s="37">
        <v>1.38</v>
      </c>
      <c r="I37" s="37">
        <v>0.7</v>
      </c>
      <c r="J37" s="38">
        <v>0.46</v>
      </c>
      <c r="K37" s="22"/>
      <c r="L37" s="22"/>
      <c r="M37" s="22"/>
      <c r="N37" s="22"/>
      <c r="O37" s="22"/>
      <c r="P37" s="22"/>
    </row>
    <row r="38" spans="1:16" ht="39" customHeight="1" x14ac:dyDescent="0.15">
      <c r="A38" s="22"/>
      <c r="B38" s="35"/>
      <c r="C38" s="1204" t="s">
        <v>583</v>
      </c>
      <c r="D38" s="1205"/>
      <c r="E38" s="1206"/>
      <c r="F38" s="36">
        <v>0.13</v>
      </c>
      <c r="G38" s="37">
        <v>7.0000000000000007E-2</v>
      </c>
      <c r="H38" s="37">
        <v>0.13</v>
      </c>
      <c r="I38" s="37">
        <v>0.14000000000000001</v>
      </c>
      <c r="J38" s="38">
        <v>0.24</v>
      </c>
      <c r="K38" s="22"/>
      <c r="L38" s="22"/>
      <c r="M38" s="22"/>
      <c r="N38" s="22"/>
      <c r="O38" s="22"/>
      <c r="P38" s="22"/>
    </row>
    <row r="39" spans="1:16" ht="39" customHeight="1" x14ac:dyDescent="0.15">
      <c r="A39" s="22"/>
      <c r="B39" s="35"/>
      <c r="C39" s="1204" t="s">
        <v>584</v>
      </c>
      <c r="D39" s="1205"/>
      <c r="E39" s="1206"/>
      <c r="F39" s="36">
        <v>0.1</v>
      </c>
      <c r="G39" s="37">
        <v>0.08</v>
      </c>
      <c r="H39" s="37">
        <v>7.0000000000000007E-2</v>
      </c>
      <c r="I39" s="37">
        <v>0.09</v>
      </c>
      <c r="J39" s="38">
        <v>0.11</v>
      </c>
      <c r="K39" s="22"/>
      <c r="L39" s="22"/>
      <c r="M39" s="22"/>
      <c r="N39" s="22"/>
      <c r="O39" s="22"/>
      <c r="P39" s="22"/>
    </row>
    <row r="40" spans="1:16" ht="39" customHeight="1" x14ac:dyDescent="0.15">
      <c r="A40" s="22"/>
      <c r="B40" s="35"/>
      <c r="C40" s="1204" t="s">
        <v>585</v>
      </c>
      <c r="D40" s="1205"/>
      <c r="E40" s="1206"/>
      <c r="F40" s="36">
        <v>7.0000000000000007E-2</v>
      </c>
      <c r="G40" s="37">
        <v>0.05</v>
      </c>
      <c r="H40" s="37">
        <v>7.0000000000000007E-2</v>
      </c>
      <c r="I40" s="37">
        <v>0.06</v>
      </c>
      <c r="J40" s="38">
        <v>7.0000000000000007E-2</v>
      </c>
      <c r="K40" s="22"/>
      <c r="L40" s="22"/>
      <c r="M40" s="22"/>
      <c r="N40" s="22"/>
      <c r="O40" s="22"/>
      <c r="P40" s="22"/>
    </row>
    <row r="41" spans="1:16" ht="39" customHeight="1" x14ac:dyDescent="0.15">
      <c r="A41" s="22"/>
      <c r="B41" s="35"/>
      <c r="C41" s="1204" t="s">
        <v>586</v>
      </c>
      <c r="D41" s="1205"/>
      <c r="E41" s="1206"/>
      <c r="F41" s="36">
        <v>0.04</v>
      </c>
      <c r="G41" s="37">
        <v>0.04</v>
      </c>
      <c r="H41" s="37">
        <v>0.04</v>
      </c>
      <c r="I41" s="37">
        <v>0.04</v>
      </c>
      <c r="J41" s="38">
        <v>0.04</v>
      </c>
      <c r="K41" s="22"/>
      <c r="L41" s="22"/>
      <c r="M41" s="22"/>
      <c r="N41" s="22"/>
      <c r="O41" s="22"/>
      <c r="P41" s="22"/>
    </row>
    <row r="42" spans="1:16" ht="39" customHeight="1" x14ac:dyDescent="0.15">
      <c r="A42" s="22"/>
      <c r="B42" s="39"/>
      <c r="C42" s="1204" t="s">
        <v>587</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588</v>
      </c>
      <c r="D43" s="1208"/>
      <c r="E43" s="1209"/>
      <c r="F43" s="41">
        <v>0.02</v>
      </c>
      <c r="G43" s="42">
        <v>0.02</v>
      </c>
      <c r="H43" s="42">
        <v>0.03</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BbWqwHKhsoO7EEhqyke86kPRkXS8i+h1aQuLPouVNjCROpkR2WBH6SEpV9AZjFhBzdzz+8B3aURHT/DdxsxgA==" saltValue="dvZe4OuB0RjHP9KcJBKc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960</v>
      </c>
      <c r="L45" s="60">
        <v>987</v>
      </c>
      <c r="M45" s="60">
        <v>991</v>
      </c>
      <c r="N45" s="60">
        <v>980</v>
      </c>
      <c r="O45" s="61">
        <v>975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531</v>
      </c>
      <c r="L46" s="64" t="s">
        <v>531</v>
      </c>
      <c r="M46" s="64" t="s">
        <v>531</v>
      </c>
      <c r="N46" s="64" t="s">
        <v>531</v>
      </c>
      <c r="O46" s="65" t="s">
        <v>531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531</v>
      </c>
      <c r="L47" s="64" t="s">
        <v>531</v>
      </c>
      <c r="M47" s="64" t="s">
        <v>531</v>
      </c>
      <c r="N47" s="64" t="s">
        <v>531</v>
      </c>
      <c r="O47" s="65" t="s">
        <v>531</v>
      </c>
      <c r="P47" s="48"/>
      <c r="Q47" s="48"/>
      <c r="R47" s="48"/>
      <c r="S47" s="48"/>
      <c r="T47" s="48"/>
      <c r="U47" s="48"/>
    </row>
    <row r="48" spans="1:21" ht="30.75" customHeight="1" x14ac:dyDescent="0.15">
      <c r="A48" s="48"/>
      <c r="B48" s="1232"/>
      <c r="C48" s="1233"/>
      <c r="D48" s="62"/>
      <c r="E48" s="1214" t="s">
        <v>15</v>
      </c>
      <c r="F48" s="1214"/>
      <c r="G48" s="1214"/>
      <c r="H48" s="1214"/>
      <c r="I48" s="1214"/>
      <c r="J48" s="1215"/>
      <c r="K48" s="63">
        <v>384</v>
      </c>
      <c r="L48" s="64">
        <v>443</v>
      </c>
      <c r="M48" s="64">
        <v>484</v>
      </c>
      <c r="N48" s="64">
        <v>498</v>
      </c>
      <c r="O48" s="65">
        <v>496</v>
      </c>
      <c r="P48" s="48"/>
      <c r="Q48" s="48"/>
      <c r="R48" s="48"/>
      <c r="S48" s="48"/>
      <c r="T48" s="48"/>
      <c r="U48" s="48"/>
    </row>
    <row r="49" spans="1:21" ht="30.75" customHeight="1" x14ac:dyDescent="0.15">
      <c r="A49" s="48"/>
      <c r="B49" s="1232"/>
      <c r="C49" s="1233"/>
      <c r="D49" s="62"/>
      <c r="E49" s="1214" t="s">
        <v>16</v>
      </c>
      <c r="F49" s="1214"/>
      <c r="G49" s="1214"/>
      <c r="H49" s="1214"/>
      <c r="I49" s="1214"/>
      <c r="J49" s="1215"/>
      <c r="K49" s="63">
        <v>582</v>
      </c>
      <c r="L49" s="64">
        <v>571</v>
      </c>
      <c r="M49" s="64">
        <v>577</v>
      </c>
      <c r="N49" s="64">
        <v>541</v>
      </c>
      <c r="O49" s="65">
        <v>533</v>
      </c>
      <c r="P49" s="48"/>
      <c r="Q49" s="48"/>
      <c r="R49" s="48"/>
      <c r="S49" s="48"/>
      <c r="T49" s="48"/>
      <c r="U49" s="48"/>
    </row>
    <row r="50" spans="1:21" ht="30.75" customHeight="1" x14ac:dyDescent="0.15">
      <c r="A50" s="48"/>
      <c r="B50" s="1232"/>
      <c r="C50" s="1233"/>
      <c r="D50" s="62"/>
      <c r="E50" s="1214" t="s">
        <v>17</v>
      </c>
      <c r="F50" s="1214"/>
      <c r="G50" s="1214"/>
      <c r="H50" s="1214"/>
      <c r="I50" s="1214"/>
      <c r="J50" s="1215"/>
      <c r="K50" s="63">
        <v>31</v>
      </c>
      <c r="L50" s="64">
        <v>30</v>
      </c>
      <c r="M50" s="64">
        <v>27</v>
      </c>
      <c r="N50" s="64">
        <v>25</v>
      </c>
      <c r="O50" s="65">
        <v>13</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t="s">
        <v>531</v>
      </c>
      <c r="M51" s="64" t="s">
        <v>531</v>
      </c>
      <c r="N51" s="64" t="s">
        <v>531</v>
      </c>
      <c r="O51" s="65" t="s">
        <v>531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1215</v>
      </c>
      <c r="L52" s="64">
        <v>1249</v>
      </c>
      <c r="M52" s="64">
        <v>1252</v>
      </c>
      <c r="N52" s="64">
        <v>1250</v>
      </c>
      <c r="O52" s="65">
        <v>1249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742</v>
      </c>
      <c r="L53" s="69">
        <v>782</v>
      </c>
      <c r="M53" s="69">
        <v>827</v>
      </c>
      <c r="N53" s="69">
        <v>794</v>
      </c>
      <c r="O53" s="70">
        <v>768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VsUyopSAzR4OqkKziBePlBqdO60LJB8bn+gyEBie5rBja5gnUZt0xJxOxFh8pffK4OUmGQJhEWPDl6COo8dg==" saltValue="zzo+uZcXgsRC0AJKwyzz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0" t="s">
        <v>30</v>
      </c>
      <c r="C41" s="1251"/>
      <c r="D41" s="102"/>
      <c r="E41" s="1252" t="s">
        <v>31</v>
      </c>
      <c r="F41" s="1252"/>
      <c r="G41" s="1252"/>
      <c r="H41" s="1253"/>
      <c r="I41" s="103">
        <v>9440</v>
      </c>
      <c r="J41" s="104">
        <v>9083</v>
      </c>
      <c r="K41" s="104">
        <v>8689</v>
      </c>
      <c r="L41" s="104">
        <v>8627</v>
      </c>
      <c r="M41" s="105">
        <v>8330</v>
      </c>
    </row>
    <row r="42" spans="2:13" ht="27.75" customHeight="1" x14ac:dyDescent="0.15">
      <c r="B42" s="1240"/>
      <c r="C42" s="1241"/>
      <c r="D42" s="106"/>
      <c r="E42" s="1244" t="s">
        <v>32</v>
      </c>
      <c r="F42" s="1244"/>
      <c r="G42" s="1244"/>
      <c r="H42" s="1245"/>
      <c r="I42" s="107">
        <v>125</v>
      </c>
      <c r="J42" s="108">
        <v>95</v>
      </c>
      <c r="K42" s="108">
        <v>69</v>
      </c>
      <c r="L42" s="108">
        <v>45</v>
      </c>
      <c r="M42" s="109">
        <v>33</v>
      </c>
    </row>
    <row r="43" spans="2:13" ht="27.75" customHeight="1" x14ac:dyDescent="0.15">
      <c r="B43" s="1240"/>
      <c r="C43" s="1241"/>
      <c r="D43" s="106"/>
      <c r="E43" s="1244" t="s">
        <v>33</v>
      </c>
      <c r="F43" s="1244"/>
      <c r="G43" s="1244"/>
      <c r="H43" s="1245"/>
      <c r="I43" s="107">
        <v>5568</v>
      </c>
      <c r="J43" s="108">
        <v>5456</v>
      </c>
      <c r="K43" s="108">
        <v>5212</v>
      </c>
      <c r="L43" s="108">
        <v>4975</v>
      </c>
      <c r="M43" s="109">
        <v>4700</v>
      </c>
    </row>
    <row r="44" spans="2:13" ht="27.75" customHeight="1" x14ac:dyDescent="0.15">
      <c r="B44" s="1240"/>
      <c r="C44" s="1241"/>
      <c r="D44" s="106"/>
      <c r="E44" s="1244" t="s">
        <v>34</v>
      </c>
      <c r="F44" s="1244"/>
      <c r="G44" s="1244"/>
      <c r="H44" s="1245"/>
      <c r="I44" s="107">
        <v>8368</v>
      </c>
      <c r="J44" s="108">
        <v>8217</v>
      </c>
      <c r="K44" s="108">
        <v>7925</v>
      </c>
      <c r="L44" s="108">
        <v>7474</v>
      </c>
      <c r="M44" s="109">
        <v>7057</v>
      </c>
    </row>
    <row r="45" spans="2:13" ht="27.75" customHeight="1" x14ac:dyDescent="0.15">
      <c r="B45" s="1240"/>
      <c r="C45" s="1241"/>
      <c r="D45" s="106"/>
      <c r="E45" s="1244" t="s">
        <v>35</v>
      </c>
      <c r="F45" s="1244"/>
      <c r="G45" s="1244"/>
      <c r="H45" s="1245"/>
      <c r="I45" s="107">
        <v>1053</v>
      </c>
      <c r="J45" s="108">
        <v>1038</v>
      </c>
      <c r="K45" s="108">
        <v>807</v>
      </c>
      <c r="L45" s="108">
        <v>880</v>
      </c>
      <c r="M45" s="109">
        <v>842</v>
      </c>
    </row>
    <row r="46" spans="2:13" ht="27.75" customHeight="1" x14ac:dyDescent="0.15">
      <c r="B46" s="1240"/>
      <c r="C46" s="1241"/>
      <c r="D46" s="110"/>
      <c r="E46" s="1244" t="s">
        <v>36</v>
      </c>
      <c r="F46" s="1244"/>
      <c r="G46" s="1244"/>
      <c r="H46" s="1245"/>
      <c r="I46" s="107" t="s">
        <v>531</v>
      </c>
      <c r="J46" s="108" t="s">
        <v>531</v>
      </c>
      <c r="K46" s="108" t="s">
        <v>531</v>
      </c>
      <c r="L46" s="108" t="s">
        <v>531</v>
      </c>
      <c r="M46" s="109" t="s">
        <v>531</v>
      </c>
    </row>
    <row r="47" spans="2:13" ht="27.75" customHeight="1" x14ac:dyDescent="0.15">
      <c r="B47" s="1240"/>
      <c r="C47" s="1241"/>
      <c r="D47" s="111"/>
      <c r="E47" s="1254" t="s">
        <v>37</v>
      </c>
      <c r="F47" s="1255"/>
      <c r="G47" s="1255"/>
      <c r="H47" s="1256"/>
      <c r="I47" s="107" t="s">
        <v>531</v>
      </c>
      <c r="J47" s="108" t="s">
        <v>531</v>
      </c>
      <c r="K47" s="108" t="s">
        <v>531</v>
      </c>
      <c r="L47" s="108" t="s">
        <v>531</v>
      </c>
      <c r="M47" s="109" t="s">
        <v>531</v>
      </c>
    </row>
    <row r="48" spans="2:13" ht="27.75" customHeight="1" x14ac:dyDescent="0.15">
      <c r="B48" s="1240"/>
      <c r="C48" s="1241"/>
      <c r="D48" s="106"/>
      <c r="E48" s="1244" t="s">
        <v>38</v>
      </c>
      <c r="F48" s="1244"/>
      <c r="G48" s="1244"/>
      <c r="H48" s="1245"/>
      <c r="I48" s="107" t="s">
        <v>531</v>
      </c>
      <c r="J48" s="108" t="s">
        <v>531</v>
      </c>
      <c r="K48" s="108" t="s">
        <v>531</v>
      </c>
      <c r="L48" s="108" t="s">
        <v>531</v>
      </c>
      <c r="M48" s="109" t="s">
        <v>531</v>
      </c>
    </row>
    <row r="49" spans="2:13" ht="27.75" customHeight="1" x14ac:dyDescent="0.15">
      <c r="B49" s="1242"/>
      <c r="C49" s="1243"/>
      <c r="D49" s="106"/>
      <c r="E49" s="1244" t="s">
        <v>39</v>
      </c>
      <c r="F49" s="1244"/>
      <c r="G49" s="1244"/>
      <c r="H49" s="1245"/>
      <c r="I49" s="107" t="s">
        <v>531</v>
      </c>
      <c r="J49" s="108" t="s">
        <v>531</v>
      </c>
      <c r="K49" s="108" t="s">
        <v>531</v>
      </c>
      <c r="L49" s="108" t="s">
        <v>531</v>
      </c>
      <c r="M49" s="109" t="s">
        <v>531</v>
      </c>
    </row>
    <row r="50" spans="2:13" ht="27.75" customHeight="1" x14ac:dyDescent="0.15">
      <c r="B50" s="1238" t="s">
        <v>40</v>
      </c>
      <c r="C50" s="1239"/>
      <c r="D50" s="112"/>
      <c r="E50" s="1244" t="s">
        <v>41</v>
      </c>
      <c r="F50" s="1244"/>
      <c r="G50" s="1244"/>
      <c r="H50" s="1245"/>
      <c r="I50" s="107">
        <v>2542</v>
      </c>
      <c r="J50" s="108">
        <v>2749</v>
      </c>
      <c r="K50" s="108">
        <v>2919</v>
      </c>
      <c r="L50" s="108">
        <v>3100</v>
      </c>
      <c r="M50" s="109">
        <v>3081</v>
      </c>
    </row>
    <row r="51" spans="2:13" ht="27.75" customHeight="1" x14ac:dyDescent="0.15">
      <c r="B51" s="1240"/>
      <c r="C51" s="1241"/>
      <c r="D51" s="106"/>
      <c r="E51" s="1244" t="s">
        <v>42</v>
      </c>
      <c r="F51" s="1244"/>
      <c r="G51" s="1244"/>
      <c r="H51" s="1245"/>
      <c r="I51" s="107">
        <v>898</v>
      </c>
      <c r="J51" s="108">
        <v>863</v>
      </c>
      <c r="K51" s="108">
        <v>781</v>
      </c>
      <c r="L51" s="108">
        <v>889</v>
      </c>
      <c r="M51" s="109">
        <v>777</v>
      </c>
    </row>
    <row r="52" spans="2:13" ht="27.75" customHeight="1" x14ac:dyDescent="0.15">
      <c r="B52" s="1242"/>
      <c r="C52" s="1243"/>
      <c r="D52" s="106"/>
      <c r="E52" s="1244" t="s">
        <v>43</v>
      </c>
      <c r="F52" s="1244"/>
      <c r="G52" s="1244"/>
      <c r="H52" s="1245"/>
      <c r="I52" s="107">
        <v>13776</v>
      </c>
      <c r="J52" s="108">
        <v>13446</v>
      </c>
      <c r="K52" s="108">
        <v>12929</v>
      </c>
      <c r="L52" s="108">
        <v>12465</v>
      </c>
      <c r="M52" s="109">
        <v>11993</v>
      </c>
    </row>
    <row r="53" spans="2:13" ht="27.75" customHeight="1" thickBot="1" x14ac:dyDescent="0.2">
      <c r="B53" s="1246" t="s">
        <v>44</v>
      </c>
      <c r="C53" s="1247"/>
      <c r="D53" s="113"/>
      <c r="E53" s="1248" t="s">
        <v>45</v>
      </c>
      <c r="F53" s="1248"/>
      <c r="G53" s="1248"/>
      <c r="H53" s="1249"/>
      <c r="I53" s="114">
        <v>7337</v>
      </c>
      <c r="J53" s="115">
        <v>6832</v>
      </c>
      <c r="K53" s="115">
        <v>6073</v>
      </c>
      <c r="L53" s="115">
        <v>5546</v>
      </c>
      <c r="M53" s="116">
        <v>5110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oyCRDBBDZI4bK4tKF7oZnkUjCA1Z/e7O94AfLER3HmtMwru/4+YcI7AvWgc4wms5L8+U2NbY9K/oVERY5qJZw==" saltValue="vcTQBIdZPbyH95hsW/qx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1277</v>
      </c>
      <c r="G55" s="128">
        <v>1279</v>
      </c>
      <c r="H55" s="129">
        <v>1280</v>
      </c>
    </row>
    <row r="56" spans="2:8" ht="52.5" customHeight="1" x14ac:dyDescent="0.15">
      <c r="B56" s="130"/>
      <c r="C56" s="1267" t="s">
        <v>49</v>
      </c>
      <c r="D56" s="1267"/>
      <c r="E56" s="1268"/>
      <c r="F56" s="131">
        <v>551</v>
      </c>
      <c r="G56" s="131">
        <v>711</v>
      </c>
      <c r="H56" s="132">
        <v>711</v>
      </c>
    </row>
    <row r="57" spans="2:8" ht="53.25" customHeight="1" x14ac:dyDescent="0.15">
      <c r="B57" s="130"/>
      <c r="C57" s="1269" t="s">
        <v>50</v>
      </c>
      <c r="D57" s="1269"/>
      <c r="E57" s="1270"/>
      <c r="F57" s="133">
        <v>610</v>
      </c>
      <c r="G57" s="133">
        <v>630</v>
      </c>
      <c r="H57" s="134">
        <v>644</v>
      </c>
    </row>
    <row r="58" spans="2:8" ht="45.75" customHeight="1" x14ac:dyDescent="0.15">
      <c r="B58" s="135"/>
      <c r="C58" s="1257" t="s">
        <v>595</v>
      </c>
      <c r="D58" s="1258"/>
      <c r="E58" s="1259"/>
      <c r="F58" s="136">
        <v>274</v>
      </c>
      <c r="G58" s="136">
        <v>274</v>
      </c>
      <c r="H58" s="137">
        <v>277</v>
      </c>
    </row>
    <row r="59" spans="2:8" ht="45.75" customHeight="1" x14ac:dyDescent="0.15">
      <c r="B59" s="135"/>
      <c r="C59" s="1257" t="s">
        <v>596</v>
      </c>
      <c r="D59" s="1258"/>
      <c r="E59" s="1259"/>
      <c r="F59" s="136">
        <v>148</v>
      </c>
      <c r="G59" s="136">
        <v>170</v>
      </c>
      <c r="H59" s="137">
        <v>186</v>
      </c>
    </row>
    <row r="60" spans="2:8" ht="45.75" customHeight="1" x14ac:dyDescent="0.15">
      <c r="B60" s="135"/>
      <c r="C60" s="1257" t="s">
        <v>597</v>
      </c>
      <c r="D60" s="1258"/>
      <c r="E60" s="1259"/>
      <c r="F60" s="136">
        <v>60</v>
      </c>
      <c r="G60" s="136">
        <v>60</v>
      </c>
      <c r="H60" s="137">
        <v>60</v>
      </c>
    </row>
    <row r="61" spans="2:8" ht="45.75" customHeight="1" x14ac:dyDescent="0.15">
      <c r="B61" s="135"/>
      <c r="C61" s="1257" t="s">
        <v>598</v>
      </c>
      <c r="D61" s="1258"/>
      <c r="E61" s="1259"/>
      <c r="F61" s="136">
        <v>36</v>
      </c>
      <c r="G61" s="136">
        <v>36</v>
      </c>
      <c r="H61" s="137">
        <v>36</v>
      </c>
    </row>
    <row r="62" spans="2:8" ht="45.75" customHeight="1" thickBot="1" x14ac:dyDescent="0.2">
      <c r="B62" s="138"/>
      <c r="C62" s="1260" t="s">
        <v>599</v>
      </c>
      <c r="D62" s="1261"/>
      <c r="E62" s="1262"/>
      <c r="F62" s="139">
        <v>22</v>
      </c>
      <c r="G62" s="139">
        <v>22</v>
      </c>
      <c r="H62" s="140">
        <v>17</v>
      </c>
    </row>
    <row r="63" spans="2:8" ht="52.5" customHeight="1" thickBot="1" x14ac:dyDescent="0.2">
      <c r="B63" s="141"/>
      <c r="C63" s="1263" t="s">
        <v>51</v>
      </c>
      <c r="D63" s="1263"/>
      <c r="E63" s="1264"/>
      <c r="F63" s="142">
        <v>2438</v>
      </c>
      <c r="G63" s="142">
        <v>2619</v>
      </c>
      <c r="H63" s="143">
        <v>2635</v>
      </c>
    </row>
    <row r="64" spans="2:8" ht="15" customHeight="1" x14ac:dyDescent="0.15"/>
  </sheetData>
  <sheetProtection algorithmName="SHA-512" hashValue="razUO95Hky/+U+FBzk9+c8ys929NtQp+/7CwL8K8hPdVudUKctHtgquydzt6WC6fhGdvkJj5zwCDs3QFHGSfVw==" saltValue="aCldcdWUQmweBvNhYGO7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9" zoomScaleNormal="100" zoomScaleSheetLayoutView="55" workbookViewId="0">
      <selection activeCell="AN72" sqref="AN72:BO7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573</v>
      </c>
      <c r="BQ50" s="1305"/>
      <c r="BR50" s="1305"/>
      <c r="BS50" s="1305"/>
      <c r="BT50" s="1305"/>
      <c r="BU50" s="1305"/>
      <c r="BV50" s="1305"/>
      <c r="BW50" s="1305"/>
      <c r="BX50" s="1305" t="s">
        <v>574</v>
      </c>
      <c r="BY50" s="1305"/>
      <c r="BZ50" s="1305"/>
      <c r="CA50" s="1305"/>
      <c r="CB50" s="1305"/>
      <c r="CC50" s="1305"/>
      <c r="CD50" s="1305"/>
      <c r="CE50" s="1305"/>
      <c r="CF50" s="1305" t="s">
        <v>575</v>
      </c>
      <c r="CG50" s="1305"/>
      <c r="CH50" s="1305"/>
      <c r="CI50" s="1305"/>
      <c r="CJ50" s="1305"/>
      <c r="CK50" s="1305"/>
      <c r="CL50" s="1305"/>
      <c r="CM50" s="1305"/>
      <c r="CN50" s="1305" t="s">
        <v>576</v>
      </c>
      <c r="CO50" s="1305"/>
      <c r="CP50" s="1305"/>
      <c r="CQ50" s="1305"/>
      <c r="CR50" s="1305"/>
      <c r="CS50" s="1305"/>
      <c r="CT50" s="1305"/>
      <c r="CU50" s="1305"/>
      <c r="CV50" s="1305" t="s">
        <v>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10">
        <v>139.4</v>
      </c>
      <c r="BQ51" s="1310"/>
      <c r="BR51" s="1310"/>
      <c r="BS51" s="1310"/>
      <c r="BT51" s="1310"/>
      <c r="BU51" s="1310"/>
      <c r="BV51" s="1310"/>
      <c r="BW51" s="1310"/>
      <c r="BX51" s="1310">
        <v>131.69999999999999</v>
      </c>
      <c r="BY51" s="1310"/>
      <c r="BZ51" s="1310"/>
      <c r="CA51" s="1310"/>
      <c r="CB51" s="1310"/>
      <c r="CC51" s="1310"/>
      <c r="CD51" s="1310"/>
      <c r="CE51" s="1310"/>
      <c r="CF51" s="1310">
        <v>118.6</v>
      </c>
      <c r="CG51" s="1310"/>
      <c r="CH51" s="1310"/>
      <c r="CI51" s="1310"/>
      <c r="CJ51" s="1310"/>
      <c r="CK51" s="1310"/>
      <c r="CL51" s="1310"/>
      <c r="CM51" s="1310"/>
      <c r="CN51" s="1310">
        <v>110.4</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0">
        <v>60.6</v>
      </c>
      <c r="BQ53" s="1310"/>
      <c r="BR53" s="1310"/>
      <c r="BS53" s="1310"/>
      <c r="BT53" s="1310"/>
      <c r="BU53" s="1310"/>
      <c r="BV53" s="1310"/>
      <c r="BW53" s="1310"/>
      <c r="BX53" s="1310">
        <v>62.1</v>
      </c>
      <c r="BY53" s="1310"/>
      <c r="BZ53" s="1310"/>
      <c r="CA53" s="1310"/>
      <c r="CB53" s="1310"/>
      <c r="CC53" s="1310"/>
      <c r="CD53" s="1310"/>
      <c r="CE53" s="1310"/>
      <c r="CF53" s="1310">
        <v>63.7</v>
      </c>
      <c r="CG53" s="1310"/>
      <c r="CH53" s="1310"/>
      <c r="CI53" s="1310"/>
      <c r="CJ53" s="1310"/>
      <c r="CK53" s="1310"/>
      <c r="CL53" s="1310"/>
      <c r="CM53" s="1310"/>
      <c r="CN53" s="1310">
        <v>65.3</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622</v>
      </c>
      <c r="AO55" s="1305"/>
      <c r="AP55" s="1305"/>
      <c r="AQ55" s="1305"/>
      <c r="AR55" s="1305"/>
      <c r="AS55" s="1305"/>
      <c r="AT55" s="1305"/>
      <c r="AU55" s="1305"/>
      <c r="AV55" s="1305"/>
      <c r="AW55" s="1305"/>
      <c r="AX55" s="1305"/>
      <c r="AY55" s="1305"/>
      <c r="AZ55" s="1305"/>
      <c r="BA55" s="1305"/>
      <c r="BB55" s="1309" t="s">
        <v>620</v>
      </c>
      <c r="BC55" s="1309"/>
      <c r="BD55" s="1309"/>
      <c r="BE55" s="1309"/>
      <c r="BF55" s="1309"/>
      <c r="BG55" s="1309"/>
      <c r="BH55" s="1309"/>
      <c r="BI55" s="1309"/>
      <c r="BJ55" s="1309"/>
      <c r="BK55" s="1309"/>
      <c r="BL55" s="1309"/>
      <c r="BM55" s="1309"/>
      <c r="BN55" s="1309"/>
      <c r="BO55" s="1309"/>
      <c r="BP55" s="1310">
        <v>20.2</v>
      </c>
      <c r="BQ55" s="1310"/>
      <c r="BR55" s="1310"/>
      <c r="BS55" s="1310"/>
      <c r="BT55" s="1310"/>
      <c r="BU55" s="1310"/>
      <c r="BV55" s="1310"/>
      <c r="BW55" s="1310"/>
      <c r="BX55" s="1310">
        <v>15.5</v>
      </c>
      <c r="BY55" s="1310"/>
      <c r="BZ55" s="1310"/>
      <c r="CA55" s="1310"/>
      <c r="CB55" s="1310"/>
      <c r="CC55" s="1310"/>
      <c r="CD55" s="1310"/>
      <c r="CE55" s="1310"/>
      <c r="CF55" s="1310">
        <v>14</v>
      </c>
      <c r="CG55" s="1310"/>
      <c r="CH55" s="1310"/>
      <c r="CI55" s="1310"/>
      <c r="CJ55" s="1310"/>
      <c r="CK55" s="1310"/>
      <c r="CL55" s="1310"/>
      <c r="CM55" s="1310"/>
      <c r="CN55" s="1310">
        <v>11.4</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621</v>
      </c>
      <c r="BC57" s="1309"/>
      <c r="BD57" s="1309"/>
      <c r="BE57" s="1309"/>
      <c r="BF57" s="1309"/>
      <c r="BG57" s="1309"/>
      <c r="BH57" s="1309"/>
      <c r="BI57" s="1309"/>
      <c r="BJ57" s="1309"/>
      <c r="BK57" s="1309"/>
      <c r="BL57" s="1309"/>
      <c r="BM57" s="1309"/>
      <c r="BN57" s="1309"/>
      <c r="BO57" s="1309"/>
      <c r="BP57" s="1310">
        <v>54.5</v>
      </c>
      <c r="BQ57" s="1310"/>
      <c r="BR57" s="1310"/>
      <c r="BS57" s="1310"/>
      <c r="BT57" s="1310"/>
      <c r="BU57" s="1310"/>
      <c r="BV57" s="1310"/>
      <c r="BW57" s="1310"/>
      <c r="BX57" s="1310">
        <v>57.7</v>
      </c>
      <c r="BY57" s="1310"/>
      <c r="BZ57" s="1310"/>
      <c r="CA57" s="1310"/>
      <c r="CB57" s="1310"/>
      <c r="CC57" s="1310"/>
      <c r="CD57" s="1310"/>
      <c r="CE57" s="1310"/>
      <c r="CF57" s="1310">
        <v>57.8</v>
      </c>
      <c r="CG57" s="1310"/>
      <c r="CH57" s="1310"/>
      <c r="CI57" s="1310"/>
      <c r="CJ57" s="1310"/>
      <c r="CK57" s="1310"/>
      <c r="CL57" s="1310"/>
      <c r="CM57" s="1310"/>
      <c r="CN57" s="1310">
        <v>59.5</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623</v>
      </c>
    </row>
    <row r="64" spans="1:109" x14ac:dyDescent="0.15">
      <c r="B64" s="1280"/>
      <c r="G64" s="1287"/>
      <c r="I64" s="1321"/>
      <c r="J64" s="1321"/>
      <c r="K64" s="1321"/>
      <c r="L64" s="1321"/>
      <c r="M64" s="1321"/>
      <c r="N64" s="1322"/>
      <c r="AM64" s="1287"/>
      <c r="AN64" s="1287" t="s">
        <v>616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573</v>
      </c>
      <c r="BQ72" s="1305"/>
      <c r="BR72" s="1305"/>
      <c r="BS72" s="1305"/>
      <c r="BT72" s="1305"/>
      <c r="BU72" s="1305"/>
      <c r="BV72" s="1305"/>
      <c r="BW72" s="1305"/>
      <c r="BX72" s="1305" t="s">
        <v>574</v>
      </c>
      <c r="BY72" s="1305"/>
      <c r="BZ72" s="1305"/>
      <c r="CA72" s="1305"/>
      <c r="CB72" s="1305"/>
      <c r="CC72" s="1305"/>
      <c r="CD72" s="1305"/>
      <c r="CE72" s="1305"/>
      <c r="CF72" s="1305" t="s">
        <v>575</v>
      </c>
      <c r="CG72" s="1305"/>
      <c r="CH72" s="1305"/>
      <c r="CI72" s="1305"/>
      <c r="CJ72" s="1305"/>
      <c r="CK72" s="1305"/>
      <c r="CL72" s="1305"/>
      <c r="CM72" s="1305"/>
      <c r="CN72" s="1305" t="s">
        <v>576</v>
      </c>
      <c r="CO72" s="1305"/>
      <c r="CP72" s="1305"/>
      <c r="CQ72" s="1305"/>
      <c r="CR72" s="1305"/>
      <c r="CS72" s="1305"/>
      <c r="CT72" s="1305"/>
      <c r="CU72" s="1305"/>
      <c r="CV72" s="1305" t="s">
        <v>577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10">
        <v>139.4</v>
      </c>
      <c r="BQ73" s="1310"/>
      <c r="BR73" s="1310"/>
      <c r="BS73" s="1310"/>
      <c r="BT73" s="1310"/>
      <c r="BU73" s="1310"/>
      <c r="BV73" s="1310"/>
      <c r="BW73" s="1310"/>
      <c r="BX73" s="1310">
        <v>131.69999999999999</v>
      </c>
      <c r="BY73" s="1310"/>
      <c r="BZ73" s="1310"/>
      <c r="CA73" s="1310"/>
      <c r="CB73" s="1310"/>
      <c r="CC73" s="1310"/>
      <c r="CD73" s="1310"/>
      <c r="CE73" s="1310"/>
      <c r="CF73" s="1310">
        <v>118.6</v>
      </c>
      <c r="CG73" s="1310"/>
      <c r="CH73" s="1310"/>
      <c r="CI73" s="1310"/>
      <c r="CJ73" s="1310"/>
      <c r="CK73" s="1310"/>
      <c r="CL73" s="1310"/>
      <c r="CM73" s="1310"/>
      <c r="CN73" s="1310">
        <v>110.4</v>
      </c>
      <c r="CO73" s="1310"/>
      <c r="CP73" s="1310"/>
      <c r="CQ73" s="1310"/>
      <c r="CR73" s="1310"/>
      <c r="CS73" s="1310"/>
      <c r="CT73" s="1310"/>
      <c r="CU73" s="1310"/>
      <c r="CV73" s="1310">
        <v>100.8</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10">
        <v>14.7</v>
      </c>
      <c r="BQ75" s="1310"/>
      <c r="BR75" s="1310"/>
      <c r="BS75" s="1310"/>
      <c r="BT75" s="1310"/>
      <c r="BU75" s="1310"/>
      <c r="BV75" s="1310"/>
      <c r="BW75" s="1310"/>
      <c r="BX75" s="1310">
        <v>14.5</v>
      </c>
      <c r="BY75" s="1310"/>
      <c r="BZ75" s="1310"/>
      <c r="CA75" s="1310"/>
      <c r="CB75" s="1310"/>
      <c r="CC75" s="1310"/>
      <c r="CD75" s="1310"/>
      <c r="CE75" s="1310"/>
      <c r="CF75" s="1310">
        <v>15.1</v>
      </c>
      <c r="CG75" s="1310"/>
      <c r="CH75" s="1310"/>
      <c r="CI75" s="1310"/>
      <c r="CJ75" s="1310"/>
      <c r="CK75" s="1310"/>
      <c r="CL75" s="1310"/>
      <c r="CM75" s="1310"/>
      <c r="CN75" s="1310">
        <v>15.6</v>
      </c>
      <c r="CO75" s="1310"/>
      <c r="CP75" s="1310"/>
      <c r="CQ75" s="1310"/>
      <c r="CR75" s="1310"/>
      <c r="CS75" s="1310"/>
      <c r="CT75" s="1310"/>
      <c r="CU75" s="1310"/>
      <c r="CV75" s="1310">
        <v>15.7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622</v>
      </c>
      <c r="AO77" s="1305"/>
      <c r="AP77" s="1305"/>
      <c r="AQ77" s="1305"/>
      <c r="AR77" s="1305"/>
      <c r="AS77" s="1305"/>
      <c r="AT77" s="1305"/>
      <c r="AU77" s="1305"/>
      <c r="AV77" s="1305"/>
      <c r="AW77" s="1305"/>
      <c r="AX77" s="1305"/>
      <c r="AY77" s="1305"/>
      <c r="AZ77" s="1305"/>
      <c r="BA77" s="1305"/>
      <c r="BB77" s="1309" t="s">
        <v>620</v>
      </c>
      <c r="BC77" s="1309"/>
      <c r="BD77" s="1309"/>
      <c r="BE77" s="1309"/>
      <c r="BF77" s="1309"/>
      <c r="BG77" s="1309"/>
      <c r="BH77" s="1309"/>
      <c r="BI77" s="1309"/>
      <c r="BJ77" s="1309"/>
      <c r="BK77" s="1309"/>
      <c r="BL77" s="1309"/>
      <c r="BM77" s="1309"/>
      <c r="BN77" s="1309"/>
      <c r="BO77" s="1309"/>
      <c r="BP77" s="1310">
        <v>20.2</v>
      </c>
      <c r="BQ77" s="1310"/>
      <c r="BR77" s="1310"/>
      <c r="BS77" s="1310"/>
      <c r="BT77" s="1310"/>
      <c r="BU77" s="1310"/>
      <c r="BV77" s="1310"/>
      <c r="BW77" s="1310"/>
      <c r="BX77" s="1310">
        <v>15.5</v>
      </c>
      <c r="BY77" s="1310"/>
      <c r="BZ77" s="1310"/>
      <c r="CA77" s="1310"/>
      <c r="CB77" s="1310"/>
      <c r="CC77" s="1310"/>
      <c r="CD77" s="1310"/>
      <c r="CE77" s="1310"/>
      <c r="CF77" s="1310">
        <v>14</v>
      </c>
      <c r="CG77" s="1310"/>
      <c r="CH77" s="1310"/>
      <c r="CI77" s="1310"/>
      <c r="CJ77" s="1310"/>
      <c r="CK77" s="1310"/>
      <c r="CL77" s="1310"/>
      <c r="CM77" s="1310"/>
      <c r="CN77" s="1310">
        <v>11.4</v>
      </c>
      <c r="CO77" s="1310"/>
      <c r="CP77" s="1310"/>
      <c r="CQ77" s="1310"/>
      <c r="CR77" s="1310"/>
      <c r="CS77" s="1310"/>
      <c r="CT77" s="1310"/>
      <c r="CU77" s="1310"/>
      <c r="CV77" s="1310">
        <v>10.4</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625</v>
      </c>
      <c r="BC79" s="1309"/>
      <c r="BD79" s="1309"/>
      <c r="BE79" s="1309"/>
      <c r="BF79" s="1309"/>
      <c r="BG79" s="1309"/>
      <c r="BH79" s="1309"/>
      <c r="BI79" s="1309"/>
      <c r="BJ79" s="1309"/>
      <c r="BK79" s="1309"/>
      <c r="BL79" s="1309"/>
      <c r="BM79" s="1309"/>
      <c r="BN79" s="1309"/>
      <c r="BO79" s="1309"/>
      <c r="BP79" s="1310">
        <v>7.1</v>
      </c>
      <c r="BQ79" s="1310"/>
      <c r="BR79" s="1310"/>
      <c r="BS79" s="1310"/>
      <c r="BT79" s="1310"/>
      <c r="BU79" s="1310"/>
      <c r="BV79" s="1310"/>
      <c r="BW79" s="1310"/>
      <c r="BX79" s="1310">
        <v>6.6</v>
      </c>
      <c r="BY79" s="1310"/>
      <c r="BZ79" s="1310"/>
      <c r="CA79" s="1310"/>
      <c r="CB79" s="1310"/>
      <c r="CC79" s="1310"/>
      <c r="CD79" s="1310"/>
      <c r="CE79" s="1310"/>
      <c r="CF79" s="1310">
        <v>6.5</v>
      </c>
      <c r="CG79" s="1310"/>
      <c r="CH79" s="1310"/>
      <c r="CI79" s="1310"/>
      <c r="CJ79" s="1310"/>
      <c r="CK79" s="1310"/>
      <c r="CL79" s="1310"/>
      <c r="CM79" s="1310"/>
      <c r="CN79" s="1310">
        <v>6.7</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qt66g5Y7qYzJdu7dzTiUpQURV2a8T7bcQ9DfS2tK4vODCPTKZprg/LN6/SCtE6GP2FRMj4j1uGKfjdVsxGwZQ==" saltValue="xQaKsQv9mVfm6cttUJtv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hjVlqbfbEO/5t+tx0FYNelXjN2/qUvX1DFrsp110fXvYG1livyydjuX+i/ozUnfmh3pwJFBaYKBu6vAlf8YfxQ==" saltValue="Whlk8cGx0OXEZnvTO+01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Normal="100" zoomScaleSheetLayoutView="55"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jLwlMJO1W8IReTF7jqtzRNCCf/XXODvB6PobnQzLDzm9Aisnz5hsZW39h/xzF3VbvfWhPyHKf9LjkBWq0R2S+Q==" saltValue="9A8qmCrFUiN1gqdf7k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44880</v>
      </c>
      <c r="E3" s="162"/>
      <c r="F3" s="163">
        <v>56894</v>
      </c>
      <c r="G3" s="164"/>
      <c r="H3" s="165"/>
    </row>
    <row r="4" spans="1:8" x14ac:dyDescent="0.15">
      <c r="A4" s="166"/>
      <c r="B4" s="167"/>
      <c r="C4" s="168"/>
      <c r="D4" s="169">
        <v>17685</v>
      </c>
      <c r="E4" s="170"/>
      <c r="F4" s="171">
        <v>32548</v>
      </c>
      <c r="G4" s="172"/>
      <c r="H4" s="173"/>
    </row>
    <row r="5" spans="1:8" x14ac:dyDescent="0.15">
      <c r="A5" s="154" t="s">
        <v>565</v>
      </c>
      <c r="B5" s="159"/>
      <c r="C5" s="160"/>
      <c r="D5" s="161">
        <v>35292</v>
      </c>
      <c r="E5" s="162"/>
      <c r="F5" s="163">
        <v>57122</v>
      </c>
      <c r="G5" s="164"/>
      <c r="H5" s="165"/>
    </row>
    <row r="6" spans="1:8" x14ac:dyDescent="0.15">
      <c r="A6" s="166"/>
      <c r="B6" s="167"/>
      <c r="C6" s="168"/>
      <c r="D6" s="169">
        <v>20952</v>
      </c>
      <c r="E6" s="170"/>
      <c r="F6" s="171">
        <v>36191</v>
      </c>
      <c r="G6" s="172"/>
      <c r="H6" s="173"/>
    </row>
    <row r="7" spans="1:8" x14ac:dyDescent="0.15">
      <c r="A7" s="154" t="s">
        <v>566</v>
      </c>
      <c r="B7" s="159"/>
      <c r="C7" s="160"/>
      <c r="D7" s="161">
        <v>36788</v>
      </c>
      <c r="E7" s="162"/>
      <c r="F7" s="163">
        <v>53655</v>
      </c>
      <c r="G7" s="164"/>
      <c r="H7" s="165"/>
    </row>
    <row r="8" spans="1:8" x14ac:dyDescent="0.15">
      <c r="A8" s="166"/>
      <c r="B8" s="167"/>
      <c r="C8" s="168"/>
      <c r="D8" s="169">
        <v>23054</v>
      </c>
      <c r="E8" s="170"/>
      <c r="F8" s="171">
        <v>32719</v>
      </c>
      <c r="G8" s="172"/>
      <c r="H8" s="173"/>
    </row>
    <row r="9" spans="1:8" x14ac:dyDescent="0.15">
      <c r="A9" s="154" t="s">
        <v>567</v>
      </c>
      <c r="B9" s="159"/>
      <c r="C9" s="160"/>
      <c r="D9" s="161">
        <v>47308</v>
      </c>
      <c r="E9" s="162"/>
      <c r="F9" s="163">
        <v>53869</v>
      </c>
      <c r="G9" s="164"/>
      <c r="H9" s="165"/>
    </row>
    <row r="10" spans="1:8" x14ac:dyDescent="0.15">
      <c r="A10" s="166"/>
      <c r="B10" s="167"/>
      <c r="C10" s="168"/>
      <c r="D10" s="169">
        <v>18338</v>
      </c>
      <c r="E10" s="170"/>
      <c r="F10" s="171">
        <v>35046</v>
      </c>
      <c r="G10" s="172"/>
      <c r="H10" s="173"/>
    </row>
    <row r="11" spans="1:8" x14ac:dyDescent="0.15">
      <c r="A11" s="154" t="s">
        <v>568</v>
      </c>
      <c r="B11" s="159"/>
      <c r="C11" s="160"/>
      <c r="D11" s="161">
        <v>44631</v>
      </c>
      <c r="E11" s="162"/>
      <c r="F11" s="163">
        <v>59119</v>
      </c>
      <c r="G11" s="164"/>
      <c r="H11" s="165"/>
    </row>
    <row r="12" spans="1:8" x14ac:dyDescent="0.15">
      <c r="A12" s="166"/>
      <c r="B12" s="167"/>
      <c r="C12" s="174"/>
      <c r="D12" s="169">
        <v>23236</v>
      </c>
      <c r="E12" s="170"/>
      <c r="F12" s="171">
        <v>29900</v>
      </c>
      <c r="G12" s="172"/>
      <c r="H12" s="173"/>
    </row>
    <row r="13" spans="1:8" x14ac:dyDescent="0.15">
      <c r="A13" s="154"/>
      <c r="B13" s="159"/>
      <c r="C13" s="175"/>
      <c r="D13" s="176">
        <v>41780</v>
      </c>
      <c r="E13" s="177"/>
      <c r="F13" s="178">
        <v>56132</v>
      </c>
      <c r="G13" s="179"/>
      <c r="H13" s="165"/>
    </row>
    <row r="14" spans="1:8" x14ac:dyDescent="0.15">
      <c r="A14" s="166"/>
      <c r="B14" s="167"/>
      <c r="C14" s="168"/>
      <c r="D14" s="169">
        <v>20653</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3.76</v>
      </c>
      <c r="C19" s="180">
        <f>ROUND(VALUE(SUBSTITUTE(実質収支比率等に係る経年分析!G$48,"▲","-")),2)</f>
        <v>5.35</v>
      </c>
      <c r="D19" s="180">
        <f>ROUND(VALUE(SUBSTITUTE(実質収支比率等に係る経年分析!H$48,"▲","-")),2)</f>
        <v>3.6</v>
      </c>
      <c r="E19" s="180">
        <f>ROUND(VALUE(SUBSTITUTE(実質収支比率等に係る経年分析!I$48,"▲","-")),2)</f>
        <v>4.0999999999999996</v>
      </c>
      <c r="F19" s="180">
        <f>ROUND(VALUE(SUBSTITUTE(実質収支比率等に係る経年分析!J$48,"▲","-")),2)</f>
        <v>4.1500000000000004</v>
      </c>
    </row>
    <row r="20" spans="1:11" x14ac:dyDescent="0.15">
      <c r="A20" s="180" t="s">
        <v>55</v>
      </c>
      <c r="B20" s="180">
        <f>ROUND(VALUE(SUBSTITUTE(実質収支比率等に係る経年分析!F$47,"▲","-")),2)</f>
        <v>19.11</v>
      </c>
      <c r="C20" s="180">
        <f>ROUND(VALUE(SUBSTITUTE(実質収支比率等に係る経年分析!G$47,"▲","-")),2)</f>
        <v>20.05</v>
      </c>
      <c r="D20" s="180">
        <f>ROUND(VALUE(SUBSTITUTE(実質収支比率等に係る経年分析!H$47,"▲","-")),2)</f>
        <v>20.29</v>
      </c>
      <c r="E20" s="180">
        <f>ROUND(VALUE(SUBSTITUTE(実質収支比率等に係る経年分析!I$47,"▲","-")),2)</f>
        <v>20.66</v>
      </c>
      <c r="F20" s="180">
        <f>ROUND(VALUE(SUBSTITUTE(実質収支比率等に係る経年分析!J$47,"▲","-")),2)</f>
        <v>20.56</v>
      </c>
    </row>
    <row r="21" spans="1:11" x14ac:dyDescent="0.15">
      <c r="A21" s="180" t="s">
        <v>56</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-1.78</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4.7300000000000004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1215</v>
      </c>
      <c r="E42" s="182"/>
      <c r="F42" s="182"/>
      <c r="G42" s="182">
        <f>'実質公債費比率（分子）の構造'!L$52</f>
        <v>1249</v>
      </c>
      <c r="H42" s="182"/>
      <c r="I42" s="182"/>
      <c r="J42" s="182">
        <f>'実質公債費比率（分子）の構造'!M$52</f>
        <v>1252</v>
      </c>
      <c r="K42" s="182"/>
      <c r="L42" s="182"/>
      <c r="M42" s="182">
        <f>'実質公債費比率（分子）の構造'!N$52</f>
        <v>1250</v>
      </c>
      <c r="N42" s="182"/>
      <c r="O42" s="182"/>
      <c r="P42" s="182">
        <f>'実質公債費比率（分子）の構造'!O$52</f>
        <v>1249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30</v>
      </c>
      <c r="F44" s="182"/>
      <c r="G44" s="182"/>
      <c r="H44" s="182">
        <f>'実質公債費比率（分子）の構造'!M$50</f>
        <v>27</v>
      </c>
      <c r="I44" s="182"/>
      <c r="J44" s="182"/>
      <c r="K44" s="182">
        <f>'実質公債費比率（分子）の構造'!N$50</f>
        <v>25</v>
      </c>
      <c r="L44" s="182"/>
      <c r="M44" s="182"/>
      <c r="N44" s="182">
        <f>'実質公債費比率（分子）の構造'!O$50</f>
        <v>13</v>
      </c>
      <c r="O44" s="182"/>
      <c r="P44" s="182"/>
    </row>
    <row r="45" spans="1:16" x14ac:dyDescent="0.15">
      <c r="A45" s="182" t="s">
        <v>66</v>
      </c>
      <c r="B45" s="182">
        <f>'実質公債費比率（分子）の構造'!K$49</f>
        <v>582</v>
      </c>
      <c r="C45" s="182"/>
      <c r="D45" s="182"/>
      <c r="E45" s="182">
        <f>'実質公債費比率（分子）の構造'!L$49</f>
        <v>571</v>
      </c>
      <c r="F45" s="182"/>
      <c r="G45" s="182"/>
      <c r="H45" s="182">
        <f>'実質公債費比率（分子）の構造'!M$49</f>
        <v>577</v>
      </c>
      <c r="I45" s="182"/>
      <c r="J45" s="182"/>
      <c r="K45" s="182">
        <f>'実質公債費比率（分子）の構造'!N$49</f>
        <v>541</v>
      </c>
      <c r="L45" s="182"/>
      <c r="M45" s="182"/>
      <c r="N45" s="182">
        <f>'実質公債費比率（分子）の構造'!O$49</f>
        <v>533</v>
      </c>
      <c r="O45" s="182"/>
      <c r="P45" s="182"/>
    </row>
    <row r="46" spans="1:16" x14ac:dyDescent="0.15">
      <c r="A46" s="182" t="s">
        <v>67</v>
      </c>
      <c r="B46" s="182">
        <f>'実質公債費比率（分子）の構造'!K$48</f>
        <v>384</v>
      </c>
      <c r="C46" s="182"/>
      <c r="D46" s="182"/>
      <c r="E46" s="182">
        <f>'実質公債費比率（分子）の構造'!L$48</f>
        <v>443</v>
      </c>
      <c r="F46" s="182"/>
      <c r="G46" s="182"/>
      <c r="H46" s="182">
        <f>'実質公債費比率（分子）の構造'!M$48</f>
        <v>484</v>
      </c>
      <c r="I46" s="182"/>
      <c r="J46" s="182"/>
      <c r="K46" s="182">
        <f>'実質公債費比率（分子）の構造'!N$48</f>
        <v>498</v>
      </c>
      <c r="L46" s="182"/>
      <c r="M46" s="182"/>
      <c r="N46" s="182">
        <f>'実質公債費比率（分子）の構造'!O$48</f>
        <v>496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960</v>
      </c>
      <c r="C49" s="182"/>
      <c r="D49" s="182"/>
      <c r="E49" s="182">
        <f>'実質公債費比率（分子）の構造'!L$45</f>
        <v>987</v>
      </c>
      <c r="F49" s="182"/>
      <c r="G49" s="182"/>
      <c r="H49" s="182">
        <f>'実質公債費比率（分子）の構造'!M$45</f>
        <v>991</v>
      </c>
      <c r="I49" s="182"/>
      <c r="J49" s="182"/>
      <c r="K49" s="182">
        <f>'実質公債費比率（分子）の構造'!N$45</f>
        <v>980</v>
      </c>
      <c r="L49" s="182"/>
      <c r="M49" s="182"/>
      <c r="N49" s="182">
        <f>'実質公債費比率（分子）の構造'!O$45</f>
        <v>975</v>
      </c>
      <c r="O49" s="182"/>
      <c r="P49" s="182"/>
    </row>
    <row r="50" spans="1:16" x14ac:dyDescent="0.15">
      <c r="A50" s="182" t="s">
        <v>71</v>
      </c>
      <c r="B50" s="182" t="e">
        <f>NA()</f>
        <v>#N/A</v>
      </c>
      <c r="C50" s="182">
        <f>IF(ISNUMBER('実質公債費比率（分子）の構造'!K$53),'実質公債費比率（分子）の構造'!K$53,NA())</f>
        <v>742</v>
      </c>
      <c r="D50" s="182" t="e">
        <f>NA()</f>
        <v>#N/A</v>
      </c>
      <c r="E50" s="182" t="e">
        <f>NA()</f>
        <v>#N/A</v>
      </c>
      <c r="F50" s="182">
        <f>IF(ISNUMBER('実質公債費比率（分子）の構造'!L$53),'実質公債費比率（分子）の構造'!L$53,NA())</f>
        <v>782</v>
      </c>
      <c r="G50" s="182" t="e">
        <f>NA()</f>
        <v>#N/A</v>
      </c>
      <c r="H50" s="182" t="e">
        <f>NA()</f>
        <v>#N/A</v>
      </c>
      <c r="I50" s="182">
        <f>IF(ISNUMBER('実質公債費比率（分子）の構造'!M$53),'実質公債費比率（分子）の構造'!M$53,NA())</f>
        <v>827</v>
      </c>
      <c r="J50" s="182" t="e">
        <f>NA()</f>
        <v>#N/A</v>
      </c>
      <c r="K50" s="182" t="e">
        <f>NA()</f>
        <v>#N/A</v>
      </c>
      <c r="L50" s="182">
        <f>IF(ISNUMBER('実質公債費比率（分子）の構造'!N$53),'実質公債費比率（分子）の構造'!N$53,NA())</f>
        <v>794</v>
      </c>
      <c r="M50" s="182" t="e">
        <f>NA()</f>
        <v>#N/A</v>
      </c>
      <c r="N50" s="182" t="e">
        <f>NA()</f>
        <v>#N/A</v>
      </c>
      <c r="O50" s="182">
        <f>IF(ISNUMBER('実質公債費比率（分子）の構造'!O$53),'実質公債費比率（分子）の構造'!O$53,NA())</f>
        <v>768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13776</v>
      </c>
      <c r="E56" s="181"/>
      <c r="F56" s="181"/>
      <c r="G56" s="181">
        <f>'将来負担比率（分子）の構造'!J$52</f>
        <v>13446</v>
      </c>
      <c r="H56" s="181"/>
      <c r="I56" s="181"/>
      <c r="J56" s="181">
        <f>'将来負担比率（分子）の構造'!K$52</f>
        <v>12929</v>
      </c>
      <c r="K56" s="181"/>
      <c r="L56" s="181"/>
      <c r="M56" s="181">
        <f>'将来負担比率（分子）の構造'!L$52</f>
        <v>12465</v>
      </c>
      <c r="N56" s="181"/>
      <c r="O56" s="181"/>
      <c r="P56" s="181">
        <f>'将来負担比率（分子）の構造'!M$52</f>
        <v>11993</v>
      </c>
    </row>
    <row r="57" spans="1:16" x14ac:dyDescent="0.15">
      <c r="A57" s="181" t="s">
        <v>42</v>
      </c>
      <c r="B57" s="181"/>
      <c r="C57" s="181"/>
      <c r="D57" s="181">
        <f>'将来負担比率（分子）の構造'!I$51</f>
        <v>898</v>
      </c>
      <c r="E57" s="181"/>
      <c r="F57" s="181"/>
      <c r="G57" s="181">
        <f>'将来負担比率（分子）の構造'!J$51</f>
        <v>863</v>
      </c>
      <c r="H57" s="181"/>
      <c r="I57" s="181"/>
      <c r="J57" s="181">
        <f>'将来負担比率（分子）の構造'!K$51</f>
        <v>781</v>
      </c>
      <c r="K57" s="181"/>
      <c r="L57" s="181"/>
      <c r="M57" s="181">
        <f>'将来負担比率（分子）の構造'!L$51</f>
        <v>889</v>
      </c>
      <c r="N57" s="181"/>
      <c r="O57" s="181"/>
      <c r="P57" s="181">
        <f>'将来負担比率（分子）の構造'!M$51</f>
        <v>777</v>
      </c>
    </row>
    <row r="58" spans="1:16" x14ac:dyDescent="0.15">
      <c r="A58" s="181" t="s">
        <v>41</v>
      </c>
      <c r="B58" s="181"/>
      <c r="C58" s="181"/>
      <c r="D58" s="181">
        <f>'将来負担比率（分子）の構造'!I$50</f>
        <v>2542</v>
      </c>
      <c r="E58" s="181"/>
      <c r="F58" s="181"/>
      <c r="G58" s="181">
        <f>'将来負担比率（分子）の構造'!J$50</f>
        <v>2749</v>
      </c>
      <c r="H58" s="181"/>
      <c r="I58" s="181"/>
      <c r="J58" s="181">
        <f>'将来負担比率（分子）の構造'!K$50</f>
        <v>2919</v>
      </c>
      <c r="K58" s="181"/>
      <c r="L58" s="181"/>
      <c r="M58" s="181">
        <f>'将来負担比率（分子）の構造'!L$50</f>
        <v>3100</v>
      </c>
      <c r="N58" s="181"/>
      <c r="O58" s="181"/>
      <c r="P58" s="181">
        <f>'将来負担比率（分子）の構造'!M$50</f>
        <v>3081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1053</v>
      </c>
      <c r="C62" s="181"/>
      <c r="D62" s="181"/>
      <c r="E62" s="181">
        <f>'将来負担比率（分子）の構造'!J$45</f>
        <v>1038</v>
      </c>
      <c r="F62" s="181"/>
      <c r="G62" s="181"/>
      <c r="H62" s="181">
        <f>'将来負担比率（分子）の構造'!K$45</f>
        <v>807</v>
      </c>
      <c r="I62" s="181"/>
      <c r="J62" s="181"/>
      <c r="K62" s="181">
        <f>'将来負担比率（分子）の構造'!L$45</f>
        <v>880</v>
      </c>
      <c r="L62" s="181"/>
      <c r="M62" s="181"/>
      <c r="N62" s="181">
        <f>'将来負担比率（分子）の構造'!M$45</f>
        <v>842</v>
      </c>
      <c r="O62" s="181"/>
      <c r="P62" s="181"/>
    </row>
    <row r="63" spans="1:16" x14ac:dyDescent="0.15">
      <c r="A63" s="181" t="s">
        <v>34</v>
      </c>
      <c r="B63" s="181">
        <f>'将来負担比率（分子）の構造'!I$44</f>
        <v>8368</v>
      </c>
      <c r="C63" s="181"/>
      <c r="D63" s="181"/>
      <c r="E63" s="181">
        <f>'将来負担比率（分子）の構造'!J$44</f>
        <v>8217</v>
      </c>
      <c r="F63" s="181"/>
      <c r="G63" s="181"/>
      <c r="H63" s="181">
        <f>'将来負担比率（分子）の構造'!K$44</f>
        <v>7925</v>
      </c>
      <c r="I63" s="181"/>
      <c r="J63" s="181"/>
      <c r="K63" s="181">
        <f>'将来負担比率（分子）の構造'!L$44</f>
        <v>7474</v>
      </c>
      <c r="L63" s="181"/>
      <c r="M63" s="181"/>
      <c r="N63" s="181">
        <f>'将来負担比率（分子）の構造'!M$44</f>
        <v>7057</v>
      </c>
      <c r="O63" s="181"/>
      <c r="P63" s="181"/>
    </row>
    <row r="64" spans="1:16" x14ac:dyDescent="0.15">
      <c r="A64" s="181" t="s">
        <v>33</v>
      </c>
      <c r="B64" s="181">
        <f>'将来負担比率（分子）の構造'!I$43</f>
        <v>5568</v>
      </c>
      <c r="C64" s="181"/>
      <c r="D64" s="181"/>
      <c r="E64" s="181">
        <f>'将来負担比率（分子）の構造'!J$43</f>
        <v>5456</v>
      </c>
      <c r="F64" s="181"/>
      <c r="G64" s="181"/>
      <c r="H64" s="181">
        <f>'将来負担比率（分子）の構造'!K$43</f>
        <v>5212</v>
      </c>
      <c r="I64" s="181"/>
      <c r="J64" s="181"/>
      <c r="K64" s="181">
        <f>'将来負担比率（分子）の構造'!L$43</f>
        <v>4975</v>
      </c>
      <c r="L64" s="181"/>
      <c r="M64" s="181"/>
      <c r="N64" s="181">
        <f>'将来負担比率（分子）の構造'!M$43</f>
        <v>4700</v>
      </c>
      <c r="O64" s="181"/>
      <c r="P64" s="181"/>
    </row>
    <row r="65" spans="1:16" x14ac:dyDescent="0.15">
      <c r="A65" s="181" t="s">
        <v>32</v>
      </c>
      <c r="B65" s="181">
        <f>'将来負担比率（分子）の構造'!I$42</f>
        <v>125</v>
      </c>
      <c r="C65" s="181"/>
      <c r="D65" s="181"/>
      <c r="E65" s="181">
        <f>'将来負担比率（分子）の構造'!J$42</f>
        <v>95</v>
      </c>
      <c r="F65" s="181"/>
      <c r="G65" s="181"/>
      <c r="H65" s="181">
        <f>'将来負担比率（分子）の構造'!K$42</f>
        <v>69</v>
      </c>
      <c r="I65" s="181"/>
      <c r="J65" s="181"/>
      <c r="K65" s="181">
        <f>'将来負担比率（分子）の構造'!L$42</f>
        <v>45</v>
      </c>
      <c r="L65" s="181"/>
      <c r="M65" s="181"/>
      <c r="N65" s="181">
        <f>'将来負担比率（分子）の構造'!M$42</f>
        <v>33</v>
      </c>
      <c r="O65" s="181"/>
      <c r="P65" s="181"/>
    </row>
    <row r="66" spans="1:16" x14ac:dyDescent="0.15">
      <c r="A66" s="181" t="s">
        <v>31</v>
      </c>
      <c r="B66" s="181">
        <f>'将来負担比率（分子）の構造'!I$41</f>
        <v>9440</v>
      </c>
      <c r="C66" s="181"/>
      <c r="D66" s="181"/>
      <c r="E66" s="181">
        <f>'将来負担比率（分子）の構造'!J$41</f>
        <v>9083</v>
      </c>
      <c r="F66" s="181"/>
      <c r="G66" s="181"/>
      <c r="H66" s="181">
        <f>'将来負担比率（分子）の構造'!K$41</f>
        <v>8689</v>
      </c>
      <c r="I66" s="181"/>
      <c r="J66" s="181"/>
      <c r="K66" s="181">
        <f>'将来負担比率（分子）の構造'!L$41</f>
        <v>8627</v>
      </c>
      <c r="L66" s="181"/>
      <c r="M66" s="181"/>
      <c r="N66" s="181">
        <f>'将来負担比率（分子）の構造'!M$41</f>
        <v>8330</v>
      </c>
      <c r="O66" s="181"/>
      <c r="P66" s="181"/>
    </row>
    <row r="67" spans="1:16" x14ac:dyDescent="0.15">
      <c r="A67" s="181" t="s">
        <v>75</v>
      </c>
      <c r="B67" s="181" t="e">
        <f>NA()</f>
        <v>#N/A</v>
      </c>
      <c r="C67" s="181">
        <f>IF(ISNUMBER('将来負担比率（分子）の構造'!I$53), IF('将来負担比率（分子）の構造'!I$53 &lt; 0, 0, '将来負担比率（分子）の構造'!I$53), NA())</f>
        <v>7337</v>
      </c>
      <c r="D67" s="181" t="e">
        <f>NA()</f>
        <v>#N/A</v>
      </c>
      <c r="E67" s="181" t="e">
        <f>NA()</f>
        <v>#N/A</v>
      </c>
      <c r="F67" s="181">
        <f>IF(ISNUMBER('将来負担比率（分子）の構造'!J$53), IF('将来負担比率（分子）の構造'!J$53 &lt; 0, 0, '将来負担比率（分子）の構造'!J$53), NA())</f>
        <v>6832</v>
      </c>
      <c r="G67" s="181" t="e">
        <f>NA()</f>
        <v>#N/A</v>
      </c>
      <c r="H67" s="181" t="e">
        <f>NA()</f>
        <v>#N/A</v>
      </c>
      <c r="I67" s="181">
        <f>IF(ISNUMBER('将来負担比率（分子）の構造'!K$53), IF('将来負担比率（分子）の構造'!K$53 &lt; 0, 0, '将来負担比率（分子）の構造'!K$53), NA())</f>
        <v>6073</v>
      </c>
      <c r="J67" s="181" t="e">
        <f>NA()</f>
        <v>#N/A</v>
      </c>
      <c r="K67" s="181" t="e">
        <f>NA()</f>
        <v>#N/A</v>
      </c>
      <c r="L67" s="181">
        <f>IF(ISNUMBER('将来負担比率（分子）の構造'!L$53), IF('将来負担比率（分子）の構造'!L$53 &lt; 0, 0, '将来負担比率（分子）の構造'!L$53), NA())</f>
        <v>5546</v>
      </c>
      <c r="M67" s="181" t="e">
        <f>NA()</f>
        <v>#N/A</v>
      </c>
      <c r="N67" s="181" t="e">
        <f>NA()</f>
        <v>#N/A</v>
      </c>
      <c r="O67" s="181">
        <f>IF(ISNUMBER('将来負担比率（分子）の構造'!M$53), IF('将来負担比率（分子）の構造'!M$53 &lt; 0, 0, '将来負担比率（分子）の構造'!M$53), NA())</f>
        <v>5110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1277</v>
      </c>
      <c r="C72" s="185">
        <f>基金残高に係る経年分析!G55</f>
        <v>1279</v>
      </c>
      <c r="D72" s="185">
        <f>基金残高に係る経年分析!H55</f>
        <v>1280</v>
      </c>
    </row>
    <row r="73" spans="1:16" x14ac:dyDescent="0.15">
      <c r="A73" s="184" t="s">
        <v>78</v>
      </c>
      <c r="B73" s="185">
        <f>基金残高に係る経年分析!F56</f>
        <v>551</v>
      </c>
      <c r="C73" s="185">
        <f>基金残高に係る経年分析!G56</f>
        <v>711</v>
      </c>
      <c r="D73" s="185">
        <f>基金残高に係る経年分析!H56</f>
        <v>711</v>
      </c>
    </row>
    <row r="74" spans="1:16" x14ac:dyDescent="0.15">
      <c r="A74" s="184" t="s">
        <v>79</v>
      </c>
      <c r="B74" s="185">
        <f>基金残高に係る経年分析!F57</f>
        <v>610</v>
      </c>
      <c r="C74" s="185">
        <f>基金残高に係る経年分析!G57</f>
        <v>630</v>
      </c>
      <c r="D74" s="185">
        <f>基金残高に係る経年分析!H57</f>
        <v>644</v>
      </c>
    </row>
  </sheetData>
  <sheetProtection algorithmName="SHA-512" hashValue="R6KsT17kffCK3XsBKsdJTpbfnrJjEwsvjr41FjHzIDnMh99QGL2O5ymCVVPmhmNYUZp3dImw3nPL6vxFa3FEIA==" saltValue="5L7lvfS6sQy92hIxR90B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2778615</v>
      </c>
      <c r="S5" s="696"/>
      <c r="T5" s="696"/>
      <c r="U5" s="696"/>
      <c r="V5" s="696"/>
      <c r="W5" s="696"/>
      <c r="X5" s="696"/>
      <c r="Y5" s="739"/>
      <c r="Z5" s="757">
        <v>28.4</v>
      </c>
      <c r="AA5" s="757"/>
      <c r="AB5" s="757"/>
      <c r="AC5" s="757"/>
      <c r="AD5" s="758">
        <v>2778615</v>
      </c>
      <c r="AE5" s="758"/>
      <c r="AF5" s="758"/>
      <c r="AG5" s="758"/>
      <c r="AH5" s="758"/>
      <c r="AI5" s="758"/>
      <c r="AJ5" s="758"/>
      <c r="AK5" s="758"/>
      <c r="AL5" s="740">
        <v>45.1</v>
      </c>
      <c r="AM5" s="713"/>
      <c r="AN5" s="713"/>
      <c r="AO5" s="741"/>
      <c r="AP5" s="708" t="s">
        <v>228</v>
      </c>
      <c r="AQ5" s="709"/>
      <c r="AR5" s="709"/>
      <c r="AS5" s="709"/>
      <c r="AT5" s="709"/>
      <c r="AU5" s="709"/>
      <c r="AV5" s="709"/>
      <c r="AW5" s="709"/>
      <c r="AX5" s="709"/>
      <c r="AY5" s="709"/>
      <c r="AZ5" s="709"/>
      <c r="BA5" s="709"/>
      <c r="BB5" s="709"/>
      <c r="BC5" s="709"/>
      <c r="BD5" s="709"/>
      <c r="BE5" s="709"/>
      <c r="BF5" s="710"/>
      <c r="BG5" s="640">
        <v>2776345</v>
      </c>
      <c r="BH5" s="641"/>
      <c r="BI5" s="641"/>
      <c r="BJ5" s="641"/>
      <c r="BK5" s="641"/>
      <c r="BL5" s="641"/>
      <c r="BM5" s="641"/>
      <c r="BN5" s="642"/>
      <c r="BO5" s="677">
        <v>99.9</v>
      </c>
      <c r="BP5" s="677"/>
      <c r="BQ5" s="677"/>
      <c r="BR5" s="677"/>
      <c r="BS5" s="678">
        <v>144834</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118162</v>
      </c>
      <c r="S6" s="641"/>
      <c r="T6" s="641"/>
      <c r="U6" s="641"/>
      <c r="V6" s="641"/>
      <c r="W6" s="641"/>
      <c r="X6" s="641"/>
      <c r="Y6" s="642"/>
      <c r="Z6" s="677">
        <v>1.2</v>
      </c>
      <c r="AA6" s="677"/>
      <c r="AB6" s="677"/>
      <c r="AC6" s="677"/>
      <c r="AD6" s="678">
        <v>118162</v>
      </c>
      <c r="AE6" s="678"/>
      <c r="AF6" s="678"/>
      <c r="AG6" s="678"/>
      <c r="AH6" s="678"/>
      <c r="AI6" s="678"/>
      <c r="AJ6" s="678"/>
      <c r="AK6" s="678"/>
      <c r="AL6" s="643">
        <v>1.9</v>
      </c>
      <c r="AM6" s="644"/>
      <c r="AN6" s="644"/>
      <c r="AO6" s="679"/>
      <c r="AP6" s="637" t="s">
        <v>233</v>
      </c>
      <c r="AQ6" s="638"/>
      <c r="AR6" s="638"/>
      <c r="AS6" s="638"/>
      <c r="AT6" s="638"/>
      <c r="AU6" s="638"/>
      <c r="AV6" s="638"/>
      <c r="AW6" s="638"/>
      <c r="AX6" s="638"/>
      <c r="AY6" s="638"/>
      <c r="AZ6" s="638"/>
      <c r="BA6" s="638"/>
      <c r="BB6" s="638"/>
      <c r="BC6" s="638"/>
      <c r="BD6" s="638"/>
      <c r="BE6" s="638"/>
      <c r="BF6" s="639"/>
      <c r="BG6" s="640">
        <v>2776345</v>
      </c>
      <c r="BH6" s="641"/>
      <c r="BI6" s="641"/>
      <c r="BJ6" s="641"/>
      <c r="BK6" s="641"/>
      <c r="BL6" s="641"/>
      <c r="BM6" s="641"/>
      <c r="BN6" s="642"/>
      <c r="BO6" s="677">
        <v>99.9</v>
      </c>
      <c r="BP6" s="677"/>
      <c r="BQ6" s="677"/>
      <c r="BR6" s="677"/>
      <c r="BS6" s="678">
        <v>144834</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95531</v>
      </c>
      <c r="CS6" s="641"/>
      <c r="CT6" s="641"/>
      <c r="CU6" s="641"/>
      <c r="CV6" s="641"/>
      <c r="CW6" s="641"/>
      <c r="CX6" s="641"/>
      <c r="CY6" s="642"/>
      <c r="CZ6" s="740">
        <v>1</v>
      </c>
      <c r="DA6" s="713"/>
      <c r="DB6" s="713"/>
      <c r="DC6" s="743"/>
      <c r="DD6" s="646" t="s">
        <v>130</v>
      </c>
      <c r="DE6" s="641"/>
      <c r="DF6" s="641"/>
      <c r="DG6" s="641"/>
      <c r="DH6" s="641"/>
      <c r="DI6" s="641"/>
      <c r="DJ6" s="641"/>
      <c r="DK6" s="641"/>
      <c r="DL6" s="641"/>
      <c r="DM6" s="641"/>
      <c r="DN6" s="641"/>
      <c r="DO6" s="641"/>
      <c r="DP6" s="642"/>
      <c r="DQ6" s="646">
        <v>95531</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2739</v>
      </c>
      <c r="S7" s="641"/>
      <c r="T7" s="641"/>
      <c r="U7" s="641"/>
      <c r="V7" s="641"/>
      <c r="W7" s="641"/>
      <c r="X7" s="641"/>
      <c r="Y7" s="642"/>
      <c r="Z7" s="677">
        <v>0</v>
      </c>
      <c r="AA7" s="677"/>
      <c r="AB7" s="677"/>
      <c r="AC7" s="677"/>
      <c r="AD7" s="678">
        <v>2739</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1287935</v>
      </c>
      <c r="BH7" s="641"/>
      <c r="BI7" s="641"/>
      <c r="BJ7" s="641"/>
      <c r="BK7" s="641"/>
      <c r="BL7" s="641"/>
      <c r="BM7" s="641"/>
      <c r="BN7" s="642"/>
      <c r="BO7" s="677">
        <v>46.4</v>
      </c>
      <c r="BP7" s="677"/>
      <c r="BQ7" s="677"/>
      <c r="BR7" s="677"/>
      <c r="BS7" s="678">
        <v>59596</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865786</v>
      </c>
      <c r="CS7" s="641"/>
      <c r="CT7" s="641"/>
      <c r="CU7" s="641"/>
      <c r="CV7" s="641"/>
      <c r="CW7" s="641"/>
      <c r="CX7" s="641"/>
      <c r="CY7" s="642"/>
      <c r="CZ7" s="677">
        <v>9.1</v>
      </c>
      <c r="DA7" s="677"/>
      <c r="DB7" s="677"/>
      <c r="DC7" s="677"/>
      <c r="DD7" s="646">
        <v>11638</v>
      </c>
      <c r="DE7" s="641"/>
      <c r="DF7" s="641"/>
      <c r="DG7" s="641"/>
      <c r="DH7" s="641"/>
      <c r="DI7" s="641"/>
      <c r="DJ7" s="641"/>
      <c r="DK7" s="641"/>
      <c r="DL7" s="641"/>
      <c r="DM7" s="641"/>
      <c r="DN7" s="641"/>
      <c r="DO7" s="641"/>
      <c r="DP7" s="642"/>
      <c r="DQ7" s="646">
        <v>754914</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12397</v>
      </c>
      <c r="S8" s="641"/>
      <c r="T8" s="641"/>
      <c r="U8" s="641"/>
      <c r="V8" s="641"/>
      <c r="W8" s="641"/>
      <c r="X8" s="641"/>
      <c r="Y8" s="642"/>
      <c r="Z8" s="677">
        <v>0.1</v>
      </c>
      <c r="AA8" s="677"/>
      <c r="AB8" s="677"/>
      <c r="AC8" s="677"/>
      <c r="AD8" s="678">
        <v>12397</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36725</v>
      </c>
      <c r="BH8" s="641"/>
      <c r="BI8" s="641"/>
      <c r="BJ8" s="641"/>
      <c r="BK8" s="641"/>
      <c r="BL8" s="641"/>
      <c r="BM8" s="641"/>
      <c r="BN8" s="642"/>
      <c r="BO8" s="677">
        <v>1.3</v>
      </c>
      <c r="BP8" s="677"/>
      <c r="BQ8" s="677"/>
      <c r="BR8" s="677"/>
      <c r="BS8" s="646" t="s">
        <v>177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2974854</v>
      </c>
      <c r="CS8" s="641"/>
      <c r="CT8" s="641"/>
      <c r="CU8" s="641"/>
      <c r="CV8" s="641"/>
      <c r="CW8" s="641"/>
      <c r="CX8" s="641"/>
      <c r="CY8" s="642"/>
      <c r="CZ8" s="677">
        <v>31.3</v>
      </c>
      <c r="DA8" s="677"/>
      <c r="DB8" s="677"/>
      <c r="DC8" s="677"/>
      <c r="DD8" s="646">
        <v>47086</v>
      </c>
      <c r="DE8" s="641"/>
      <c r="DF8" s="641"/>
      <c r="DG8" s="641"/>
      <c r="DH8" s="641"/>
      <c r="DI8" s="641"/>
      <c r="DJ8" s="641"/>
      <c r="DK8" s="641"/>
      <c r="DL8" s="641"/>
      <c r="DM8" s="641"/>
      <c r="DN8" s="641"/>
      <c r="DO8" s="641"/>
      <c r="DP8" s="642"/>
      <c r="DQ8" s="646">
        <v>1716551</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6843</v>
      </c>
      <c r="S9" s="641"/>
      <c r="T9" s="641"/>
      <c r="U9" s="641"/>
      <c r="V9" s="641"/>
      <c r="W9" s="641"/>
      <c r="X9" s="641"/>
      <c r="Y9" s="642"/>
      <c r="Z9" s="677">
        <v>0.1</v>
      </c>
      <c r="AA9" s="677"/>
      <c r="AB9" s="677"/>
      <c r="AC9" s="677"/>
      <c r="AD9" s="678">
        <v>6843</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942178</v>
      </c>
      <c r="BH9" s="641"/>
      <c r="BI9" s="641"/>
      <c r="BJ9" s="641"/>
      <c r="BK9" s="641"/>
      <c r="BL9" s="641"/>
      <c r="BM9" s="641"/>
      <c r="BN9" s="642"/>
      <c r="BO9" s="677">
        <v>33.9</v>
      </c>
      <c r="BP9" s="677"/>
      <c r="BQ9" s="677"/>
      <c r="BR9" s="677"/>
      <c r="BS9" s="646" t="s">
        <v>130</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1089943</v>
      </c>
      <c r="CS9" s="641"/>
      <c r="CT9" s="641"/>
      <c r="CU9" s="641"/>
      <c r="CV9" s="641"/>
      <c r="CW9" s="641"/>
      <c r="CX9" s="641"/>
      <c r="CY9" s="642"/>
      <c r="CZ9" s="677">
        <v>11.5</v>
      </c>
      <c r="DA9" s="677"/>
      <c r="DB9" s="677"/>
      <c r="DC9" s="677"/>
      <c r="DD9" s="646">
        <v>3820</v>
      </c>
      <c r="DE9" s="641"/>
      <c r="DF9" s="641"/>
      <c r="DG9" s="641"/>
      <c r="DH9" s="641"/>
      <c r="DI9" s="641"/>
      <c r="DJ9" s="641"/>
      <c r="DK9" s="641"/>
      <c r="DL9" s="641"/>
      <c r="DM9" s="641"/>
      <c r="DN9" s="641"/>
      <c r="DO9" s="641"/>
      <c r="DP9" s="642"/>
      <c r="DQ9" s="646">
        <v>1065366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245</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245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52302</v>
      </c>
      <c r="BH10" s="641"/>
      <c r="BI10" s="641"/>
      <c r="BJ10" s="641"/>
      <c r="BK10" s="641"/>
      <c r="BL10" s="641"/>
      <c r="BM10" s="641"/>
      <c r="BN10" s="642"/>
      <c r="BO10" s="677">
        <v>1.9</v>
      </c>
      <c r="BP10" s="677"/>
      <c r="BQ10" s="677"/>
      <c r="BR10" s="677"/>
      <c r="BS10" s="646">
        <v>8671</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40754</v>
      </c>
      <c r="CS10" s="641"/>
      <c r="CT10" s="641"/>
      <c r="CU10" s="641"/>
      <c r="CV10" s="641"/>
      <c r="CW10" s="641"/>
      <c r="CX10" s="641"/>
      <c r="CY10" s="642"/>
      <c r="CZ10" s="677">
        <v>0.4</v>
      </c>
      <c r="DA10" s="677"/>
      <c r="DB10" s="677"/>
      <c r="DC10" s="677"/>
      <c r="DD10" s="646" t="s">
        <v>130</v>
      </c>
      <c r="DE10" s="641"/>
      <c r="DF10" s="641"/>
      <c r="DG10" s="641"/>
      <c r="DH10" s="641"/>
      <c r="DI10" s="641"/>
      <c r="DJ10" s="641"/>
      <c r="DK10" s="641"/>
      <c r="DL10" s="641"/>
      <c r="DM10" s="641"/>
      <c r="DN10" s="641"/>
      <c r="DO10" s="641"/>
      <c r="DP10" s="642"/>
      <c r="DQ10" s="646">
        <v>17705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367553</v>
      </c>
      <c r="S11" s="641"/>
      <c r="T11" s="641"/>
      <c r="U11" s="641"/>
      <c r="V11" s="641"/>
      <c r="W11" s="641"/>
      <c r="X11" s="641"/>
      <c r="Y11" s="642"/>
      <c r="Z11" s="643">
        <v>3.8</v>
      </c>
      <c r="AA11" s="644"/>
      <c r="AB11" s="644"/>
      <c r="AC11" s="645"/>
      <c r="AD11" s="646">
        <v>367553</v>
      </c>
      <c r="AE11" s="641"/>
      <c r="AF11" s="641"/>
      <c r="AG11" s="641"/>
      <c r="AH11" s="641"/>
      <c r="AI11" s="641"/>
      <c r="AJ11" s="641"/>
      <c r="AK11" s="642"/>
      <c r="AL11" s="643">
        <v>6</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256730</v>
      </c>
      <c r="BH11" s="641"/>
      <c r="BI11" s="641"/>
      <c r="BJ11" s="641"/>
      <c r="BK11" s="641"/>
      <c r="BL11" s="641"/>
      <c r="BM11" s="641"/>
      <c r="BN11" s="642"/>
      <c r="BO11" s="677">
        <v>9.1999999999999993</v>
      </c>
      <c r="BP11" s="677"/>
      <c r="BQ11" s="677"/>
      <c r="BR11" s="677"/>
      <c r="BS11" s="646">
        <v>50925</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446873</v>
      </c>
      <c r="CS11" s="641"/>
      <c r="CT11" s="641"/>
      <c r="CU11" s="641"/>
      <c r="CV11" s="641"/>
      <c r="CW11" s="641"/>
      <c r="CX11" s="641"/>
      <c r="CY11" s="642"/>
      <c r="CZ11" s="677">
        <v>4.7</v>
      </c>
      <c r="DA11" s="677"/>
      <c r="DB11" s="677"/>
      <c r="DC11" s="677"/>
      <c r="DD11" s="646">
        <v>136263</v>
      </c>
      <c r="DE11" s="641"/>
      <c r="DF11" s="641"/>
      <c r="DG11" s="641"/>
      <c r="DH11" s="641"/>
      <c r="DI11" s="641"/>
      <c r="DJ11" s="641"/>
      <c r="DK11" s="641"/>
      <c r="DL11" s="641"/>
      <c r="DM11" s="641"/>
      <c r="DN11" s="641"/>
      <c r="DO11" s="641"/>
      <c r="DP11" s="642"/>
      <c r="DQ11" s="646">
        <v>268217</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245</v>
      </c>
      <c r="S12" s="641"/>
      <c r="T12" s="641"/>
      <c r="U12" s="641"/>
      <c r="V12" s="641"/>
      <c r="W12" s="641"/>
      <c r="X12" s="641"/>
      <c r="Y12" s="642"/>
      <c r="Z12" s="677" t="s">
        <v>245</v>
      </c>
      <c r="AA12" s="677"/>
      <c r="AB12" s="677"/>
      <c r="AC12" s="677"/>
      <c r="AD12" s="678" t="s">
        <v>130</v>
      </c>
      <c r="AE12" s="678"/>
      <c r="AF12" s="678"/>
      <c r="AG12" s="678"/>
      <c r="AH12" s="678"/>
      <c r="AI12" s="678"/>
      <c r="AJ12" s="678"/>
      <c r="AK12" s="678"/>
      <c r="AL12" s="643" t="s">
        <v>252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1312363</v>
      </c>
      <c r="BH12" s="641"/>
      <c r="BI12" s="641"/>
      <c r="BJ12" s="641"/>
      <c r="BK12" s="641"/>
      <c r="BL12" s="641"/>
      <c r="BM12" s="641"/>
      <c r="BN12" s="642"/>
      <c r="BO12" s="677">
        <v>47.2</v>
      </c>
      <c r="BP12" s="677"/>
      <c r="BQ12" s="677"/>
      <c r="BR12" s="677"/>
      <c r="BS12" s="646">
        <v>85238</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329027</v>
      </c>
      <c r="CS12" s="641"/>
      <c r="CT12" s="641"/>
      <c r="CU12" s="641"/>
      <c r="CV12" s="641"/>
      <c r="CW12" s="641"/>
      <c r="CX12" s="641"/>
      <c r="CY12" s="642"/>
      <c r="CZ12" s="677">
        <v>3.5</v>
      </c>
      <c r="DA12" s="677"/>
      <c r="DB12" s="677"/>
      <c r="DC12" s="677"/>
      <c r="DD12" s="646">
        <v>51144</v>
      </c>
      <c r="DE12" s="641"/>
      <c r="DF12" s="641"/>
      <c r="DG12" s="641"/>
      <c r="DH12" s="641"/>
      <c r="DI12" s="641"/>
      <c r="DJ12" s="641"/>
      <c r="DK12" s="641"/>
      <c r="DL12" s="641"/>
      <c r="DM12" s="641"/>
      <c r="DN12" s="641"/>
      <c r="DO12" s="641"/>
      <c r="DP12" s="642"/>
      <c r="DQ12" s="646">
        <v>173623</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245</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1279148</v>
      </c>
      <c r="BH13" s="641"/>
      <c r="BI13" s="641"/>
      <c r="BJ13" s="641"/>
      <c r="BK13" s="641"/>
      <c r="BL13" s="641"/>
      <c r="BM13" s="641"/>
      <c r="BN13" s="642"/>
      <c r="BO13" s="677">
        <v>46</v>
      </c>
      <c r="BP13" s="677"/>
      <c r="BQ13" s="677"/>
      <c r="BR13" s="677"/>
      <c r="BS13" s="646">
        <v>85238</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1487517</v>
      </c>
      <c r="CS13" s="641"/>
      <c r="CT13" s="641"/>
      <c r="CU13" s="641"/>
      <c r="CV13" s="641"/>
      <c r="CW13" s="641"/>
      <c r="CX13" s="641"/>
      <c r="CY13" s="642"/>
      <c r="CZ13" s="677">
        <v>15.7</v>
      </c>
      <c r="DA13" s="677"/>
      <c r="DB13" s="677"/>
      <c r="DC13" s="677"/>
      <c r="DD13" s="646">
        <v>529292</v>
      </c>
      <c r="DE13" s="641"/>
      <c r="DF13" s="641"/>
      <c r="DG13" s="641"/>
      <c r="DH13" s="641"/>
      <c r="DI13" s="641"/>
      <c r="DJ13" s="641"/>
      <c r="DK13" s="641"/>
      <c r="DL13" s="641"/>
      <c r="DM13" s="641"/>
      <c r="DN13" s="641"/>
      <c r="DO13" s="641"/>
      <c r="DP13" s="642"/>
      <c r="DQ13" s="646">
        <v>1035946</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16662</v>
      </c>
      <c r="S14" s="641"/>
      <c r="T14" s="641"/>
      <c r="U14" s="641"/>
      <c r="V14" s="641"/>
      <c r="W14" s="641"/>
      <c r="X14" s="641"/>
      <c r="Y14" s="642"/>
      <c r="Z14" s="677">
        <v>0.2</v>
      </c>
      <c r="AA14" s="677"/>
      <c r="AB14" s="677"/>
      <c r="AC14" s="677"/>
      <c r="AD14" s="678">
        <v>16662</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66137</v>
      </c>
      <c r="BH14" s="641"/>
      <c r="BI14" s="641"/>
      <c r="BJ14" s="641"/>
      <c r="BK14" s="641"/>
      <c r="BL14" s="641"/>
      <c r="BM14" s="641"/>
      <c r="BN14" s="642"/>
      <c r="BO14" s="677">
        <v>2.4</v>
      </c>
      <c r="BP14" s="677"/>
      <c r="BQ14" s="677"/>
      <c r="BR14" s="677"/>
      <c r="BS14" s="646" t="s">
        <v>130</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318971</v>
      </c>
      <c r="CS14" s="641"/>
      <c r="CT14" s="641"/>
      <c r="CU14" s="641"/>
      <c r="CV14" s="641"/>
      <c r="CW14" s="641"/>
      <c r="CX14" s="641"/>
      <c r="CY14" s="642"/>
      <c r="CZ14" s="677">
        <v>3.4</v>
      </c>
      <c r="DA14" s="677"/>
      <c r="DB14" s="677"/>
      <c r="DC14" s="677"/>
      <c r="DD14" s="646">
        <v>10424</v>
      </c>
      <c r="DE14" s="641"/>
      <c r="DF14" s="641"/>
      <c r="DG14" s="641"/>
      <c r="DH14" s="641"/>
      <c r="DI14" s="641"/>
      <c r="DJ14" s="641"/>
      <c r="DK14" s="641"/>
      <c r="DL14" s="641"/>
      <c r="DM14" s="641"/>
      <c r="DN14" s="641"/>
      <c r="DO14" s="641"/>
      <c r="DP14" s="642"/>
      <c r="DQ14" s="646">
        <v>308671</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262</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109910</v>
      </c>
      <c r="BH15" s="641"/>
      <c r="BI15" s="641"/>
      <c r="BJ15" s="641"/>
      <c r="BK15" s="641"/>
      <c r="BL15" s="641"/>
      <c r="BM15" s="641"/>
      <c r="BN15" s="642"/>
      <c r="BO15" s="677">
        <v>4</v>
      </c>
      <c r="BP15" s="677"/>
      <c r="BQ15" s="677"/>
      <c r="BR15" s="677"/>
      <c r="BS15" s="646" t="s">
        <v>245</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872983</v>
      </c>
      <c r="CS15" s="641"/>
      <c r="CT15" s="641"/>
      <c r="CU15" s="641"/>
      <c r="CV15" s="641"/>
      <c r="CW15" s="641"/>
      <c r="CX15" s="641"/>
      <c r="CY15" s="642"/>
      <c r="CZ15" s="677">
        <v>9.1999999999999993</v>
      </c>
      <c r="DA15" s="677"/>
      <c r="DB15" s="677"/>
      <c r="DC15" s="677"/>
      <c r="DD15" s="646">
        <v>117866</v>
      </c>
      <c r="DE15" s="641"/>
      <c r="DF15" s="641"/>
      <c r="DG15" s="641"/>
      <c r="DH15" s="641"/>
      <c r="DI15" s="641"/>
      <c r="DJ15" s="641"/>
      <c r="DK15" s="641"/>
      <c r="DL15" s="641"/>
      <c r="DM15" s="641"/>
      <c r="DN15" s="641"/>
      <c r="DO15" s="641"/>
      <c r="DP15" s="642"/>
      <c r="DQ15" s="646">
        <v>747413</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4882</v>
      </c>
      <c r="S16" s="641"/>
      <c r="T16" s="641"/>
      <c r="U16" s="641"/>
      <c r="V16" s="641"/>
      <c r="W16" s="641"/>
      <c r="X16" s="641"/>
      <c r="Y16" s="642"/>
      <c r="Z16" s="677">
        <v>0</v>
      </c>
      <c r="AA16" s="677"/>
      <c r="AB16" s="677"/>
      <c r="AC16" s="677"/>
      <c r="AD16" s="678">
        <v>4882</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252</v>
      </c>
      <c r="BP16" s="677"/>
      <c r="BQ16" s="677"/>
      <c r="BR16" s="677"/>
      <c r="BS16" s="646" t="s">
        <v>177</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9961</v>
      </c>
      <c r="CS16" s="641"/>
      <c r="CT16" s="641"/>
      <c r="CU16" s="641"/>
      <c r="CV16" s="641"/>
      <c r="CW16" s="641"/>
      <c r="CX16" s="641"/>
      <c r="CY16" s="642"/>
      <c r="CZ16" s="677">
        <v>0.1</v>
      </c>
      <c r="DA16" s="677"/>
      <c r="DB16" s="677"/>
      <c r="DC16" s="677"/>
      <c r="DD16" s="646" t="s">
        <v>130</v>
      </c>
      <c r="DE16" s="641"/>
      <c r="DF16" s="641"/>
      <c r="DG16" s="641"/>
      <c r="DH16" s="641"/>
      <c r="DI16" s="641"/>
      <c r="DJ16" s="641"/>
      <c r="DK16" s="641"/>
      <c r="DL16" s="641"/>
      <c r="DM16" s="641"/>
      <c r="DN16" s="641"/>
      <c r="DO16" s="641"/>
      <c r="DP16" s="642"/>
      <c r="DQ16" s="646">
        <v>1693</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27325</v>
      </c>
      <c r="S17" s="641"/>
      <c r="T17" s="641"/>
      <c r="U17" s="641"/>
      <c r="V17" s="641"/>
      <c r="W17" s="641"/>
      <c r="X17" s="641"/>
      <c r="Y17" s="642"/>
      <c r="Z17" s="677">
        <v>0.3</v>
      </c>
      <c r="AA17" s="677"/>
      <c r="AB17" s="677"/>
      <c r="AC17" s="677"/>
      <c r="AD17" s="678">
        <v>27325</v>
      </c>
      <c r="AE17" s="678"/>
      <c r="AF17" s="678"/>
      <c r="AG17" s="678"/>
      <c r="AH17" s="678"/>
      <c r="AI17" s="678"/>
      <c r="AJ17" s="678"/>
      <c r="AK17" s="678"/>
      <c r="AL17" s="643">
        <v>0.4</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971430</v>
      </c>
      <c r="CS17" s="641"/>
      <c r="CT17" s="641"/>
      <c r="CU17" s="641"/>
      <c r="CV17" s="641"/>
      <c r="CW17" s="641"/>
      <c r="CX17" s="641"/>
      <c r="CY17" s="642"/>
      <c r="CZ17" s="677">
        <v>10.199999999999999</v>
      </c>
      <c r="DA17" s="677"/>
      <c r="DB17" s="677"/>
      <c r="DC17" s="677"/>
      <c r="DD17" s="646" t="s">
        <v>130</v>
      </c>
      <c r="DE17" s="641"/>
      <c r="DF17" s="641"/>
      <c r="DG17" s="641"/>
      <c r="DH17" s="641"/>
      <c r="DI17" s="641"/>
      <c r="DJ17" s="641"/>
      <c r="DK17" s="641"/>
      <c r="DL17" s="641"/>
      <c r="DM17" s="641"/>
      <c r="DN17" s="641"/>
      <c r="DO17" s="641"/>
      <c r="DP17" s="642"/>
      <c r="DQ17" s="646">
        <v>885536</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11374</v>
      </c>
      <c r="S18" s="641"/>
      <c r="T18" s="641"/>
      <c r="U18" s="641"/>
      <c r="V18" s="641"/>
      <c r="W18" s="641"/>
      <c r="X18" s="641"/>
      <c r="Y18" s="642"/>
      <c r="Z18" s="677">
        <v>0.1</v>
      </c>
      <c r="AA18" s="677"/>
      <c r="AB18" s="677"/>
      <c r="AC18" s="677"/>
      <c r="AD18" s="678">
        <v>11374</v>
      </c>
      <c r="AE18" s="678"/>
      <c r="AF18" s="678"/>
      <c r="AG18" s="678"/>
      <c r="AH18" s="678"/>
      <c r="AI18" s="678"/>
      <c r="AJ18" s="678"/>
      <c r="AK18" s="678"/>
      <c r="AL18" s="643">
        <v>0.2</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245</v>
      </c>
      <c r="BP18" s="677"/>
      <c r="BQ18" s="677"/>
      <c r="BR18" s="677"/>
      <c r="BS18" s="646" t="s">
        <v>252</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245</v>
      </c>
      <c r="CS18" s="641"/>
      <c r="CT18" s="641"/>
      <c r="CU18" s="641"/>
      <c r="CV18" s="641"/>
      <c r="CW18" s="641"/>
      <c r="CX18" s="641"/>
      <c r="CY18" s="642"/>
      <c r="CZ18" s="677" t="s">
        <v>130</v>
      </c>
      <c r="DA18" s="677"/>
      <c r="DB18" s="677"/>
      <c r="DC18" s="677"/>
      <c r="DD18" s="646" t="s">
        <v>245</v>
      </c>
      <c r="DE18" s="641"/>
      <c r="DF18" s="641"/>
      <c r="DG18" s="641"/>
      <c r="DH18" s="641"/>
      <c r="DI18" s="641"/>
      <c r="DJ18" s="641"/>
      <c r="DK18" s="641"/>
      <c r="DL18" s="641"/>
      <c r="DM18" s="641"/>
      <c r="DN18" s="641"/>
      <c r="DO18" s="641"/>
      <c r="DP18" s="642"/>
      <c r="DQ18" s="646" t="s">
        <v>177</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2394</v>
      </c>
      <c r="S19" s="641"/>
      <c r="T19" s="641"/>
      <c r="U19" s="641"/>
      <c r="V19" s="641"/>
      <c r="W19" s="641"/>
      <c r="X19" s="641"/>
      <c r="Y19" s="642"/>
      <c r="Z19" s="677">
        <v>0</v>
      </c>
      <c r="AA19" s="677"/>
      <c r="AB19" s="677"/>
      <c r="AC19" s="677"/>
      <c r="AD19" s="678">
        <v>2394</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2270</v>
      </c>
      <c r="BH19" s="641"/>
      <c r="BI19" s="641"/>
      <c r="BJ19" s="641"/>
      <c r="BK19" s="641"/>
      <c r="BL19" s="641"/>
      <c r="BM19" s="641"/>
      <c r="BN19" s="642"/>
      <c r="BO19" s="677">
        <v>0.1</v>
      </c>
      <c r="BP19" s="677"/>
      <c r="BQ19" s="677"/>
      <c r="BR19" s="677"/>
      <c r="BS19" s="646" t="s">
        <v>245</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245</v>
      </c>
      <c r="DE19" s="641"/>
      <c r="DF19" s="641"/>
      <c r="DG19" s="641"/>
      <c r="DH19" s="641"/>
      <c r="DI19" s="641"/>
      <c r="DJ19" s="641"/>
      <c r="DK19" s="641"/>
      <c r="DL19" s="641"/>
      <c r="DM19" s="641"/>
      <c r="DN19" s="641"/>
      <c r="DO19" s="641"/>
      <c r="DP19" s="642"/>
      <c r="DQ19" s="646" t="s">
        <v>245</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468</v>
      </c>
      <c r="S20" s="641"/>
      <c r="T20" s="641"/>
      <c r="U20" s="641"/>
      <c r="V20" s="641"/>
      <c r="W20" s="641"/>
      <c r="X20" s="641"/>
      <c r="Y20" s="642"/>
      <c r="Z20" s="677">
        <v>0</v>
      </c>
      <c r="AA20" s="677"/>
      <c r="AB20" s="677"/>
      <c r="AC20" s="677"/>
      <c r="AD20" s="678">
        <v>468</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2270</v>
      </c>
      <c r="BH20" s="641"/>
      <c r="BI20" s="641"/>
      <c r="BJ20" s="641"/>
      <c r="BK20" s="641"/>
      <c r="BL20" s="641"/>
      <c r="BM20" s="641"/>
      <c r="BN20" s="642"/>
      <c r="BO20" s="677">
        <v>0.1</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9503630</v>
      </c>
      <c r="CS20" s="641"/>
      <c r="CT20" s="641"/>
      <c r="CU20" s="641"/>
      <c r="CV20" s="641"/>
      <c r="CW20" s="641"/>
      <c r="CX20" s="641"/>
      <c r="CY20" s="642"/>
      <c r="CZ20" s="677">
        <v>100</v>
      </c>
      <c r="DA20" s="677"/>
      <c r="DB20" s="677"/>
      <c r="DC20" s="677"/>
      <c r="DD20" s="646">
        <v>907533</v>
      </c>
      <c r="DE20" s="641"/>
      <c r="DF20" s="641"/>
      <c r="DG20" s="641"/>
      <c r="DH20" s="641"/>
      <c r="DI20" s="641"/>
      <c r="DJ20" s="641"/>
      <c r="DK20" s="641"/>
      <c r="DL20" s="641"/>
      <c r="DM20" s="641"/>
      <c r="DN20" s="641"/>
      <c r="DO20" s="641"/>
      <c r="DP20" s="642"/>
      <c r="DQ20" s="646">
        <v>7071166</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13089</v>
      </c>
      <c r="S21" s="641"/>
      <c r="T21" s="641"/>
      <c r="U21" s="641"/>
      <c r="V21" s="641"/>
      <c r="W21" s="641"/>
      <c r="X21" s="641"/>
      <c r="Y21" s="642"/>
      <c r="Z21" s="677">
        <v>0.1</v>
      </c>
      <c r="AA21" s="677"/>
      <c r="AB21" s="677"/>
      <c r="AC21" s="677"/>
      <c r="AD21" s="678">
        <v>13089</v>
      </c>
      <c r="AE21" s="678"/>
      <c r="AF21" s="678"/>
      <c r="AG21" s="678"/>
      <c r="AH21" s="678"/>
      <c r="AI21" s="678"/>
      <c r="AJ21" s="678"/>
      <c r="AK21" s="678"/>
      <c r="AL21" s="643">
        <v>0.2</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v>2270</v>
      </c>
      <c r="BH21" s="641"/>
      <c r="BI21" s="641"/>
      <c r="BJ21" s="641"/>
      <c r="BK21" s="641"/>
      <c r="BL21" s="641"/>
      <c r="BM21" s="641"/>
      <c r="BN21" s="642"/>
      <c r="BO21" s="677">
        <v>0.1</v>
      </c>
      <c r="BP21" s="677"/>
      <c r="BQ21" s="677"/>
      <c r="BR21" s="677"/>
      <c r="BS21" s="646" t="s">
        <v>252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3342366</v>
      </c>
      <c r="S22" s="641"/>
      <c r="T22" s="641"/>
      <c r="U22" s="641"/>
      <c r="V22" s="641"/>
      <c r="W22" s="641"/>
      <c r="X22" s="641"/>
      <c r="Y22" s="642"/>
      <c r="Z22" s="677">
        <v>34.200000000000003</v>
      </c>
      <c r="AA22" s="677"/>
      <c r="AB22" s="677"/>
      <c r="AC22" s="677"/>
      <c r="AD22" s="678">
        <v>2799793</v>
      </c>
      <c r="AE22" s="678"/>
      <c r="AF22" s="678"/>
      <c r="AG22" s="678"/>
      <c r="AH22" s="678"/>
      <c r="AI22" s="678"/>
      <c r="AJ22" s="678"/>
      <c r="AK22" s="678"/>
      <c r="AL22" s="643">
        <v>45.5</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252</v>
      </c>
      <c r="BH22" s="641"/>
      <c r="BI22" s="641"/>
      <c r="BJ22" s="641"/>
      <c r="BK22" s="641"/>
      <c r="BL22" s="641"/>
      <c r="BM22" s="641"/>
      <c r="BN22" s="642"/>
      <c r="BO22" s="677" t="s">
        <v>130</v>
      </c>
      <c r="BP22" s="677"/>
      <c r="BQ22" s="677"/>
      <c r="BR22" s="677"/>
      <c r="BS22" s="646" t="s">
        <v>177</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2799793</v>
      </c>
      <c r="S23" s="641"/>
      <c r="T23" s="641"/>
      <c r="U23" s="641"/>
      <c r="V23" s="641"/>
      <c r="W23" s="641"/>
      <c r="X23" s="641"/>
      <c r="Y23" s="642"/>
      <c r="Z23" s="677">
        <v>28.6</v>
      </c>
      <c r="AA23" s="677"/>
      <c r="AB23" s="677"/>
      <c r="AC23" s="677"/>
      <c r="AD23" s="678">
        <v>2799793</v>
      </c>
      <c r="AE23" s="678"/>
      <c r="AF23" s="678"/>
      <c r="AG23" s="678"/>
      <c r="AH23" s="678"/>
      <c r="AI23" s="678"/>
      <c r="AJ23" s="678"/>
      <c r="AK23" s="678"/>
      <c r="AL23" s="643">
        <v>45.5</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t="s">
        <v>245</v>
      </c>
      <c r="BH23" s="641"/>
      <c r="BI23" s="641"/>
      <c r="BJ23" s="641"/>
      <c r="BK23" s="641"/>
      <c r="BL23" s="641"/>
      <c r="BM23" s="641"/>
      <c r="BN23" s="642"/>
      <c r="BO23" s="677" t="s">
        <v>130</v>
      </c>
      <c r="BP23" s="677"/>
      <c r="BQ23" s="677"/>
      <c r="BR23" s="677"/>
      <c r="BS23" s="646" t="s">
        <v>245</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542573</v>
      </c>
      <c r="S24" s="641"/>
      <c r="T24" s="641"/>
      <c r="U24" s="641"/>
      <c r="V24" s="641"/>
      <c r="W24" s="641"/>
      <c r="X24" s="641"/>
      <c r="Y24" s="642"/>
      <c r="Z24" s="677">
        <v>5.5</v>
      </c>
      <c r="AA24" s="677"/>
      <c r="AB24" s="677"/>
      <c r="AC24" s="677"/>
      <c r="AD24" s="678" t="s">
        <v>262</v>
      </c>
      <c r="AE24" s="678"/>
      <c r="AF24" s="678"/>
      <c r="AG24" s="678"/>
      <c r="AH24" s="678"/>
      <c r="AI24" s="678"/>
      <c r="AJ24" s="678"/>
      <c r="AK24" s="678"/>
      <c r="AL24" s="643" t="s">
        <v>130</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262</v>
      </c>
      <c r="BH24" s="641"/>
      <c r="BI24" s="641"/>
      <c r="BJ24" s="641"/>
      <c r="BK24" s="641"/>
      <c r="BL24" s="641"/>
      <c r="BM24" s="641"/>
      <c r="BN24" s="642"/>
      <c r="BO24" s="677" t="s">
        <v>130</v>
      </c>
      <c r="BP24" s="677"/>
      <c r="BQ24" s="677"/>
      <c r="BR24" s="677"/>
      <c r="BS24" s="646" t="s">
        <v>252</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3635982</v>
      </c>
      <c r="CS24" s="696"/>
      <c r="CT24" s="696"/>
      <c r="CU24" s="696"/>
      <c r="CV24" s="696"/>
      <c r="CW24" s="696"/>
      <c r="CX24" s="696"/>
      <c r="CY24" s="739"/>
      <c r="CZ24" s="740">
        <v>38.299999999999997</v>
      </c>
      <c r="DA24" s="713"/>
      <c r="DB24" s="713"/>
      <c r="DC24" s="743"/>
      <c r="DD24" s="738">
        <v>2428743</v>
      </c>
      <c r="DE24" s="696"/>
      <c r="DF24" s="696"/>
      <c r="DG24" s="696"/>
      <c r="DH24" s="696"/>
      <c r="DI24" s="696"/>
      <c r="DJ24" s="696"/>
      <c r="DK24" s="739"/>
      <c r="DL24" s="738">
        <v>2401153</v>
      </c>
      <c r="DM24" s="696"/>
      <c r="DN24" s="696"/>
      <c r="DO24" s="696"/>
      <c r="DP24" s="696"/>
      <c r="DQ24" s="696"/>
      <c r="DR24" s="696"/>
      <c r="DS24" s="696"/>
      <c r="DT24" s="696"/>
      <c r="DU24" s="696"/>
      <c r="DV24" s="739"/>
      <c r="DW24" s="740">
        <v>37.4</v>
      </c>
      <c r="DX24" s="713"/>
      <c r="DY24" s="713"/>
      <c r="DZ24" s="713"/>
      <c r="EA24" s="713"/>
      <c r="EB24" s="713"/>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130</v>
      </c>
      <c r="AA25" s="677"/>
      <c r="AB25" s="677"/>
      <c r="AC25" s="677"/>
      <c r="AD25" s="678" t="s">
        <v>245</v>
      </c>
      <c r="AE25" s="678"/>
      <c r="AF25" s="678"/>
      <c r="AG25" s="678"/>
      <c r="AH25" s="678"/>
      <c r="AI25" s="678"/>
      <c r="AJ25" s="678"/>
      <c r="AK25" s="678"/>
      <c r="AL25" s="643" t="s">
        <v>130</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130</v>
      </c>
      <c r="BH25" s="641"/>
      <c r="BI25" s="641"/>
      <c r="BJ25" s="641"/>
      <c r="BK25" s="641"/>
      <c r="BL25" s="641"/>
      <c r="BM25" s="641"/>
      <c r="BN25" s="642"/>
      <c r="BO25" s="677" t="s">
        <v>252</v>
      </c>
      <c r="BP25" s="677"/>
      <c r="BQ25" s="677"/>
      <c r="BR25" s="677"/>
      <c r="BS25" s="646" t="s">
        <v>177</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1196744</v>
      </c>
      <c r="CS25" s="659"/>
      <c r="CT25" s="659"/>
      <c r="CU25" s="659"/>
      <c r="CV25" s="659"/>
      <c r="CW25" s="659"/>
      <c r="CX25" s="659"/>
      <c r="CY25" s="660"/>
      <c r="CZ25" s="643">
        <v>12.6</v>
      </c>
      <c r="DA25" s="661"/>
      <c r="DB25" s="661"/>
      <c r="DC25" s="662"/>
      <c r="DD25" s="646">
        <v>1102010</v>
      </c>
      <c r="DE25" s="659"/>
      <c r="DF25" s="659"/>
      <c r="DG25" s="659"/>
      <c r="DH25" s="659"/>
      <c r="DI25" s="659"/>
      <c r="DJ25" s="659"/>
      <c r="DK25" s="660"/>
      <c r="DL25" s="646">
        <v>1074420</v>
      </c>
      <c r="DM25" s="659"/>
      <c r="DN25" s="659"/>
      <c r="DO25" s="659"/>
      <c r="DP25" s="659"/>
      <c r="DQ25" s="659"/>
      <c r="DR25" s="659"/>
      <c r="DS25" s="659"/>
      <c r="DT25" s="659"/>
      <c r="DU25" s="659"/>
      <c r="DV25" s="660"/>
      <c r="DW25" s="643">
        <v>16.7</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6677544</v>
      </c>
      <c r="S26" s="641"/>
      <c r="T26" s="641"/>
      <c r="U26" s="641"/>
      <c r="V26" s="641"/>
      <c r="W26" s="641"/>
      <c r="X26" s="641"/>
      <c r="Y26" s="642"/>
      <c r="Z26" s="677">
        <v>68.3</v>
      </c>
      <c r="AA26" s="677"/>
      <c r="AB26" s="677"/>
      <c r="AC26" s="677"/>
      <c r="AD26" s="678">
        <v>6134971</v>
      </c>
      <c r="AE26" s="678"/>
      <c r="AF26" s="678"/>
      <c r="AG26" s="678"/>
      <c r="AH26" s="678"/>
      <c r="AI26" s="678"/>
      <c r="AJ26" s="678"/>
      <c r="AK26" s="678"/>
      <c r="AL26" s="643">
        <v>99.7</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130</v>
      </c>
      <c r="BH26" s="641"/>
      <c r="BI26" s="641"/>
      <c r="BJ26" s="641"/>
      <c r="BK26" s="641"/>
      <c r="BL26" s="641"/>
      <c r="BM26" s="641"/>
      <c r="BN26" s="642"/>
      <c r="BO26" s="677" t="s">
        <v>130</v>
      </c>
      <c r="BP26" s="677"/>
      <c r="BQ26" s="677"/>
      <c r="BR26" s="677"/>
      <c r="BS26" s="646" t="s">
        <v>245</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763706</v>
      </c>
      <c r="CS26" s="641"/>
      <c r="CT26" s="641"/>
      <c r="CU26" s="641"/>
      <c r="CV26" s="641"/>
      <c r="CW26" s="641"/>
      <c r="CX26" s="641"/>
      <c r="CY26" s="642"/>
      <c r="CZ26" s="643">
        <v>8</v>
      </c>
      <c r="DA26" s="661"/>
      <c r="DB26" s="661"/>
      <c r="DC26" s="662"/>
      <c r="DD26" s="646">
        <v>678969</v>
      </c>
      <c r="DE26" s="641"/>
      <c r="DF26" s="641"/>
      <c r="DG26" s="641"/>
      <c r="DH26" s="641"/>
      <c r="DI26" s="641"/>
      <c r="DJ26" s="641"/>
      <c r="DK26" s="642"/>
      <c r="DL26" s="646" t="s">
        <v>245</v>
      </c>
      <c r="DM26" s="641"/>
      <c r="DN26" s="641"/>
      <c r="DO26" s="641"/>
      <c r="DP26" s="641"/>
      <c r="DQ26" s="641"/>
      <c r="DR26" s="641"/>
      <c r="DS26" s="641"/>
      <c r="DT26" s="641"/>
      <c r="DU26" s="641"/>
      <c r="DV26" s="642"/>
      <c r="DW26" s="643" t="s">
        <v>245</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1506</v>
      </c>
      <c r="S27" s="641"/>
      <c r="T27" s="641"/>
      <c r="U27" s="641"/>
      <c r="V27" s="641"/>
      <c r="W27" s="641"/>
      <c r="X27" s="641"/>
      <c r="Y27" s="642"/>
      <c r="Z27" s="677">
        <v>0</v>
      </c>
      <c r="AA27" s="677"/>
      <c r="AB27" s="677"/>
      <c r="AC27" s="677"/>
      <c r="AD27" s="678">
        <v>1506</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2778615</v>
      </c>
      <c r="BH27" s="641"/>
      <c r="BI27" s="641"/>
      <c r="BJ27" s="641"/>
      <c r="BK27" s="641"/>
      <c r="BL27" s="641"/>
      <c r="BM27" s="641"/>
      <c r="BN27" s="642"/>
      <c r="BO27" s="677">
        <v>100</v>
      </c>
      <c r="BP27" s="677"/>
      <c r="BQ27" s="677"/>
      <c r="BR27" s="677"/>
      <c r="BS27" s="646">
        <v>144834</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1467808</v>
      </c>
      <c r="CS27" s="659"/>
      <c r="CT27" s="659"/>
      <c r="CU27" s="659"/>
      <c r="CV27" s="659"/>
      <c r="CW27" s="659"/>
      <c r="CX27" s="659"/>
      <c r="CY27" s="660"/>
      <c r="CZ27" s="643">
        <v>15.4</v>
      </c>
      <c r="DA27" s="661"/>
      <c r="DB27" s="661"/>
      <c r="DC27" s="662"/>
      <c r="DD27" s="646">
        <v>441197</v>
      </c>
      <c r="DE27" s="659"/>
      <c r="DF27" s="659"/>
      <c r="DG27" s="659"/>
      <c r="DH27" s="659"/>
      <c r="DI27" s="659"/>
      <c r="DJ27" s="659"/>
      <c r="DK27" s="660"/>
      <c r="DL27" s="646">
        <v>441197</v>
      </c>
      <c r="DM27" s="659"/>
      <c r="DN27" s="659"/>
      <c r="DO27" s="659"/>
      <c r="DP27" s="659"/>
      <c r="DQ27" s="659"/>
      <c r="DR27" s="659"/>
      <c r="DS27" s="659"/>
      <c r="DT27" s="659"/>
      <c r="DU27" s="659"/>
      <c r="DV27" s="660"/>
      <c r="DW27" s="643">
        <v>6.9</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120417</v>
      </c>
      <c r="S28" s="641"/>
      <c r="T28" s="641"/>
      <c r="U28" s="641"/>
      <c r="V28" s="641"/>
      <c r="W28" s="641"/>
      <c r="X28" s="641"/>
      <c r="Y28" s="642"/>
      <c r="Z28" s="677">
        <v>1.2</v>
      </c>
      <c r="AA28" s="677"/>
      <c r="AB28" s="677"/>
      <c r="AC28" s="677"/>
      <c r="AD28" s="678" t="s">
        <v>130</v>
      </c>
      <c r="AE28" s="678"/>
      <c r="AF28" s="678"/>
      <c r="AG28" s="678"/>
      <c r="AH28" s="678"/>
      <c r="AI28" s="678"/>
      <c r="AJ28" s="678"/>
      <c r="AK28" s="678"/>
      <c r="AL28" s="643" t="s">
        <v>252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971430</v>
      </c>
      <c r="CS28" s="641"/>
      <c r="CT28" s="641"/>
      <c r="CU28" s="641"/>
      <c r="CV28" s="641"/>
      <c r="CW28" s="641"/>
      <c r="CX28" s="641"/>
      <c r="CY28" s="642"/>
      <c r="CZ28" s="643">
        <v>10.199999999999999</v>
      </c>
      <c r="DA28" s="661"/>
      <c r="DB28" s="661"/>
      <c r="DC28" s="662"/>
      <c r="DD28" s="646">
        <v>885536</v>
      </c>
      <c r="DE28" s="641"/>
      <c r="DF28" s="641"/>
      <c r="DG28" s="641"/>
      <c r="DH28" s="641"/>
      <c r="DI28" s="641"/>
      <c r="DJ28" s="641"/>
      <c r="DK28" s="642"/>
      <c r="DL28" s="646">
        <v>885536</v>
      </c>
      <c r="DM28" s="641"/>
      <c r="DN28" s="641"/>
      <c r="DO28" s="641"/>
      <c r="DP28" s="641"/>
      <c r="DQ28" s="641"/>
      <c r="DR28" s="641"/>
      <c r="DS28" s="641"/>
      <c r="DT28" s="641"/>
      <c r="DU28" s="641"/>
      <c r="DV28" s="642"/>
      <c r="DW28" s="643">
        <v>13.8</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121023</v>
      </c>
      <c r="S29" s="641"/>
      <c r="T29" s="641"/>
      <c r="U29" s="641"/>
      <c r="V29" s="641"/>
      <c r="W29" s="641"/>
      <c r="X29" s="641"/>
      <c r="Y29" s="642"/>
      <c r="Z29" s="677">
        <v>1.2</v>
      </c>
      <c r="AA29" s="677"/>
      <c r="AB29" s="677"/>
      <c r="AC29" s="677"/>
      <c r="AD29" s="678">
        <v>10133</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70</v>
      </c>
      <c r="CG29" s="674"/>
      <c r="CH29" s="674"/>
      <c r="CI29" s="674"/>
      <c r="CJ29" s="674"/>
      <c r="CK29" s="674"/>
      <c r="CL29" s="674"/>
      <c r="CM29" s="674"/>
      <c r="CN29" s="674"/>
      <c r="CO29" s="674"/>
      <c r="CP29" s="674"/>
      <c r="CQ29" s="675"/>
      <c r="CR29" s="640">
        <v>971421</v>
      </c>
      <c r="CS29" s="659"/>
      <c r="CT29" s="659"/>
      <c r="CU29" s="659"/>
      <c r="CV29" s="659"/>
      <c r="CW29" s="659"/>
      <c r="CX29" s="659"/>
      <c r="CY29" s="660"/>
      <c r="CZ29" s="643">
        <v>10.199999999999999</v>
      </c>
      <c r="DA29" s="661"/>
      <c r="DB29" s="661"/>
      <c r="DC29" s="662"/>
      <c r="DD29" s="646">
        <v>885527</v>
      </c>
      <c r="DE29" s="659"/>
      <c r="DF29" s="659"/>
      <c r="DG29" s="659"/>
      <c r="DH29" s="659"/>
      <c r="DI29" s="659"/>
      <c r="DJ29" s="659"/>
      <c r="DK29" s="660"/>
      <c r="DL29" s="646">
        <v>885527</v>
      </c>
      <c r="DM29" s="659"/>
      <c r="DN29" s="659"/>
      <c r="DO29" s="659"/>
      <c r="DP29" s="659"/>
      <c r="DQ29" s="659"/>
      <c r="DR29" s="659"/>
      <c r="DS29" s="659"/>
      <c r="DT29" s="659"/>
      <c r="DU29" s="659"/>
      <c r="DV29" s="660"/>
      <c r="DW29" s="643">
        <v>13.8</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9898</v>
      </c>
      <c r="S30" s="641"/>
      <c r="T30" s="641"/>
      <c r="U30" s="641"/>
      <c r="V30" s="641"/>
      <c r="W30" s="641"/>
      <c r="X30" s="641"/>
      <c r="Y30" s="642"/>
      <c r="Z30" s="677">
        <v>0.1</v>
      </c>
      <c r="AA30" s="677"/>
      <c r="AB30" s="677"/>
      <c r="AC30" s="677"/>
      <c r="AD30" s="678" t="s">
        <v>130</v>
      </c>
      <c r="AE30" s="678"/>
      <c r="AF30" s="678"/>
      <c r="AG30" s="678"/>
      <c r="AH30" s="678"/>
      <c r="AI30" s="678"/>
      <c r="AJ30" s="678"/>
      <c r="AK30" s="678"/>
      <c r="AL30" s="643" t="s">
        <v>245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922287</v>
      </c>
      <c r="CS30" s="641"/>
      <c r="CT30" s="641"/>
      <c r="CU30" s="641"/>
      <c r="CV30" s="641"/>
      <c r="CW30" s="641"/>
      <c r="CX30" s="641"/>
      <c r="CY30" s="642"/>
      <c r="CZ30" s="643">
        <v>9.6999999999999993</v>
      </c>
      <c r="DA30" s="661"/>
      <c r="DB30" s="661"/>
      <c r="DC30" s="662"/>
      <c r="DD30" s="646">
        <v>836393</v>
      </c>
      <c r="DE30" s="641"/>
      <c r="DF30" s="641"/>
      <c r="DG30" s="641"/>
      <c r="DH30" s="641"/>
      <c r="DI30" s="641"/>
      <c r="DJ30" s="641"/>
      <c r="DK30" s="642"/>
      <c r="DL30" s="646">
        <v>836393</v>
      </c>
      <c r="DM30" s="641"/>
      <c r="DN30" s="641"/>
      <c r="DO30" s="641"/>
      <c r="DP30" s="641"/>
      <c r="DQ30" s="641"/>
      <c r="DR30" s="641"/>
      <c r="DS30" s="641"/>
      <c r="DT30" s="641"/>
      <c r="DU30" s="641"/>
      <c r="DV30" s="642"/>
      <c r="DW30" s="643">
        <v>13</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919154</v>
      </c>
      <c r="S31" s="641"/>
      <c r="T31" s="641"/>
      <c r="U31" s="641"/>
      <c r="V31" s="641"/>
      <c r="W31" s="641"/>
      <c r="X31" s="641"/>
      <c r="Y31" s="642"/>
      <c r="Z31" s="677">
        <v>9.4</v>
      </c>
      <c r="AA31" s="677"/>
      <c r="AB31" s="677"/>
      <c r="AC31" s="677"/>
      <c r="AD31" s="678" t="s">
        <v>245</v>
      </c>
      <c r="AE31" s="678"/>
      <c r="AF31" s="678"/>
      <c r="AG31" s="678"/>
      <c r="AH31" s="678"/>
      <c r="AI31" s="678"/>
      <c r="AJ31" s="678"/>
      <c r="AK31" s="678"/>
      <c r="AL31" s="643" t="s">
        <v>245</v>
      </c>
      <c r="AM31" s="644"/>
      <c r="AN31" s="644"/>
      <c r="AO31" s="679"/>
      <c r="AP31" s="715" t="s">
        <v>313</v>
      </c>
      <c r="AQ31" s="716"/>
      <c r="AR31" s="716"/>
      <c r="AS31" s="716"/>
      <c r="AT31" s="721" t="s">
        <v>314</v>
      </c>
      <c r="AU31" s="231"/>
      <c r="AV31" s="231"/>
      <c r="AW31" s="231"/>
      <c r="AX31" s="708" t="s">
        <v>190</v>
      </c>
      <c r="AY31" s="709"/>
      <c r="AZ31" s="709"/>
      <c r="BA31" s="709"/>
      <c r="BB31" s="709"/>
      <c r="BC31" s="709"/>
      <c r="BD31" s="709"/>
      <c r="BE31" s="709"/>
      <c r="BF31" s="710"/>
      <c r="BG31" s="711">
        <v>99.1</v>
      </c>
      <c r="BH31" s="712"/>
      <c r="BI31" s="712"/>
      <c r="BJ31" s="712"/>
      <c r="BK31" s="712"/>
      <c r="BL31" s="712"/>
      <c r="BM31" s="713">
        <v>96.1</v>
      </c>
      <c r="BN31" s="712"/>
      <c r="BO31" s="712"/>
      <c r="BP31" s="712"/>
      <c r="BQ31" s="714"/>
      <c r="BR31" s="711">
        <v>99.1</v>
      </c>
      <c r="BS31" s="712"/>
      <c r="BT31" s="712"/>
      <c r="BU31" s="712"/>
      <c r="BV31" s="712"/>
      <c r="BW31" s="712"/>
      <c r="BX31" s="713">
        <v>96.2</v>
      </c>
      <c r="BY31" s="712"/>
      <c r="BZ31" s="712"/>
      <c r="CA31" s="712"/>
      <c r="CB31" s="714"/>
      <c r="CD31" s="731"/>
      <c r="CE31" s="732"/>
      <c r="CF31" s="673" t="s">
        <v>315</v>
      </c>
      <c r="CG31" s="674"/>
      <c r="CH31" s="674"/>
      <c r="CI31" s="674"/>
      <c r="CJ31" s="674"/>
      <c r="CK31" s="674"/>
      <c r="CL31" s="674"/>
      <c r="CM31" s="674"/>
      <c r="CN31" s="674"/>
      <c r="CO31" s="674"/>
      <c r="CP31" s="674"/>
      <c r="CQ31" s="675"/>
      <c r="CR31" s="640">
        <v>49134</v>
      </c>
      <c r="CS31" s="659"/>
      <c r="CT31" s="659"/>
      <c r="CU31" s="659"/>
      <c r="CV31" s="659"/>
      <c r="CW31" s="659"/>
      <c r="CX31" s="659"/>
      <c r="CY31" s="660"/>
      <c r="CZ31" s="643">
        <v>0.5</v>
      </c>
      <c r="DA31" s="661"/>
      <c r="DB31" s="661"/>
      <c r="DC31" s="662"/>
      <c r="DD31" s="646">
        <v>49134</v>
      </c>
      <c r="DE31" s="659"/>
      <c r="DF31" s="659"/>
      <c r="DG31" s="659"/>
      <c r="DH31" s="659"/>
      <c r="DI31" s="659"/>
      <c r="DJ31" s="659"/>
      <c r="DK31" s="660"/>
      <c r="DL31" s="646">
        <v>49134</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130</v>
      </c>
      <c r="S32" s="641"/>
      <c r="T32" s="641"/>
      <c r="U32" s="641"/>
      <c r="V32" s="641"/>
      <c r="W32" s="641"/>
      <c r="X32" s="641"/>
      <c r="Y32" s="642"/>
      <c r="Z32" s="677" t="s">
        <v>245</v>
      </c>
      <c r="AA32" s="677"/>
      <c r="AB32" s="677"/>
      <c r="AC32" s="677"/>
      <c r="AD32" s="678" t="s">
        <v>130</v>
      </c>
      <c r="AE32" s="678"/>
      <c r="AF32" s="678"/>
      <c r="AG32" s="678"/>
      <c r="AH32" s="678"/>
      <c r="AI32" s="678"/>
      <c r="AJ32" s="678"/>
      <c r="AK32" s="678"/>
      <c r="AL32" s="643" t="s">
        <v>130</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99.3</v>
      </c>
      <c r="BH32" s="659"/>
      <c r="BI32" s="659"/>
      <c r="BJ32" s="659"/>
      <c r="BK32" s="659"/>
      <c r="BL32" s="659"/>
      <c r="BM32" s="644">
        <v>97.1</v>
      </c>
      <c r="BN32" s="725"/>
      <c r="BO32" s="725"/>
      <c r="BP32" s="725"/>
      <c r="BQ32" s="683"/>
      <c r="BR32" s="724">
        <v>99.4</v>
      </c>
      <c r="BS32" s="659"/>
      <c r="BT32" s="659"/>
      <c r="BU32" s="659"/>
      <c r="BV32" s="659"/>
      <c r="BW32" s="659"/>
      <c r="BX32" s="644">
        <v>97.1</v>
      </c>
      <c r="BY32" s="725"/>
      <c r="BZ32" s="725"/>
      <c r="CA32" s="725"/>
      <c r="CB32" s="683"/>
      <c r="CD32" s="733"/>
      <c r="CE32" s="734"/>
      <c r="CF32" s="673" t="s">
        <v>319</v>
      </c>
      <c r="CG32" s="674"/>
      <c r="CH32" s="674"/>
      <c r="CI32" s="674"/>
      <c r="CJ32" s="674"/>
      <c r="CK32" s="674"/>
      <c r="CL32" s="674"/>
      <c r="CM32" s="674"/>
      <c r="CN32" s="674"/>
      <c r="CO32" s="674"/>
      <c r="CP32" s="674"/>
      <c r="CQ32" s="675"/>
      <c r="CR32" s="640">
        <v>9</v>
      </c>
      <c r="CS32" s="641"/>
      <c r="CT32" s="641"/>
      <c r="CU32" s="641"/>
      <c r="CV32" s="641"/>
      <c r="CW32" s="641"/>
      <c r="CX32" s="641"/>
      <c r="CY32" s="642"/>
      <c r="CZ32" s="643">
        <v>0</v>
      </c>
      <c r="DA32" s="661"/>
      <c r="DB32" s="661"/>
      <c r="DC32" s="662"/>
      <c r="DD32" s="646">
        <v>9</v>
      </c>
      <c r="DE32" s="641"/>
      <c r="DF32" s="641"/>
      <c r="DG32" s="641"/>
      <c r="DH32" s="641"/>
      <c r="DI32" s="641"/>
      <c r="DJ32" s="641"/>
      <c r="DK32" s="642"/>
      <c r="DL32" s="646">
        <v>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656470</v>
      </c>
      <c r="S33" s="641"/>
      <c r="T33" s="641"/>
      <c r="U33" s="641"/>
      <c r="V33" s="641"/>
      <c r="W33" s="641"/>
      <c r="X33" s="641"/>
      <c r="Y33" s="642"/>
      <c r="Z33" s="677">
        <v>6.7</v>
      </c>
      <c r="AA33" s="677"/>
      <c r="AB33" s="677"/>
      <c r="AC33" s="677"/>
      <c r="AD33" s="678" t="s">
        <v>177</v>
      </c>
      <c r="AE33" s="678"/>
      <c r="AF33" s="678"/>
      <c r="AG33" s="678"/>
      <c r="AH33" s="678"/>
      <c r="AI33" s="678"/>
      <c r="AJ33" s="678"/>
      <c r="AK33" s="678"/>
      <c r="AL33" s="643" t="s">
        <v>245</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98.9</v>
      </c>
      <c r="BH33" s="625"/>
      <c r="BI33" s="625"/>
      <c r="BJ33" s="625"/>
      <c r="BK33" s="625"/>
      <c r="BL33" s="625"/>
      <c r="BM33" s="668">
        <v>94.8</v>
      </c>
      <c r="BN33" s="625"/>
      <c r="BO33" s="625"/>
      <c r="BP33" s="625"/>
      <c r="BQ33" s="689"/>
      <c r="BR33" s="707">
        <v>98.8</v>
      </c>
      <c r="BS33" s="625"/>
      <c r="BT33" s="625"/>
      <c r="BU33" s="625"/>
      <c r="BV33" s="625"/>
      <c r="BW33" s="625"/>
      <c r="BX33" s="668">
        <v>95.1</v>
      </c>
      <c r="BY33" s="625"/>
      <c r="BZ33" s="625"/>
      <c r="CA33" s="625"/>
      <c r="CB33" s="689"/>
      <c r="CD33" s="673" t="s">
        <v>322</v>
      </c>
      <c r="CE33" s="674"/>
      <c r="CF33" s="674"/>
      <c r="CG33" s="674"/>
      <c r="CH33" s="674"/>
      <c r="CI33" s="674"/>
      <c r="CJ33" s="674"/>
      <c r="CK33" s="674"/>
      <c r="CL33" s="674"/>
      <c r="CM33" s="674"/>
      <c r="CN33" s="674"/>
      <c r="CO33" s="674"/>
      <c r="CP33" s="674"/>
      <c r="CQ33" s="675"/>
      <c r="CR33" s="640">
        <v>4950154</v>
      </c>
      <c r="CS33" s="659"/>
      <c r="CT33" s="659"/>
      <c r="CU33" s="659"/>
      <c r="CV33" s="659"/>
      <c r="CW33" s="659"/>
      <c r="CX33" s="659"/>
      <c r="CY33" s="660"/>
      <c r="CZ33" s="643">
        <v>52.1</v>
      </c>
      <c r="DA33" s="661"/>
      <c r="DB33" s="661"/>
      <c r="DC33" s="662"/>
      <c r="DD33" s="646">
        <v>4341854</v>
      </c>
      <c r="DE33" s="659"/>
      <c r="DF33" s="659"/>
      <c r="DG33" s="659"/>
      <c r="DH33" s="659"/>
      <c r="DI33" s="659"/>
      <c r="DJ33" s="659"/>
      <c r="DK33" s="660"/>
      <c r="DL33" s="646">
        <v>3275858</v>
      </c>
      <c r="DM33" s="659"/>
      <c r="DN33" s="659"/>
      <c r="DO33" s="659"/>
      <c r="DP33" s="659"/>
      <c r="DQ33" s="659"/>
      <c r="DR33" s="659"/>
      <c r="DS33" s="659"/>
      <c r="DT33" s="659"/>
      <c r="DU33" s="659"/>
      <c r="DV33" s="660"/>
      <c r="DW33" s="643">
        <v>51</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6893</v>
      </c>
      <c r="S34" s="641"/>
      <c r="T34" s="641"/>
      <c r="U34" s="641"/>
      <c r="V34" s="641"/>
      <c r="W34" s="641"/>
      <c r="X34" s="641"/>
      <c r="Y34" s="642"/>
      <c r="Z34" s="677">
        <v>0.1</v>
      </c>
      <c r="AA34" s="677"/>
      <c r="AB34" s="677"/>
      <c r="AC34" s="677"/>
      <c r="AD34" s="678">
        <v>5512</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1435473</v>
      </c>
      <c r="CS34" s="641"/>
      <c r="CT34" s="641"/>
      <c r="CU34" s="641"/>
      <c r="CV34" s="641"/>
      <c r="CW34" s="641"/>
      <c r="CX34" s="641"/>
      <c r="CY34" s="642"/>
      <c r="CZ34" s="643">
        <v>15.1</v>
      </c>
      <c r="DA34" s="661"/>
      <c r="DB34" s="661"/>
      <c r="DC34" s="662"/>
      <c r="DD34" s="646">
        <v>1250575</v>
      </c>
      <c r="DE34" s="641"/>
      <c r="DF34" s="641"/>
      <c r="DG34" s="641"/>
      <c r="DH34" s="641"/>
      <c r="DI34" s="641"/>
      <c r="DJ34" s="641"/>
      <c r="DK34" s="642"/>
      <c r="DL34" s="646">
        <v>823572</v>
      </c>
      <c r="DM34" s="641"/>
      <c r="DN34" s="641"/>
      <c r="DO34" s="641"/>
      <c r="DP34" s="641"/>
      <c r="DQ34" s="641"/>
      <c r="DR34" s="641"/>
      <c r="DS34" s="641"/>
      <c r="DT34" s="641"/>
      <c r="DU34" s="641"/>
      <c r="DV34" s="642"/>
      <c r="DW34" s="643">
        <v>12.8</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24931</v>
      </c>
      <c r="S35" s="641"/>
      <c r="T35" s="641"/>
      <c r="U35" s="641"/>
      <c r="V35" s="641"/>
      <c r="W35" s="641"/>
      <c r="X35" s="641"/>
      <c r="Y35" s="642"/>
      <c r="Z35" s="677">
        <v>0.3</v>
      </c>
      <c r="AA35" s="677"/>
      <c r="AB35" s="677"/>
      <c r="AC35" s="677"/>
      <c r="AD35" s="678" t="s">
        <v>245</v>
      </c>
      <c r="AE35" s="678"/>
      <c r="AF35" s="678"/>
      <c r="AG35" s="678"/>
      <c r="AH35" s="678"/>
      <c r="AI35" s="678"/>
      <c r="AJ35" s="678"/>
      <c r="AK35" s="678"/>
      <c r="AL35" s="643" t="s">
        <v>130</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123848</v>
      </c>
      <c r="CS35" s="659"/>
      <c r="CT35" s="659"/>
      <c r="CU35" s="659"/>
      <c r="CV35" s="659"/>
      <c r="CW35" s="659"/>
      <c r="CX35" s="659"/>
      <c r="CY35" s="660"/>
      <c r="CZ35" s="643">
        <v>1.3</v>
      </c>
      <c r="DA35" s="661"/>
      <c r="DB35" s="661"/>
      <c r="DC35" s="662"/>
      <c r="DD35" s="646">
        <v>115137</v>
      </c>
      <c r="DE35" s="659"/>
      <c r="DF35" s="659"/>
      <c r="DG35" s="659"/>
      <c r="DH35" s="659"/>
      <c r="DI35" s="659"/>
      <c r="DJ35" s="659"/>
      <c r="DK35" s="660"/>
      <c r="DL35" s="646">
        <v>113914</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27558</v>
      </c>
      <c r="S36" s="641"/>
      <c r="T36" s="641"/>
      <c r="U36" s="641"/>
      <c r="V36" s="641"/>
      <c r="W36" s="641"/>
      <c r="X36" s="641"/>
      <c r="Y36" s="642"/>
      <c r="Z36" s="677">
        <v>0.3</v>
      </c>
      <c r="AA36" s="677"/>
      <c r="AB36" s="677"/>
      <c r="AC36" s="677"/>
      <c r="AD36" s="678" t="s">
        <v>130</v>
      </c>
      <c r="AE36" s="678"/>
      <c r="AF36" s="678"/>
      <c r="AG36" s="678"/>
      <c r="AH36" s="678"/>
      <c r="AI36" s="678"/>
      <c r="AJ36" s="678"/>
      <c r="AK36" s="678"/>
      <c r="AL36" s="643" t="s">
        <v>130</v>
      </c>
      <c r="AM36" s="644"/>
      <c r="AN36" s="644"/>
      <c r="AO36" s="679"/>
      <c r="AP36" s="235"/>
      <c r="AQ36" s="692" t="s">
        <v>330</v>
      </c>
      <c r="AR36" s="693"/>
      <c r="AS36" s="693"/>
      <c r="AT36" s="693"/>
      <c r="AU36" s="693"/>
      <c r="AV36" s="693"/>
      <c r="AW36" s="693"/>
      <c r="AX36" s="693"/>
      <c r="AY36" s="694"/>
      <c r="AZ36" s="695">
        <v>2356778</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28795</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1761129</v>
      </c>
      <c r="CS36" s="641"/>
      <c r="CT36" s="641"/>
      <c r="CU36" s="641"/>
      <c r="CV36" s="641"/>
      <c r="CW36" s="641"/>
      <c r="CX36" s="641"/>
      <c r="CY36" s="642"/>
      <c r="CZ36" s="643">
        <v>18.5</v>
      </c>
      <c r="DA36" s="661"/>
      <c r="DB36" s="661"/>
      <c r="DC36" s="662"/>
      <c r="DD36" s="646">
        <v>1650729</v>
      </c>
      <c r="DE36" s="641"/>
      <c r="DF36" s="641"/>
      <c r="DG36" s="641"/>
      <c r="DH36" s="641"/>
      <c r="DI36" s="641"/>
      <c r="DJ36" s="641"/>
      <c r="DK36" s="642"/>
      <c r="DL36" s="646">
        <v>1350025</v>
      </c>
      <c r="DM36" s="641"/>
      <c r="DN36" s="641"/>
      <c r="DO36" s="641"/>
      <c r="DP36" s="641"/>
      <c r="DQ36" s="641"/>
      <c r="DR36" s="641"/>
      <c r="DS36" s="641"/>
      <c r="DT36" s="641"/>
      <c r="DU36" s="641"/>
      <c r="DV36" s="642"/>
      <c r="DW36" s="643">
        <v>21</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320760</v>
      </c>
      <c r="S37" s="641"/>
      <c r="T37" s="641"/>
      <c r="U37" s="641"/>
      <c r="V37" s="641"/>
      <c r="W37" s="641"/>
      <c r="X37" s="641"/>
      <c r="Y37" s="642"/>
      <c r="Z37" s="677">
        <v>3.3</v>
      </c>
      <c r="AA37" s="677"/>
      <c r="AB37" s="677"/>
      <c r="AC37" s="677"/>
      <c r="AD37" s="678" t="s">
        <v>130</v>
      </c>
      <c r="AE37" s="678"/>
      <c r="AF37" s="678"/>
      <c r="AG37" s="678"/>
      <c r="AH37" s="678"/>
      <c r="AI37" s="678"/>
      <c r="AJ37" s="678"/>
      <c r="AK37" s="678"/>
      <c r="AL37" s="643" t="s">
        <v>130</v>
      </c>
      <c r="AM37" s="644"/>
      <c r="AN37" s="644"/>
      <c r="AO37" s="679"/>
      <c r="AQ37" s="680" t="s">
        <v>334</v>
      </c>
      <c r="AR37" s="681"/>
      <c r="AS37" s="681"/>
      <c r="AT37" s="681"/>
      <c r="AU37" s="681"/>
      <c r="AV37" s="681"/>
      <c r="AW37" s="681"/>
      <c r="AX37" s="681"/>
      <c r="AY37" s="682"/>
      <c r="AZ37" s="640">
        <v>724085</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6094</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383226</v>
      </c>
      <c r="CS37" s="659"/>
      <c r="CT37" s="659"/>
      <c r="CU37" s="659"/>
      <c r="CV37" s="659"/>
      <c r="CW37" s="659"/>
      <c r="CX37" s="659"/>
      <c r="CY37" s="660"/>
      <c r="CZ37" s="643">
        <v>4</v>
      </c>
      <c r="DA37" s="661"/>
      <c r="DB37" s="661"/>
      <c r="DC37" s="662"/>
      <c r="DD37" s="646">
        <v>383226</v>
      </c>
      <c r="DE37" s="659"/>
      <c r="DF37" s="659"/>
      <c r="DG37" s="659"/>
      <c r="DH37" s="659"/>
      <c r="DI37" s="659"/>
      <c r="DJ37" s="659"/>
      <c r="DK37" s="660"/>
      <c r="DL37" s="646">
        <v>347135</v>
      </c>
      <c r="DM37" s="659"/>
      <c r="DN37" s="659"/>
      <c r="DO37" s="659"/>
      <c r="DP37" s="659"/>
      <c r="DQ37" s="659"/>
      <c r="DR37" s="659"/>
      <c r="DS37" s="659"/>
      <c r="DT37" s="659"/>
      <c r="DU37" s="659"/>
      <c r="DV37" s="660"/>
      <c r="DW37" s="643">
        <v>5.4</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262194</v>
      </c>
      <c r="S38" s="641"/>
      <c r="T38" s="641"/>
      <c r="U38" s="641"/>
      <c r="V38" s="641"/>
      <c r="W38" s="641"/>
      <c r="X38" s="641"/>
      <c r="Y38" s="642"/>
      <c r="Z38" s="677">
        <v>2.7</v>
      </c>
      <c r="AA38" s="677"/>
      <c r="AB38" s="677"/>
      <c r="AC38" s="677"/>
      <c r="AD38" s="678">
        <v>3403</v>
      </c>
      <c r="AE38" s="678"/>
      <c r="AF38" s="678"/>
      <c r="AG38" s="678"/>
      <c r="AH38" s="678"/>
      <c r="AI38" s="678"/>
      <c r="AJ38" s="678"/>
      <c r="AK38" s="678"/>
      <c r="AL38" s="643">
        <v>0.1</v>
      </c>
      <c r="AM38" s="644"/>
      <c r="AN38" s="644"/>
      <c r="AO38" s="679"/>
      <c r="AQ38" s="680" t="s">
        <v>338</v>
      </c>
      <c r="AR38" s="681"/>
      <c r="AS38" s="681"/>
      <c r="AT38" s="681"/>
      <c r="AU38" s="681"/>
      <c r="AV38" s="681"/>
      <c r="AW38" s="681"/>
      <c r="AX38" s="681"/>
      <c r="AY38" s="682"/>
      <c r="AZ38" s="640">
        <v>691592</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2638</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1167191</v>
      </c>
      <c r="CS38" s="641"/>
      <c r="CT38" s="641"/>
      <c r="CU38" s="641"/>
      <c r="CV38" s="641"/>
      <c r="CW38" s="641"/>
      <c r="CX38" s="641"/>
      <c r="CY38" s="642"/>
      <c r="CZ38" s="643">
        <v>12.3</v>
      </c>
      <c r="DA38" s="661"/>
      <c r="DB38" s="661"/>
      <c r="DC38" s="662"/>
      <c r="DD38" s="646">
        <v>1040248</v>
      </c>
      <c r="DE38" s="641"/>
      <c r="DF38" s="641"/>
      <c r="DG38" s="641"/>
      <c r="DH38" s="641"/>
      <c r="DI38" s="641"/>
      <c r="DJ38" s="641"/>
      <c r="DK38" s="642"/>
      <c r="DL38" s="646">
        <v>988347</v>
      </c>
      <c r="DM38" s="641"/>
      <c r="DN38" s="641"/>
      <c r="DO38" s="641"/>
      <c r="DP38" s="641"/>
      <c r="DQ38" s="641"/>
      <c r="DR38" s="641"/>
      <c r="DS38" s="641"/>
      <c r="DT38" s="641"/>
      <c r="DU38" s="641"/>
      <c r="DV38" s="642"/>
      <c r="DW38" s="643">
        <v>15.4</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628875</v>
      </c>
      <c r="S39" s="641"/>
      <c r="T39" s="641"/>
      <c r="U39" s="641"/>
      <c r="V39" s="641"/>
      <c r="W39" s="641"/>
      <c r="X39" s="641"/>
      <c r="Y39" s="642"/>
      <c r="Z39" s="677">
        <v>6.4</v>
      </c>
      <c r="AA39" s="677"/>
      <c r="AB39" s="677"/>
      <c r="AC39" s="677"/>
      <c r="AD39" s="678" t="s">
        <v>245</v>
      </c>
      <c r="AE39" s="678"/>
      <c r="AF39" s="678"/>
      <c r="AG39" s="678"/>
      <c r="AH39" s="678"/>
      <c r="AI39" s="678"/>
      <c r="AJ39" s="678"/>
      <c r="AK39" s="678"/>
      <c r="AL39" s="643" t="s">
        <v>262</v>
      </c>
      <c r="AM39" s="644"/>
      <c r="AN39" s="644"/>
      <c r="AO39" s="679"/>
      <c r="AQ39" s="680" t="s">
        <v>342</v>
      </c>
      <c r="AR39" s="681"/>
      <c r="AS39" s="681"/>
      <c r="AT39" s="681"/>
      <c r="AU39" s="681"/>
      <c r="AV39" s="681"/>
      <c r="AW39" s="681"/>
      <c r="AX39" s="681"/>
      <c r="AY39" s="682"/>
      <c r="AZ39" s="640">
        <v>9910</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3949</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43193</v>
      </c>
      <c r="CS39" s="659"/>
      <c r="CT39" s="659"/>
      <c r="CU39" s="659"/>
      <c r="CV39" s="659"/>
      <c r="CW39" s="659"/>
      <c r="CX39" s="659"/>
      <c r="CY39" s="660"/>
      <c r="CZ39" s="643">
        <v>0.5</v>
      </c>
      <c r="DA39" s="661"/>
      <c r="DB39" s="661"/>
      <c r="DC39" s="662"/>
      <c r="DD39" s="646">
        <v>19245</v>
      </c>
      <c r="DE39" s="659"/>
      <c r="DF39" s="659"/>
      <c r="DG39" s="659"/>
      <c r="DH39" s="659"/>
      <c r="DI39" s="659"/>
      <c r="DJ39" s="659"/>
      <c r="DK39" s="660"/>
      <c r="DL39" s="646" t="s">
        <v>252</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252</v>
      </c>
      <c r="S40" s="641"/>
      <c r="T40" s="641"/>
      <c r="U40" s="641"/>
      <c r="V40" s="641"/>
      <c r="W40" s="641"/>
      <c r="X40" s="641"/>
      <c r="Y40" s="642"/>
      <c r="Z40" s="677" t="s">
        <v>130</v>
      </c>
      <c r="AA40" s="677"/>
      <c r="AB40" s="677"/>
      <c r="AC40" s="677"/>
      <c r="AD40" s="678" t="s">
        <v>177</v>
      </c>
      <c r="AE40" s="678"/>
      <c r="AF40" s="678"/>
      <c r="AG40" s="678"/>
      <c r="AH40" s="678"/>
      <c r="AI40" s="678"/>
      <c r="AJ40" s="678"/>
      <c r="AK40" s="678"/>
      <c r="AL40" s="643" t="s">
        <v>177</v>
      </c>
      <c r="AM40" s="644"/>
      <c r="AN40" s="644"/>
      <c r="AO40" s="679"/>
      <c r="AQ40" s="680" t="s">
        <v>346</v>
      </c>
      <c r="AR40" s="681"/>
      <c r="AS40" s="681"/>
      <c r="AT40" s="681"/>
      <c r="AU40" s="681"/>
      <c r="AV40" s="681"/>
      <c r="AW40" s="681"/>
      <c r="AX40" s="681"/>
      <c r="AY40" s="682"/>
      <c r="AZ40" s="640">
        <v>1598</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86</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419320</v>
      </c>
      <c r="CS40" s="641"/>
      <c r="CT40" s="641"/>
      <c r="CU40" s="641"/>
      <c r="CV40" s="641"/>
      <c r="CW40" s="641"/>
      <c r="CX40" s="641"/>
      <c r="CY40" s="642"/>
      <c r="CZ40" s="643">
        <v>4.4000000000000004</v>
      </c>
      <c r="DA40" s="661"/>
      <c r="DB40" s="661"/>
      <c r="DC40" s="662"/>
      <c r="DD40" s="646">
        <v>265920</v>
      </c>
      <c r="DE40" s="641"/>
      <c r="DF40" s="641"/>
      <c r="DG40" s="641"/>
      <c r="DH40" s="641"/>
      <c r="DI40" s="641"/>
      <c r="DJ40" s="641"/>
      <c r="DK40" s="642"/>
      <c r="DL40" s="646" t="s">
        <v>130</v>
      </c>
      <c r="DM40" s="641"/>
      <c r="DN40" s="641"/>
      <c r="DO40" s="641"/>
      <c r="DP40" s="641"/>
      <c r="DQ40" s="641"/>
      <c r="DR40" s="641"/>
      <c r="DS40" s="641"/>
      <c r="DT40" s="641"/>
      <c r="DU40" s="641"/>
      <c r="DV40" s="642"/>
      <c r="DW40" s="643" t="s">
        <v>245</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268875</v>
      </c>
      <c r="S41" s="641"/>
      <c r="T41" s="641"/>
      <c r="U41" s="641"/>
      <c r="V41" s="641"/>
      <c r="W41" s="641"/>
      <c r="X41" s="641"/>
      <c r="Y41" s="642"/>
      <c r="Z41" s="677">
        <v>2.8</v>
      </c>
      <c r="AA41" s="677"/>
      <c r="AB41" s="677"/>
      <c r="AC41" s="677"/>
      <c r="AD41" s="678" t="s">
        <v>245</v>
      </c>
      <c r="AE41" s="678"/>
      <c r="AF41" s="678"/>
      <c r="AG41" s="678"/>
      <c r="AH41" s="678"/>
      <c r="AI41" s="678"/>
      <c r="AJ41" s="678"/>
      <c r="AK41" s="678"/>
      <c r="AL41" s="643" t="s">
        <v>130</v>
      </c>
      <c r="AM41" s="644"/>
      <c r="AN41" s="644"/>
      <c r="AO41" s="679"/>
      <c r="AQ41" s="680" t="s">
        <v>351</v>
      </c>
      <c r="AR41" s="681"/>
      <c r="AS41" s="681"/>
      <c r="AT41" s="681"/>
      <c r="AU41" s="681"/>
      <c r="AV41" s="681"/>
      <c r="AW41" s="681"/>
      <c r="AX41" s="681"/>
      <c r="AY41" s="682"/>
      <c r="AZ41" s="640">
        <v>158723</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177</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262</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9777223</v>
      </c>
      <c r="S42" s="663"/>
      <c r="T42" s="663"/>
      <c r="U42" s="663"/>
      <c r="V42" s="663"/>
      <c r="W42" s="663"/>
      <c r="X42" s="663"/>
      <c r="Y42" s="665"/>
      <c r="Z42" s="666">
        <v>100</v>
      </c>
      <c r="AA42" s="666"/>
      <c r="AB42" s="666"/>
      <c r="AC42" s="666"/>
      <c r="AD42" s="667">
        <v>6155525</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770870</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367</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917494</v>
      </c>
      <c r="CS42" s="641"/>
      <c r="CT42" s="641"/>
      <c r="CU42" s="641"/>
      <c r="CV42" s="641"/>
      <c r="CW42" s="641"/>
      <c r="CX42" s="641"/>
      <c r="CY42" s="642"/>
      <c r="CZ42" s="643">
        <v>9.6999999999999993</v>
      </c>
      <c r="DA42" s="644"/>
      <c r="DB42" s="644"/>
      <c r="DC42" s="645"/>
      <c r="DD42" s="646">
        <v>300569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10929</v>
      </c>
      <c r="CS43" s="659"/>
      <c r="CT43" s="659"/>
      <c r="CU43" s="659"/>
      <c r="CV43" s="659"/>
      <c r="CW43" s="659"/>
      <c r="CX43" s="659"/>
      <c r="CY43" s="660"/>
      <c r="CZ43" s="643">
        <v>0.1</v>
      </c>
      <c r="DA43" s="661"/>
      <c r="DB43" s="661"/>
      <c r="DC43" s="662"/>
      <c r="DD43" s="646">
        <v>10929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359</v>
      </c>
      <c r="CG44" s="638"/>
      <c r="CH44" s="638"/>
      <c r="CI44" s="638"/>
      <c r="CJ44" s="638"/>
      <c r="CK44" s="638"/>
      <c r="CL44" s="638"/>
      <c r="CM44" s="638"/>
      <c r="CN44" s="638"/>
      <c r="CO44" s="638"/>
      <c r="CP44" s="638"/>
      <c r="CQ44" s="639"/>
      <c r="CR44" s="640">
        <v>907533</v>
      </c>
      <c r="CS44" s="641"/>
      <c r="CT44" s="641"/>
      <c r="CU44" s="641"/>
      <c r="CV44" s="641"/>
      <c r="CW44" s="641"/>
      <c r="CX44" s="641"/>
      <c r="CY44" s="642"/>
      <c r="CZ44" s="643">
        <v>9.5</v>
      </c>
      <c r="DA44" s="644"/>
      <c r="DB44" s="644"/>
      <c r="DC44" s="645"/>
      <c r="DD44" s="646">
        <v>298876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347457</v>
      </c>
      <c r="CS45" s="659"/>
      <c r="CT45" s="659"/>
      <c r="CU45" s="659"/>
      <c r="CV45" s="659"/>
      <c r="CW45" s="659"/>
      <c r="CX45" s="659"/>
      <c r="CY45" s="660"/>
      <c r="CZ45" s="643">
        <v>3.7</v>
      </c>
      <c r="DA45" s="661"/>
      <c r="DB45" s="661"/>
      <c r="DC45" s="662"/>
      <c r="DD45" s="646">
        <v>25505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472475</v>
      </c>
      <c r="CS46" s="641"/>
      <c r="CT46" s="641"/>
      <c r="CU46" s="641"/>
      <c r="CV46" s="641"/>
      <c r="CW46" s="641"/>
      <c r="CX46" s="641"/>
      <c r="CY46" s="642"/>
      <c r="CZ46" s="643">
        <v>5</v>
      </c>
      <c r="DA46" s="644"/>
      <c r="DB46" s="644"/>
      <c r="DC46" s="645"/>
      <c r="DD46" s="646">
        <v>264170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9961</v>
      </c>
      <c r="CS47" s="659"/>
      <c r="CT47" s="659"/>
      <c r="CU47" s="659"/>
      <c r="CV47" s="659"/>
      <c r="CW47" s="659"/>
      <c r="CX47" s="659"/>
      <c r="CY47" s="660"/>
      <c r="CZ47" s="643">
        <v>0.1</v>
      </c>
      <c r="DA47" s="661"/>
      <c r="DB47" s="661"/>
      <c r="DC47" s="662"/>
      <c r="DD47" s="646">
        <v>1693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262</v>
      </c>
      <c r="CS48" s="641"/>
      <c r="CT48" s="641"/>
      <c r="CU48" s="641"/>
      <c r="CV48" s="641"/>
      <c r="CW48" s="641"/>
      <c r="CX48" s="641"/>
      <c r="CY48" s="642"/>
      <c r="CZ48" s="643" t="s">
        <v>245</v>
      </c>
      <c r="DA48" s="644"/>
      <c r="DB48" s="644"/>
      <c r="DC48" s="645"/>
      <c r="DD48" s="646" t="s">
        <v>245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9503630</v>
      </c>
      <c r="CS49" s="625"/>
      <c r="CT49" s="625"/>
      <c r="CU49" s="625"/>
      <c r="CV49" s="625"/>
      <c r="CW49" s="625"/>
      <c r="CX49" s="625"/>
      <c r="CY49" s="626"/>
      <c r="CZ49" s="627">
        <v>100</v>
      </c>
      <c r="DA49" s="628"/>
      <c r="DB49" s="628"/>
      <c r="DC49" s="629"/>
      <c r="DD49" s="630">
        <v>7071166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1fGuqMxPCINi8OAXKa9D8MbrzZXGH59m07AEZprb/ZgmImfnAOPIk0wPMh1rt7d1th2f0jJFIODwwa5/n/fYg==" saltValue="Kmy0sKP20Q5CfRDp22cV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9791</v>
      </c>
      <c r="R7" s="1160"/>
      <c r="S7" s="1160"/>
      <c r="T7" s="1160"/>
      <c r="U7" s="1160"/>
      <c r="V7" s="1160">
        <v>9523</v>
      </c>
      <c r="W7" s="1160"/>
      <c r="X7" s="1160"/>
      <c r="Y7" s="1160"/>
      <c r="Z7" s="1160"/>
      <c r="AA7" s="1160">
        <v>268</v>
      </c>
      <c r="AB7" s="1160"/>
      <c r="AC7" s="1160"/>
      <c r="AD7" s="1160"/>
      <c r="AE7" s="1161"/>
      <c r="AF7" s="1162">
        <v>252</v>
      </c>
      <c r="AG7" s="1163"/>
      <c r="AH7" s="1163"/>
      <c r="AI7" s="1163"/>
      <c r="AJ7" s="1164"/>
      <c r="AK7" s="1146">
        <v>28</v>
      </c>
      <c r="AL7" s="1147"/>
      <c r="AM7" s="1147"/>
      <c r="AN7" s="1147"/>
      <c r="AO7" s="1147"/>
      <c r="AP7" s="1147">
        <v>8321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611</v>
      </c>
      <c r="BT7" s="1151"/>
      <c r="BU7" s="1151"/>
      <c r="BV7" s="1151"/>
      <c r="BW7" s="1151"/>
      <c r="BX7" s="1151"/>
      <c r="BY7" s="1151"/>
      <c r="BZ7" s="1151"/>
      <c r="CA7" s="1151"/>
      <c r="CB7" s="1151"/>
      <c r="CC7" s="1151"/>
      <c r="CD7" s="1151"/>
      <c r="CE7" s="1151"/>
      <c r="CF7" s="1151"/>
      <c r="CG7" s="1152"/>
      <c r="CH7" s="1143">
        <v>-1</v>
      </c>
      <c r="CI7" s="1144"/>
      <c r="CJ7" s="1144"/>
      <c r="CK7" s="1144"/>
      <c r="CL7" s="1145"/>
      <c r="CM7" s="1143">
        <v>114</v>
      </c>
      <c r="CN7" s="1144"/>
      <c r="CO7" s="1144"/>
      <c r="CP7" s="1144"/>
      <c r="CQ7" s="1145"/>
      <c r="CR7" s="1143">
        <v>354</v>
      </c>
      <c r="CS7" s="1144"/>
      <c r="CT7" s="1144"/>
      <c r="CU7" s="1144"/>
      <c r="CV7" s="1145"/>
      <c r="CW7" s="1143" t="s">
        <v>612</v>
      </c>
      <c r="CX7" s="1144"/>
      <c r="CY7" s="1144"/>
      <c r="CZ7" s="1144"/>
      <c r="DA7" s="1145"/>
      <c r="DB7" s="1143" t="s">
        <v>613</v>
      </c>
      <c r="DC7" s="1144"/>
      <c r="DD7" s="1144"/>
      <c r="DE7" s="1144"/>
      <c r="DF7" s="1145"/>
      <c r="DG7" s="1143" t="s">
        <v>613</v>
      </c>
      <c r="DH7" s="1144"/>
      <c r="DI7" s="1144"/>
      <c r="DJ7" s="1144"/>
      <c r="DK7" s="1145"/>
      <c r="DL7" s="1143" t="s">
        <v>613</v>
      </c>
      <c r="DM7" s="1144"/>
      <c r="DN7" s="1144"/>
      <c r="DO7" s="1144"/>
      <c r="DP7" s="1145"/>
      <c r="DQ7" s="1143" t="s">
        <v>613</v>
      </c>
      <c r="DR7" s="1144"/>
      <c r="DS7" s="1144"/>
      <c r="DT7" s="1144"/>
      <c r="DU7" s="1145"/>
      <c r="DV7" s="1170"/>
      <c r="DW7" s="1171"/>
      <c r="DX7" s="1171"/>
      <c r="DY7" s="1171"/>
      <c r="DZ7" s="1172"/>
      <c r="EA7" s="255"/>
    </row>
    <row r="8" spans="1:131" s="256" customFormat="1" ht="26.25" customHeight="1" x14ac:dyDescent="0.15">
      <c r="A8" s="262">
        <v>2</v>
      </c>
      <c r="B8" s="1086" t="s">
        <v>391</v>
      </c>
      <c r="C8" s="1087"/>
      <c r="D8" s="1087"/>
      <c r="E8" s="1087"/>
      <c r="F8" s="1087"/>
      <c r="G8" s="1087"/>
      <c r="H8" s="1087"/>
      <c r="I8" s="1087"/>
      <c r="J8" s="1087"/>
      <c r="K8" s="1087"/>
      <c r="L8" s="1087"/>
      <c r="M8" s="1087"/>
      <c r="N8" s="1087"/>
      <c r="O8" s="1087"/>
      <c r="P8" s="1088"/>
      <c r="Q8" s="1098">
        <v>3</v>
      </c>
      <c r="R8" s="1099"/>
      <c r="S8" s="1099"/>
      <c r="T8" s="1099"/>
      <c r="U8" s="1099"/>
      <c r="V8" s="1099" t="s">
        <v>531</v>
      </c>
      <c r="W8" s="1099"/>
      <c r="X8" s="1099"/>
      <c r="Y8" s="1099"/>
      <c r="Z8" s="1099"/>
      <c r="AA8" s="1099">
        <v>3</v>
      </c>
      <c r="AB8" s="1099"/>
      <c r="AC8" s="1099"/>
      <c r="AD8" s="1099"/>
      <c r="AE8" s="1100"/>
      <c r="AF8" s="1092">
        <v>3</v>
      </c>
      <c r="AG8" s="1093"/>
      <c r="AH8" s="1093"/>
      <c r="AI8" s="1093"/>
      <c r="AJ8" s="1094"/>
      <c r="AK8" s="1141" t="s">
        <v>531</v>
      </c>
      <c r="AL8" s="1142"/>
      <c r="AM8" s="1142"/>
      <c r="AN8" s="1142"/>
      <c r="AO8" s="1142"/>
      <c r="AP8" s="1142" t="s">
        <v>531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392</v>
      </c>
      <c r="C9" s="1087"/>
      <c r="D9" s="1087"/>
      <c r="E9" s="1087"/>
      <c r="F9" s="1087"/>
      <c r="G9" s="1087"/>
      <c r="H9" s="1087"/>
      <c r="I9" s="1087"/>
      <c r="J9" s="1087"/>
      <c r="K9" s="1087"/>
      <c r="L9" s="1087"/>
      <c r="M9" s="1087"/>
      <c r="N9" s="1087"/>
      <c r="O9" s="1087"/>
      <c r="P9" s="1088"/>
      <c r="Q9" s="1098">
        <v>8</v>
      </c>
      <c r="R9" s="1099"/>
      <c r="S9" s="1099"/>
      <c r="T9" s="1099"/>
      <c r="U9" s="1099"/>
      <c r="V9" s="1099">
        <v>5</v>
      </c>
      <c r="W9" s="1099"/>
      <c r="X9" s="1099"/>
      <c r="Y9" s="1099"/>
      <c r="Z9" s="1099"/>
      <c r="AA9" s="1099">
        <v>3</v>
      </c>
      <c r="AB9" s="1099"/>
      <c r="AC9" s="1099"/>
      <c r="AD9" s="1099"/>
      <c r="AE9" s="1100"/>
      <c r="AF9" s="1092">
        <v>3</v>
      </c>
      <c r="AG9" s="1093"/>
      <c r="AH9" s="1093"/>
      <c r="AI9" s="1093"/>
      <c r="AJ9" s="1094"/>
      <c r="AK9" s="1141">
        <v>2</v>
      </c>
      <c r="AL9" s="1142"/>
      <c r="AM9" s="1142"/>
      <c r="AN9" s="1142"/>
      <c r="AO9" s="1142"/>
      <c r="AP9" s="1142">
        <v>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9802</v>
      </c>
      <c r="R23" s="1124"/>
      <c r="S23" s="1124"/>
      <c r="T23" s="1124"/>
      <c r="U23" s="1124"/>
      <c r="V23" s="1124">
        <v>9528</v>
      </c>
      <c r="W23" s="1124"/>
      <c r="X23" s="1124"/>
      <c r="Y23" s="1124"/>
      <c r="Z23" s="1124"/>
      <c r="AA23" s="1124">
        <v>274</v>
      </c>
      <c r="AB23" s="1124"/>
      <c r="AC23" s="1124"/>
      <c r="AD23" s="1124"/>
      <c r="AE23" s="1125"/>
      <c r="AF23" s="1126">
        <v>258</v>
      </c>
      <c r="AG23" s="1124"/>
      <c r="AH23" s="1124"/>
      <c r="AI23" s="1124"/>
      <c r="AJ23" s="1127"/>
      <c r="AK23" s="1128"/>
      <c r="AL23" s="1129"/>
      <c r="AM23" s="1129"/>
      <c r="AN23" s="1129"/>
      <c r="AO23" s="1129"/>
      <c r="AP23" s="1124">
        <v>8330</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2059</v>
      </c>
      <c r="R28" s="1109"/>
      <c r="S28" s="1109"/>
      <c r="T28" s="1109"/>
      <c r="U28" s="1109"/>
      <c r="V28" s="1109">
        <v>2030</v>
      </c>
      <c r="W28" s="1109"/>
      <c r="X28" s="1109"/>
      <c r="Y28" s="1109"/>
      <c r="Z28" s="1109"/>
      <c r="AA28" s="1109">
        <v>29</v>
      </c>
      <c r="AB28" s="1109"/>
      <c r="AC28" s="1109"/>
      <c r="AD28" s="1109"/>
      <c r="AE28" s="1110"/>
      <c r="AF28" s="1111">
        <v>29</v>
      </c>
      <c r="AG28" s="1109"/>
      <c r="AH28" s="1109"/>
      <c r="AI28" s="1109"/>
      <c r="AJ28" s="1112"/>
      <c r="AK28" s="1113">
        <v>194</v>
      </c>
      <c r="AL28" s="1101"/>
      <c r="AM28" s="1101"/>
      <c r="AN28" s="1101"/>
      <c r="AO28" s="1101"/>
      <c r="AP28" s="1101" t="s">
        <v>531</v>
      </c>
      <c r="AQ28" s="1101"/>
      <c r="AR28" s="1101"/>
      <c r="AS28" s="1101"/>
      <c r="AT28" s="1101"/>
      <c r="AU28" s="1101" t="s">
        <v>531</v>
      </c>
      <c r="AV28" s="1101"/>
      <c r="AW28" s="1101"/>
      <c r="AX28" s="1101"/>
      <c r="AY28" s="1101"/>
      <c r="AZ28" s="1102" t="s">
        <v>531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408</v>
      </c>
      <c r="C29" s="1087"/>
      <c r="D29" s="1087"/>
      <c r="E29" s="1087"/>
      <c r="F29" s="1087"/>
      <c r="G29" s="1087"/>
      <c r="H29" s="1087"/>
      <c r="I29" s="1087"/>
      <c r="J29" s="1087"/>
      <c r="K29" s="1087"/>
      <c r="L29" s="1087"/>
      <c r="M29" s="1087"/>
      <c r="N29" s="1087"/>
      <c r="O29" s="1087"/>
      <c r="P29" s="1088"/>
      <c r="Q29" s="1098">
        <v>624</v>
      </c>
      <c r="R29" s="1099"/>
      <c r="S29" s="1099"/>
      <c r="T29" s="1099"/>
      <c r="U29" s="1099"/>
      <c r="V29" s="1099">
        <v>620</v>
      </c>
      <c r="W29" s="1099"/>
      <c r="X29" s="1099"/>
      <c r="Y29" s="1099"/>
      <c r="Z29" s="1099"/>
      <c r="AA29" s="1099">
        <v>4</v>
      </c>
      <c r="AB29" s="1099"/>
      <c r="AC29" s="1099"/>
      <c r="AD29" s="1099"/>
      <c r="AE29" s="1100"/>
      <c r="AF29" s="1092">
        <v>4</v>
      </c>
      <c r="AG29" s="1093"/>
      <c r="AH29" s="1093"/>
      <c r="AI29" s="1093"/>
      <c r="AJ29" s="1094"/>
      <c r="AK29" s="1035">
        <v>76</v>
      </c>
      <c r="AL29" s="1026"/>
      <c r="AM29" s="1026"/>
      <c r="AN29" s="1026"/>
      <c r="AO29" s="1026"/>
      <c r="AP29" s="1026" t="s">
        <v>531</v>
      </c>
      <c r="AQ29" s="1026"/>
      <c r="AR29" s="1026"/>
      <c r="AS29" s="1026"/>
      <c r="AT29" s="1026"/>
      <c r="AU29" s="1026" t="s">
        <v>531</v>
      </c>
      <c r="AV29" s="1026"/>
      <c r="AW29" s="1026"/>
      <c r="AX29" s="1026"/>
      <c r="AY29" s="1026"/>
      <c r="AZ29" s="1097" t="s">
        <v>531</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369</v>
      </c>
      <c r="R30" s="1099"/>
      <c r="S30" s="1099"/>
      <c r="T30" s="1099"/>
      <c r="U30" s="1099"/>
      <c r="V30" s="1099">
        <v>337</v>
      </c>
      <c r="W30" s="1099"/>
      <c r="X30" s="1099"/>
      <c r="Y30" s="1099"/>
      <c r="Z30" s="1099"/>
      <c r="AA30" s="1099">
        <v>32</v>
      </c>
      <c r="AB30" s="1099"/>
      <c r="AC30" s="1099"/>
      <c r="AD30" s="1099"/>
      <c r="AE30" s="1100"/>
      <c r="AF30" s="1092">
        <v>725</v>
      </c>
      <c r="AG30" s="1093"/>
      <c r="AH30" s="1093"/>
      <c r="AI30" s="1093"/>
      <c r="AJ30" s="1094"/>
      <c r="AK30" s="1035">
        <v>10</v>
      </c>
      <c r="AL30" s="1026"/>
      <c r="AM30" s="1026"/>
      <c r="AN30" s="1026"/>
      <c r="AO30" s="1026"/>
      <c r="AP30" s="1026">
        <v>1719</v>
      </c>
      <c r="AQ30" s="1026"/>
      <c r="AR30" s="1026"/>
      <c r="AS30" s="1026"/>
      <c r="AT30" s="1026"/>
      <c r="AU30" s="1026">
        <v>100</v>
      </c>
      <c r="AV30" s="1026"/>
      <c r="AW30" s="1026"/>
      <c r="AX30" s="1026"/>
      <c r="AY30" s="1026"/>
      <c r="AZ30" s="1097" t="s">
        <v>531</v>
      </c>
      <c r="BA30" s="1097"/>
      <c r="BB30" s="1097"/>
      <c r="BC30" s="1097"/>
      <c r="BD30" s="1097"/>
      <c r="BE30" s="1081" t="s">
        <v>410</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411</v>
      </c>
      <c r="C31" s="1087"/>
      <c r="D31" s="1087"/>
      <c r="E31" s="1087"/>
      <c r="F31" s="1087"/>
      <c r="G31" s="1087"/>
      <c r="H31" s="1087"/>
      <c r="I31" s="1087"/>
      <c r="J31" s="1087"/>
      <c r="K31" s="1087"/>
      <c r="L31" s="1087"/>
      <c r="M31" s="1087"/>
      <c r="N31" s="1087"/>
      <c r="O31" s="1087"/>
      <c r="P31" s="1088"/>
      <c r="Q31" s="1098">
        <v>3749</v>
      </c>
      <c r="R31" s="1099"/>
      <c r="S31" s="1099"/>
      <c r="T31" s="1099"/>
      <c r="U31" s="1099"/>
      <c r="V31" s="1099">
        <v>3963</v>
      </c>
      <c r="W31" s="1099"/>
      <c r="X31" s="1099"/>
      <c r="Y31" s="1099"/>
      <c r="Z31" s="1099"/>
      <c r="AA31" s="1099">
        <v>-214</v>
      </c>
      <c r="AB31" s="1099"/>
      <c r="AC31" s="1099"/>
      <c r="AD31" s="1099"/>
      <c r="AE31" s="1100"/>
      <c r="AF31" s="1092">
        <v>295</v>
      </c>
      <c r="AG31" s="1093"/>
      <c r="AH31" s="1093"/>
      <c r="AI31" s="1093"/>
      <c r="AJ31" s="1094"/>
      <c r="AK31" s="1035">
        <v>692</v>
      </c>
      <c r="AL31" s="1026"/>
      <c r="AM31" s="1026"/>
      <c r="AN31" s="1026"/>
      <c r="AO31" s="1026"/>
      <c r="AP31" s="1026">
        <v>3087</v>
      </c>
      <c r="AQ31" s="1026"/>
      <c r="AR31" s="1026"/>
      <c r="AS31" s="1026"/>
      <c r="AT31" s="1026"/>
      <c r="AU31" s="1026">
        <v>1970</v>
      </c>
      <c r="AV31" s="1026"/>
      <c r="AW31" s="1026"/>
      <c r="AX31" s="1026"/>
      <c r="AY31" s="1026"/>
      <c r="AZ31" s="1097" t="s">
        <v>531</v>
      </c>
      <c r="BA31" s="1097"/>
      <c r="BB31" s="1097"/>
      <c r="BC31" s="1097"/>
      <c r="BD31" s="1097"/>
      <c r="BE31" s="1081" t="s">
        <v>412</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413</v>
      </c>
      <c r="C32" s="1087"/>
      <c r="D32" s="1087"/>
      <c r="E32" s="1087"/>
      <c r="F32" s="1087"/>
      <c r="G32" s="1087"/>
      <c r="H32" s="1087"/>
      <c r="I32" s="1087"/>
      <c r="J32" s="1087"/>
      <c r="K32" s="1087"/>
      <c r="L32" s="1087"/>
      <c r="M32" s="1087"/>
      <c r="N32" s="1087"/>
      <c r="O32" s="1087"/>
      <c r="P32" s="1088"/>
      <c r="Q32" s="1098">
        <v>166</v>
      </c>
      <c r="R32" s="1099"/>
      <c r="S32" s="1099"/>
      <c r="T32" s="1099"/>
      <c r="U32" s="1099"/>
      <c r="V32" s="1099">
        <v>159</v>
      </c>
      <c r="W32" s="1099"/>
      <c r="X32" s="1099"/>
      <c r="Y32" s="1099"/>
      <c r="Z32" s="1099"/>
      <c r="AA32" s="1099">
        <v>7</v>
      </c>
      <c r="AB32" s="1099"/>
      <c r="AC32" s="1099"/>
      <c r="AD32" s="1099"/>
      <c r="AE32" s="1100"/>
      <c r="AF32" s="1092">
        <v>7</v>
      </c>
      <c r="AG32" s="1093"/>
      <c r="AH32" s="1093"/>
      <c r="AI32" s="1093"/>
      <c r="AJ32" s="1094"/>
      <c r="AK32" s="1035">
        <v>77</v>
      </c>
      <c r="AL32" s="1026"/>
      <c r="AM32" s="1026"/>
      <c r="AN32" s="1026"/>
      <c r="AO32" s="1026"/>
      <c r="AP32" s="1026">
        <v>852</v>
      </c>
      <c r="AQ32" s="1026"/>
      <c r="AR32" s="1026"/>
      <c r="AS32" s="1026"/>
      <c r="AT32" s="1026"/>
      <c r="AU32" s="1026">
        <v>805</v>
      </c>
      <c r="AV32" s="1026"/>
      <c r="AW32" s="1026"/>
      <c r="AX32" s="1026"/>
      <c r="AY32" s="1026"/>
      <c r="AZ32" s="1097" t="s">
        <v>531</v>
      </c>
      <c r="BA32" s="1097"/>
      <c r="BB32" s="1097"/>
      <c r="BC32" s="1097"/>
      <c r="BD32" s="1097"/>
      <c r="BE32" s="1081" t="s">
        <v>414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415</v>
      </c>
      <c r="C33" s="1087"/>
      <c r="D33" s="1087"/>
      <c r="E33" s="1087"/>
      <c r="F33" s="1087"/>
      <c r="G33" s="1087"/>
      <c r="H33" s="1087"/>
      <c r="I33" s="1087"/>
      <c r="J33" s="1087"/>
      <c r="K33" s="1087"/>
      <c r="L33" s="1087"/>
      <c r="M33" s="1087"/>
      <c r="N33" s="1087"/>
      <c r="O33" s="1087"/>
      <c r="P33" s="1088"/>
      <c r="Q33" s="1098">
        <v>400</v>
      </c>
      <c r="R33" s="1099"/>
      <c r="S33" s="1099"/>
      <c r="T33" s="1099"/>
      <c r="U33" s="1099"/>
      <c r="V33" s="1099">
        <v>384</v>
      </c>
      <c r="W33" s="1099"/>
      <c r="X33" s="1099"/>
      <c r="Y33" s="1099"/>
      <c r="Z33" s="1099"/>
      <c r="AA33" s="1099">
        <v>16</v>
      </c>
      <c r="AB33" s="1099"/>
      <c r="AC33" s="1099"/>
      <c r="AD33" s="1099"/>
      <c r="AE33" s="1100"/>
      <c r="AF33" s="1092">
        <v>16</v>
      </c>
      <c r="AG33" s="1093"/>
      <c r="AH33" s="1093"/>
      <c r="AI33" s="1093"/>
      <c r="AJ33" s="1094"/>
      <c r="AK33" s="1035">
        <v>159</v>
      </c>
      <c r="AL33" s="1026"/>
      <c r="AM33" s="1026"/>
      <c r="AN33" s="1026"/>
      <c r="AO33" s="1026"/>
      <c r="AP33" s="1026">
        <v>1871</v>
      </c>
      <c r="AQ33" s="1026"/>
      <c r="AR33" s="1026"/>
      <c r="AS33" s="1026"/>
      <c r="AT33" s="1026"/>
      <c r="AU33" s="1026">
        <v>1824</v>
      </c>
      <c r="AV33" s="1026"/>
      <c r="AW33" s="1026"/>
      <c r="AX33" s="1026"/>
      <c r="AY33" s="1026"/>
      <c r="AZ33" s="1097" t="s">
        <v>531</v>
      </c>
      <c r="BA33" s="1097"/>
      <c r="BB33" s="1097"/>
      <c r="BC33" s="1097"/>
      <c r="BD33" s="1097"/>
      <c r="BE33" s="1081" t="s">
        <v>416</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417</v>
      </c>
      <c r="C34" s="1087"/>
      <c r="D34" s="1087"/>
      <c r="E34" s="1087"/>
      <c r="F34" s="1087"/>
      <c r="G34" s="1087"/>
      <c r="H34" s="1087"/>
      <c r="I34" s="1087"/>
      <c r="J34" s="1087"/>
      <c r="K34" s="1087"/>
      <c r="L34" s="1087"/>
      <c r="M34" s="1087"/>
      <c r="N34" s="1087"/>
      <c r="O34" s="1087"/>
      <c r="P34" s="1088"/>
      <c r="Q34" s="1098">
        <v>30</v>
      </c>
      <c r="R34" s="1099"/>
      <c r="S34" s="1099"/>
      <c r="T34" s="1099"/>
      <c r="U34" s="1099"/>
      <c r="V34" s="1099">
        <v>26</v>
      </c>
      <c r="W34" s="1099"/>
      <c r="X34" s="1099"/>
      <c r="Y34" s="1099"/>
      <c r="Z34" s="1099"/>
      <c r="AA34" s="1099">
        <v>4</v>
      </c>
      <c r="AB34" s="1099"/>
      <c r="AC34" s="1099"/>
      <c r="AD34" s="1099"/>
      <c r="AE34" s="1100"/>
      <c r="AF34" s="1092">
        <v>2</v>
      </c>
      <c r="AG34" s="1093"/>
      <c r="AH34" s="1093"/>
      <c r="AI34" s="1093"/>
      <c r="AJ34" s="1094"/>
      <c r="AK34" s="1035">
        <v>1</v>
      </c>
      <c r="AL34" s="1026"/>
      <c r="AM34" s="1026"/>
      <c r="AN34" s="1026"/>
      <c r="AO34" s="1026"/>
      <c r="AP34" s="1026" t="s">
        <v>531</v>
      </c>
      <c r="AQ34" s="1026"/>
      <c r="AR34" s="1026"/>
      <c r="AS34" s="1026"/>
      <c r="AT34" s="1026"/>
      <c r="AU34" s="1026" t="s">
        <v>531</v>
      </c>
      <c r="AV34" s="1026"/>
      <c r="AW34" s="1026"/>
      <c r="AX34" s="1026"/>
      <c r="AY34" s="1026"/>
      <c r="AZ34" s="1097" t="s">
        <v>531</v>
      </c>
      <c r="BA34" s="1097"/>
      <c r="BB34" s="1097"/>
      <c r="BC34" s="1097"/>
      <c r="BD34" s="1097"/>
      <c r="BE34" s="1081" t="s">
        <v>414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1078</v>
      </c>
      <c r="AG63" s="1014"/>
      <c r="AH63" s="1014"/>
      <c r="AI63" s="1014"/>
      <c r="AJ63" s="1079"/>
      <c r="AK63" s="1080"/>
      <c r="AL63" s="1018"/>
      <c r="AM63" s="1018"/>
      <c r="AN63" s="1018"/>
      <c r="AO63" s="1018"/>
      <c r="AP63" s="1014">
        <v>7529</v>
      </c>
      <c r="AQ63" s="1014"/>
      <c r="AR63" s="1014"/>
      <c r="AS63" s="1014"/>
      <c r="AT63" s="1014"/>
      <c r="AU63" s="1014">
        <v>4699</v>
      </c>
      <c r="AV63" s="1014"/>
      <c r="AW63" s="1014"/>
      <c r="AX63" s="1014"/>
      <c r="AY63" s="1014"/>
      <c r="AZ63" s="1074"/>
      <c r="BA63" s="1074"/>
      <c r="BB63" s="1074"/>
      <c r="BC63" s="1074"/>
      <c r="BD63" s="1074"/>
      <c r="BE63" s="1015"/>
      <c r="BF63" s="1015"/>
      <c r="BG63" s="1015"/>
      <c r="BH63" s="1015"/>
      <c r="BI63" s="1016"/>
      <c r="BJ63" s="1075" t="s">
        <v>420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425</v>
      </c>
      <c r="AB66" s="1057"/>
      <c r="AC66" s="1057"/>
      <c r="AD66" s="1057"/>
      <c r="AE66" s="1058"/>
      <c r="AF66" s="1062" t="s">
        <v>402</v>
      </c>
      <c r="AG66" s="1063"/>
      <c r="AH66" s="1063"/>
      <c r="AI66" s="1063"/>
      <c r="AJ66" s="1064"/>
      <c r="AK66" s="1056" t="s">
        <v>426</v>
      </c>
      <c r="AL66" s="1051"/>
      <c r="AM66" s="1051"/>
      <c r="AN66" s="1051"/>
      <c r="AO66" s="1052"/>
      <c r="AP66" s="1056" t="s">
        <v>427</v>
      </c>
      <c r="AQ66" s="1057"/>
      <c r="AR66" s="1057"/>
      <c r="AS66" s="1057"/>
      <c r="AT66" s="1058"/>
      <c r="AU66" s="1056" t="s">
        <v>428</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600</v>
      </c>
      <c r="C68" s="1041"/>
      <c r="D68" s="1041"/>
      <c r="E68" s="1041"/>
      <c r="F68" s="1041"/>
      <c r="G68" s="1041"/>
      <c r="H68" s="1041"/>
      <c r="I68" s="1041"/>
      <c r="J68" s="1041"/>
      <c r="K68" s="1041"/>
      <c r="L68" s="1041"/>
      <c r="M68" s="1041"/>
      <c r="N68" s="1041"/>
      <c r="O68" s="1041"/>
      <c r="P68" s="1042"/>
      <c r="Q68" s="1043">
        <v>214</v>
      </c>
      <c r="R68" s="1037"/>
      <c r="S68" s="1037"/>
      <c r="T68" s="1037"/>
      <c r="U68" s="1037"/>
      <c r="V68" s="1037">
        <v>183</v>
      </c>
      <c r="W68" s="1037"/>
      <c r="X68" s="1037"/>
      <c r="Y68" s="1037"/>
      <c r="Z68" s="1037"/>
      <c r="AA68" s="1037">
        <v>31</v>
      </c>
      <c r="AB68" s="1037"/>
      <c r="AC68" s="1037"/>
      <c r="AD68" s="1037"/>
      <c r="AE68" s="1037"/>
      <c r="AF68" s="1037">
        <v>15</v>
      </c>
      <c r="AG68" s="1037"/>
      <c r="AH68" s="1037"/>
      <c r="AI68" s="1037"/>
      <c r="AJ68" s="1037"/>
      <c r="AK68" s="1037">
        <v>5</v>
      </c>
      <c r="AL68" s="1037"/>
      <c r="AM68" s="1037"/>
      <c r="AN68" s="1037"/>
      <c r="AO68" s="1037"/>
      <c r="AP68" s="1037" t="s">
        <v>531</v>
      </c>
      <c r="AQ68" s="1037"/>
      <c r="AR68" s="1037"/>
      <c r="AS68" s="1037"/>
      <c r="AT68" s="1037"/>
      <c r="AU68" s="1037" t="s">
        <v>531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601</v>
      </c>
      <c r="C69" s="1030"/>
      <c r="D69" s="1030"/>
      <c r="E69" s="1030"/>
      <c r="F69" s="1030"/>
      <c r="G69" s="1030"/>
      <c r="H69" s="1030"/>
      <c r="I69" s="1030"/>
      <c r="J69" s="1030"/>
      <c r="K69" s="1030"/>
      <c r="L69" s="1030"/>
      <c r="M69" s="1030"/>
      <c r="N69" s="1030"/>
      <c r="O69" s="1030"/>
      <c r="P69" s="1031"/>
      <c r="Q69" s="1032">
        <v>6996</v>
      </c>
      <c r="R69" s="1026"/>
      <c r="S69" s="1026"/>
      <c r="T69" s="1026"/>
      <c r="U69" s="1026"/>
      <c r="V69" s="1026">
        <v>6436</v>
      </c>
      <c r="W69" s="1026"/>
      <c r="X69" s="1026"/>
      <c r="Y69" s="1026"/>
      <c r="Z69" s="1026"/>
      <c r="AA69" s="1026">
        <v>560</v>
      </c>
      <c r="AB69" s="1026"/>
      <c r="AC69" s="1026"/>
      <c r="AD69" s="1026"/>
      <c r="AE69" s="1026"/>
      <c r="AF69" s="1026">
        <v>560</v>
      </c>
      <c r="AG69" s="1026"/>
      <c r="AH69" s="1026"/>
      <c r="AI69" s="1026"/>
      <c r="AJ69" s="1026"/>
      <c r="AK69" s="1026">
        <v>2</v>
      </c>
      <c r="AL69" s="1026"/>
      <c r="AM69" s="1026"/>
      <c r="AN69" s="1026"/>
      <c r="AO69" s="1026"/>
      <c r="AP69" s="1026" t="s">
        <v>531</v>
      </c>
      <c r="AQ69" s="1026"/>
      <c r="AR69" s="1026"/>
      <c r="AS69" s="1026"/>
      <c r="AT69" s="1026"/>
      <c r="AU69" s="1026" t="s">
        <v>531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602</v>
      </c>
      <c r="C70" s="1030"/>
      <c r="D70" s="1030"/>
      <c r="E70" s="1030"/>
      <c r="F70" s="1030"/>
      <c r="G70" s="1030"/>
      <c r="H70" s="1030"/>
      <c r="I70" s="1030"/>
      <c r="J70" s="1030"/>
      <c r="K70" s="1030"/>
      <c r="L70" s="1030"/>
      <c r="M70" s="1030"/>
      <c r="N70" s="1030"/>
      <c r="O70" s="1030"/>
      <c r="P70" s="1031"/>
      <c r="Q70" s="1032">
        <v>681</v>
      </c>
      <c r="R70" s="1026"/>
      <c r="S70" s="1026"/>
      <c r="T70" s="1026"/>
      <c r="U70" s="1026"/>
      <c r="V70" s="1026">
        <v>581</v>
      </c>
      <c r="W70" s="1026"/>
      <c r="X70" s="1026"/>
      <c r="Y70" s="1026"/>
      <c r="Z70" s="1026"/>
      <c r="AA70" s="1026">
        <v>100</v>
      </c>
      <c r="AB70" s="1026"/>
      <c r="AC70" s="1026"/>
      <c r="AD70" s="1026"/>
      <c r="AE70" s="1026"/>
      <c r="AF70" s="1026">
        <v>60</v>
      </c>
      <c r="AG70" s="1026"/>
      <c r="AH70" s="1026"/>
      <c r="AI70" s="1026"/>
      <c r="AJ70" s="1026"/>
      <c r="AK70" s="1026" t="s">
        <v>531</v>
      </c>
      <c r="AL70" s="1026"/>
      <c r="AM70" s="1026"/>
      <c r="AN70" s="1026"/>
      <c r="AO70" s="1026"/>
      <c r="AP70" s="1026">
        <v>7</v>
      </c>
      <c r="AQ70" s="1026"/>
      <c r="AR70" s="1026"/>
      <c r="AS70" s="1026"/>
      <c r="AT70" s="1026"/>
      <c r="AU70" s="1026">
        <v>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603</v>
      </c>
      <c r="C71" s="1030"/>
      <c r="D71" s="1030"/>
      <c r="E71" s="1030"/>
      <c r="F71" s="1030"/>
      <c r="G71" s="1030"/>
      <c r="H71" s="1030"/>
      <c r="I71" s="1030"/>
      <c r="J71" s="1030"/>
      <c r="K71" s="1030"/>
      <c r="L71" s="1030"/>
      <c r="M71" s="1030"/>
      <c r="N71" s="1030"/>
      <c r="O71" s="1030"/>
      <c r="P71" s="1031"/>
      <c r="Q71" s="1032">
        <v>151</v>
      </c>
      <c r="R71" s="1026"/>
      <c r="S71" s="1026"/>
      <c r="T71" s="1026"/>
      <c r="U71" s="1026"/>
      <c r="V71" s="1026">
        <v>144</v>
      </c>
      <c r="W71" s="1026"/>
      <c r="X71" s="1026"/>
      <c r="Y71" s="1026"/>
      <c r="Z71" s="1026"/>
      <c r="AA71" s="1026">
        <v>7</v>
      </c>
      <c r="AB71" s="1026"/>
      <c r="AC71" s="1026"/>
      <c r="AD71" s="1026"/>
      <c r="AE71" s="1026"/>
      <c r="AF71" s="1026">
        <v>7</v>
      </c>
      <c r="AG71" s="1026"/>
      <c r="AH71" s="1026"/>
      <c r="AI71" s="1026"/>
      <c r="AJ71" s="1026"/>
      <c r="AK71" s="1026" t="s">
        <v>531</v>
      </c>
      <c r="AL71" s="1026"/>
      <c r="AM71" s="1026"/>
      <c r="AN71" s="1026"/>
      <c r="AO71" s="1026"/>
      <c r="AP71" s="1026" t="s">
        <v>531</v>
      </c>
      <c r="AQ71" s="1026"/>
      <c r="AR71" s="1026"/>
      <c r="AS71" s="1026"/>
      <c r="AT71" s="1026"/>
      <c r="AU71" s="1026" t="s">
        <v>531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604</v>
      </c>
      <c r="C72" s="1030"/>
      <c r="D72" s="1030"/>
      <c r="E72" s="1030"/>
      <c r="F72" s="1030"/>
      <c r="G72" s="1030"/>
      <c r="H72" s="1030"/>
      <c r="I72" s="1030"/>
      <c r="J72" s="1030"/>
      <c r="K72" s="1030"/>
      <c r="L72" s="1030"/>
      <c r="M72" s="1030"/>
      <c r="N72" s="1030"/>
      <c r="O72" s="1030"/>
      <c r="P72" s="1031"/>
      <c r="Q72" s="1032">
        <v>159098</v>
      </c>
      <c r="R72" s="1026"/>
      <c r="S72" s="1026"/>
      <c r="T72" s="1026"/>
      <c r="U72" s="1026"/>
      <c r="V72" s="1026">
        <v>159098</v>
      </c>
      <c r="W72" s="1026"/>
      <c r="X72" s="1026"/>
      <c r="Y72" s="1026"/>
      <c r="Z72" s="1026"/>
      <c r="AA72" s="1026">
        <v>0</v>
      </c>
      <c r="AB72" s="1026"/>
      <c r="AC72" s="1026"/>
      <c r="AD72" s="1026"/>
      <c r="AE72" s="1026"/>
      <c r="AF72" s="1026">
        <v>0</v>
      </c>
      <c r="AG72" s="1026"/>
      <c r="AH72" s="1026"/>
      <c r="AI72" s="1026"/>
      <c r="AJ72" s="1026"/>
      <c r="AK72" s="1026" t="s">
        <v>531</v>
      </c>
      <c r="AL72" s="1026"/>
      <c r="AM72" s="1026"/>
      <c r="AN72" s="1026"/>
      <c r="AO72" s="1026"/>
      <c r="AP72" s="1026" t="s">
        <v>531</v>
      </c>
      <c r="AQ72" s="1026"/>
      <c r="AR72" s="1026"/>
      <c r="AS72" s="1026"/>
      <c r="AT72" s="1026"/>
      <c r="AU72" s="1026" t="s">
        <v>531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605</v>
      </c>
      <c r="C73" s="1030"/>
      <c r="D73" s="1030"/>
      <c r="E73" s="1030"/>
      <c r="F73" s="1030"/>
      <c r="G73" s="1030"/>
      <c r="H73" s="1030"/>
      <c r="I73" s="1030"/>
      <c r="J73" s="1030"/>
      <c r="K73" s="1030"/>
      <c r="L73" s="1030"/>
      <c r="M73" s="1030"/>
      <c r="N73" s="1030"/>
      <c r="O73" s="1030"/>
      <c r="P73" s="1031"/>
      <c r="Q73" s="1032">
        <v>110</v>
      </c>
      <c r="R73" s="1026"/>
      <c r="S73" s="1026"/>
      <c r="T73" s="1026"/>
      <c r="U73" s="1026"/>
      <c r="V73" s="1026">
        <v>102</v>
      </c>
      <c r="W73" s="1026"/>
      <c r="X73" s="1026"/>
      <c r="Y73" s="1026"/>
      <c r="Z73" s="1026"/>
      <c r="AA73" s="1026">
        <v>8</v>
      </c>
      <c r="AB73" s="1026"/>
      <c r="AC73" s="1026"/>
      <c r="AD73" s="1026"/>
      <c r="AE73" s="1026"/>
      <c r="AF73" s="1026">
        <v>8</v>
      </c>
      <c r="AG73" s="1026"/>
      <c r="AH73" s="1026"/>
      <c r="AI73" s="1026"/>
      <c r="AJ73" s="1026"/>
      <c r="AK73" s="1026" t="s">
        <v>531</v>
      </c>
      <c r="AL73" s="1026"/>
      <c r="AM73" s="1026"/>
      <c r="AN73" s="1026"/>
      <c r="AO73" s="1026"/>
      <c r="AP73" s="1026" t="s">
        <v>531</v>
      </c>
      <c r="AQ73" s="1026"/>
      <c r="AR73" s="1026"/>
      <c r="AS73" s="1026"/>
      <c r="AT73" s="1026"/>
      <c r="AU73" s="1026" t="s">
        <v>531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606</v>
      </c>
      <c r="C74" s="1030"/>
      <c r="D74" s="1030"/>
      <c r="E74" s="1030"/>
      <c r="F74" s="1030"/>
      <c r="G74" s="1030"/>
      <c r="H74" s="1030"/>
      <c r="I74" s="1030"/>
      <c r="J74" s="1030"/>
      <c r="K74" s="1030"/>
      <c r="L74" s="1030"/>
      <c r="M74" s="1030"/>
      <c r="N74" s="1030"/>
      <c r="O74" s="1030"/>
      <c r="P74" s="1031"/>
      <c r="Q74" s="1032">
        <v>5865</v>
      </c>
      <c r="R74" s="1026"/>
      <c r="S74" s="1026"/>
      <c r="T74" s="1026"/>
      <c r="U74" s="1026"/>
      <c r="V74" s="1026">
        <v>5456</v>
      </c>
      <c r="W74" s="1026"/>
      <c r="X74" s="1026"/>
      <c r="Y74" s="1026"/>
      <c r="Z74" s="1026"/>
      <c r="AA74" s="1026">
        <v>409</v>
      </c>
      <c r="AB74" s="1026"/>
      <c r="AC74" s="1026"/>
      <c r="AD74" s="1026"/>
      <c r="AE74" s="1026"/>
      <c r="AF74" s="1026">
        <v>409</v>
      </c>
      <c r="AG74" s="1026"/>
      <c r="AH74" s="1026"/>
      <c r="AI74" s="1026"/>
      <c r="AJ74" s="1026"/>
      <c r="AK74" s="1026" t="s">
        <v>531</v>
      </c>
      <c r="AL74" s="1026"/>
      <c r="AM74" s="1026"/>
      <c r="AN74" s="1026"/>
      <c r="AO74" s="1026"/>
      <c r="AP74" s="1026" t="s">
        <v>531</v>
      </c>
      <c r="AQ74" s="1026"/>
      <c r="AR74" s="1026"/>
      <c r="AS74" s="1026"/>
      <c r="AT74" s="1026"/>
      <c r="AU74" s="1026" t="s">
        <v>531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607</v>
      </c>
      <c r="C75" s="1030"/>
      <c r="D75" s="1030"/>
      <c r="E75" s="1030"/>
      <c r="F75" s="1030"/>
      <c r="G75" s="1030"/>
      <c r="H75" s="1030"/>
      <c r="I75" s="1030"/>
      <c r="J75" s="1030"/>
      <c r="K75" s="1030"/>
      <c r="L75" s="1030"/>
      <c r="M75" s="1030"/>
      <c r="N75" s="1030"/>
      <c r="O75" s="1030"/>
      <c r="P75" s="1031"/>
      <c r="Q75" s="1033">
        <v>80</v>
      </c>
      <c r="R75" s="1034"/>
      <c r="S75" s="1034"/>
      <c r="T75" s="1034"/>
      <c r="U75" s="1035"/>
      <c r="V75" s="1036">
        <v>66</v>
      </c>
      <c r="W75" s="1034"/>
      <c r="X75" s="1034"/>
      <c r="Y75" s="1034"/>
      <c r="Z75" s="1035"/>
      <c r="AA75" s="1036">
        <v>14</v>
      </c>
      <c r="AB75" s="1034"/>
      <c r="AC75" s="1034"/>
      <c r="AD75" s="1034"/>
      <c r="AE75" s="1035"/>
      <c r="AF75" s="1036">
        <v>14</v>
      </c>
      <c r="AG75" s="1034"/>
      <c r="AH75" s="1034"/>
      <c r="AI75" s="1034"/>
      <c r="AJ75" s="1035"/>
      <c r="AK75" s="1026" t="s">
        <v>531</v>
      </c>
      <c r="AL75" s="1026"/>
      <c r="AM75" s="1026"/>
      <c r="AN75" s="1026"/>
      <c r="AO75" s="1026"/>
      <c r="AP75" s="1026" t="s">
        <v>531</v>
      </c>
      <c r="AQ75" s="1026"/>
      <c r="AR75" s="1026"/>
      <c r="AS75" s="1026"/>
      <c r="AT75" s="1026"/>
      <c r="AU75" s="1026" t="s">
        <v>531</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608</v>
      </c>
      <c r="C76" s="1030"/>
      <c r="D76" s="1030"/>
      <c r="E76" s="1030"/>
      <c r="F76" s="1030"/>
      <c r="G76" s="1030"/>
      <c r="H76" s="1030"/>
      <c r="I76" s="1030"/>
      <c r="J76" s="1030"/>
      <c r="K76" s="1030"/>
      <c r="L76" s="1030"/>
      <c r="M76" s="1030"/>
      <c r="N76" s="1030"/>
      <c r="O76" s="1030"/>
      <c r="P76" s="1031"/>
      <c r="Q76" s="1033">
        <v>2114</v>
      </c>
      <c r="R76" s="1034"/>
      <c r="S76" s="1034"/>
      <c r="T76" s="1034"/>
      <c r="U76" s="1035"/>
      <c r="V76" s="1036">
        <v>1871</v>
      </c>
      <c r="W76" s="1034"/>
      <c r="X76" s="1034"/>
      <c r="Y76" s="1034"/>
      <c r="Z76" s="1035"/>
      <c r="AA76" s="1036">
        <v>243</v>
      </c>
      <c r="AB76" s="1034"/>
      <c r="AC76" s="1034"/>
      <c r="AD76" s="1034"/>
      <c r="AE76" s="1035"/>
      <c r="AF76" s="1036">
        <v>216</v>
      </c>
      <c r="AG76" s="1034"/>
      <c r="AH76" s="1034"/>
      <c r="AI76" s="1034"/>
      <c r="AJ76" s="1035"/>
      <c r="AK76" s="1026" t="s">
        <v>531</v>
      </c>
      <c r="AL76" s="1026"/>
      <c r="AM76" s="1026"/>
      <c r="AN76" s="1026"/>
      <c r="AO76" s="1026"/>
      <c r="AP76" s="1036">
        <v>19344</v>
      </c>
      <c r="AQ76" s="1034"/>
      <c r="AR76" s="1034"/>
      <c r="AS76" s="1034"/>
      <c r="AT76" s="1035"/>
      <c r="AU76" s="1036">
        <v>6777</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609</v>
      </c>
      <c r="C77" s="1030"/>
      <c r="D77" s="1030"/>
      <c r="E77" s="1030"/>
      <c r="F77" s="1030"/>
      <c r="G77" s="1030"/>
      <c r="H77" s="1030"/>
      <c r="I77" s="1030"/>
      <c r="J77" s="1030"/>
      <c r="K77" s="1030"/>
      <c r="L77" s="1030"/>
      <c r="M77" s="1030"/>
      <c r="N77" s="1030"/>
      <c r="O77" s="1030"/>
      <c r="P77" s="1031"/>
      <c r="Q77" s="1033">
        <v>4306</v>
      </c>
      <c r="R77" s="1034"/>
      <c r="S77" s="1034"/>
      <c r="T77" s="1034"/>
      <c r="U77" s="1035"/>
      <c r="V77" s="1036">
        <v>3703</v>
      </c>
      <c r="W77" s="1034"/>
      <c r="X77" s="1034"/>
      <c r="Y77" s="1034"/>
      <c r="Z77" s="1035"/>
      <c r="AA77" s="1036">
        <v>603</v>
      </c>
      <c r="AB77" s="1034"/>
      <c r="AC77" s="1034"/>
      <c r="AD77" s="1034"/>
      <c r="AE77" s="1035"/>
      <c r="AF77" s="1036">
        <v>603</v>
      </c>
      <c r="AG77" s="1034"/>
      <c r="AH77" s="1034"/>
      <c r="AI77" s="1034"/>
      <c r="AJ77" s="1035"/>
      <c r="AK77" s="1036">
        <v>388</v>
      </c>
      <c r="AL77" s="1034"/>
      <c r="AM77" s="1034"/>
      <c r="AN77" s="1034"/>
      <c r="AO77" s="1035"/>
      <c r="AP77" s="1036">
        <v>868</v>
      </c>
      <c r="AQ77" s="1034"/>
      <c r="AR77" s="1034"/>
      <c r="AS77" s="1034"/>
      <c r="AT77" s="1035"/>
      <c r="AU77" s="1036">
        <v>111</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610</v>
      </c>
      <c r="C78" s="1030"/>
      <c r="D78" s="1030"/>
      <c r="E78" s="1030"/>
      <c r="F78" s="1030"/>
      <c r="G78" s="1030"/>
      <c r="H78" s="1030"/>
      <c r="I78" s="1030"/>
      <c r="J78" s="1030"/>
      <c r="K78" s="1030"/>
      <c r="L78" s="1030"/>
      <c r="M78" s="1030"/>
      <c r="N78" s="1030"/>
      <c r="O78" s="1030"/>
      <c r="P78" s="1031"/>
      <c r="Q78" s="1032">
        <v>1277</v>
      </c>
      <c r="R78" s="1026"/>
      <c r="S78" s="1026"/>
      <c r="T78" s="1026"/>
      <c r="U78" s="1026"/>
      <c r="V78" s="1026">
        <v>1237</v>
      </c>
      <c r="W78" s="1026"/>
      <c r="X78" s="1026"/>
      <c r="Y78" s="1026"/>
      <c r="Z78" s="1026"/>
      <c r="AA78" s="1026">
        <v>40</v>
      </c>
      <c r="AB78" s="1026"/>
      <c r="AC78" s="1026"/>
      <c r="AD78" s="1026"/>
      <c r="AE78" s="1026"/>
      <c r="AF78" s="1026">
        <v>40</v>
      </c>
      <c r="AG78" s="1026"/>
      <c r="AH78" s="1026"/>
      <c r="AI78" s="1026"/>
      <c r="AJ78" s="1026"/>
      <c r="AK78" s="1026" t="s">
        <v>531</v>
      </c>
      <c r="AL78" s="1026"/>
      <c r="AM78" s="1026"/>
      <c r="AN78" s="1026"/>
      <c r="AO78" s="1026"/>
      <c r="AP78" s="1026">
        <v>890</v>
      </c>
      <c r="AQ78" s="1026"/>
      <c r="AR78" s="1026"/>
      <c r="AS78" s="1026"/>
      <c r="AT78" s="1026"/>
      <c r="AU78" s="1026">
        <v>168</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1932</v>
      </c>
      <c r="AG88" s="1014"/>
      <c r="AH88" s="1014"/>
      <c r="AI88" s="1014"/>
      <c r="AJ88" s="1014"/>
      <c r="AK88" s="1018"/>
      <c r="AL88" s="1018"/>
      <c r="AM88" s="1018"/>
      <c r="AN88" s="1018"/>
      <c r="AO88" s="1018"/>
      <c r="AP88" s="1014">
        <v>21109</v>
      </c>
      <c r="AQ88" s="1014"/>
      <c r="AR88" s="1014"/>
      <c r="AS88" s="1014"/>
      <c r="AT88" s="1014"/>
      <c r="AU88" s="1014">
        <v>7057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354</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438</v>
      </c>
      <c r="AB109" s="949"/>
      <c r="AC109" s="949"/>
      <c r="AD109" s="949"/>
      <c r="AE109" s="950"/>
      <c r="AF109" s="951" t="s">
        <v>310</v>
      </c>
      <c r="AG109" s="949"/>
      <c r="AH109" s="949"/>
      <c r="AI109" s="949"/>
      <c r="AJ109" s="950"/>
      <c r="AK109" s="951" t="s">
        <v>309</v>
      </c>
      <c r="AL109" s="949"/>
      <c r="AM109" s="949"/>
      <c r="AN109" s="949"/>
      <c r="AO109" s="950"/>
      <c r="AP109" s="951" t="s">
        <v>439</v>
      </c>
      <c r="AQ109" s="949"/>
      <c r="AR109" s="949"/>
      <c r="AS109" s="949"/>
      <c r="AT109" s="980"/>
      <c r="AU109" s="948" t="s">
        <v>437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438</v>
      </c>
      <c r="BR109" s="949"/>
      <c r="BS109" s="949"/>
      <c r="BT109" s="949"/>
      <c r="BU109" s="950"/>
      <c r="BV109" s="951" t="s">
        <v>310</v>
      </c>
      <c r="BW109" s="949"/>
      <c r="BX109" s="949"/>
      <c r="BY109" s="949"/>
      <c r="BZ109" s="950"/>
      <c r="CA109" s="951" t="s">
        <v>309</v>
      </c>
      <c r="CB109" s="949"/>
      <c r="CC109" s="949"/>
      <c r="CD109" s="949"/>
      <c r="CE109" s="950"/>
      <c r="CF109" s="987" t="s">
        <v>439</v>
      </c>
      <c r="CG109" s="987"/>
      <c r="CH109" s="987"/>
      <c r="CI109" s="987"/>
      <c r="CJ109" s="987"/>
      <c r="CK109" s="951" t="s">
        <v>440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438</v>
      </c>
      <c r="DH109" s="949"/>
      <c r="DI109" s="949"/>
      <c r="DJ109" s="949"/>
      <c r="DK109" s="950"/>
      <c r="DL109" s="951" t="s">
        <v>310</v>
      </c>
      <c r="DM109" s="949"/>
      <c r="DN109" s="949"/>
      <c r="DO109" s="949"/>
      <c r="DP109" s="950"/>
      <c r="DQ109" s="951" t="s">
        <v>309</v>
      </c>
      <c r="DR109" s="949"/>
      <c r="DS109" s="949"/>
      <c r="DT109" s="949"/>
      <c r="DU109" s="950"/>
      <c r="DV109" s="951" t="s">
        <v>439</v>
      </c>
      <c r="DW109" s="949"/>
      <c r="DX109" s="949"/>
      <c r="DY109" s="949"/>
      <c r="DZ109" s="980"/>
    </row>
    <row r="110" spans="1:131" s="247" customFormat="1" ht="26.25" customHeight="1" x14ac:dyDescent="0.15">
      <c r="A110" s="851" t="s">
        <v>441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991417</v>
      </c>
      <c r="AB110" s="942"/>
      <c r="AC110" s="942"/>
      <c r="AD110" s="942"/>
      <c r="AE110" s="943"/>
      <c r="AF110" s="944">
        <v>979881</v>
      </c>
      <c r="AG110" s="942"/>
      <c r="AH110" s="942"/>
      <c r="AI110" s="942"/>
      <c r="AJ110" s="943"/>
      <c r="AK110" s="944">
        <v>975138</v>
      </c>
      <c r="AL110" s="942"/>
      <c r="AM110" s="942"/>
      <c r="AN110" s="942"/>
      <c r="AO110" s="943"/>
      <c r="AP110" s="945">
        <v>19.2</v>
      </c>
      <c r="AQ110" s="946"/>
      <c r="AR110" s="946"/>
      <c r="AS110" s="946"/>
      <c r="AT110" s="947"/>
      <c r="AU110" s="981" t="s">
        <v>73</v>
      </c>
      <c r="AV110" s="982"/>
      <c r="AW110" s="982"/>
      <c r="AX110" s="982"/>
      <c r="AY110" s="982"/>
      <c r="AZ110" s="907" t="s">
        <v>442</v>
      </c>
      <c r="BA110" s="852"/>
      <c r="BB110" s="852"/>
      <c r="BC110" s="852"/>
      <c r="BD110" s="852"/>
      <c r="BE110" s="852"/>
      <c r="BF110" s="852"/>
      <c r="BG110" s="852"/>
      <c r="BH110" s="852"/>
      <c r="BI110" s="852"/>
      <c r="BJ110" s="852"/>
      <c r="BK110" s="852"/>
      <c r="BL110" s="852"/>
      <c r="BM110" s="852"/>
      <c r="BN110" s="852"/>
      <c r="BO110" s="852"/>
      <c r="BP110" s="853"/>
      <c r="BQ110" s="908">
        <v>8688820</v>
      </c>
      <c r="BR110" s="889"/>
      <c r="BS110" s="889"/>
      <c r="BT110" s="889"/>
      <c r="BU110" s="889"/>
      <c r="BV110" s="889">
        <v>8626810</v>
      </c>
      <c r="BW110" s="889"/>
      <c r="BX110" s="889"/>
      <c r="BY110" s="889"/>
      <c r="BZ110" s="889"/>
      <c r="CA110" s="889">
        <v>8329707</v>
      </c>
      <c r="CB110" s="889"/>
      <c r="CC110" s="889"/>
      <c r="CD110" s="889"/>
      <c r="CE110" s="889"/>
      <c r="CF110" s="913">
        <v>164.4</v>
      </c>
      <c r="CG110" s="914"/>
      <c r="CH110" s="914"/>
      <c r="CI110" s="914"/>
      <c r="CJ110" s="914"/>
      <c r="CK110" s="977" t="s">
        <v>443</v>
      </c>
      <c r="CL110" s="863"/>
      <c r="CM110" s="938" t="s">
        <v>444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445</v>
      </c>
      <c r="DH110" s="889"/>
      <c r="DI110" s="889"/>
      <c r="DJ110" s="889"/>
      <c r="DK110" s="889"/>
      <c r="DL110" s="889" t="s">
        <v>446</v>
      </c>
      <c r="DM110" s="889"/>
      <c r="DN110" s="889"/>
      <c r="DO110" s="889"/>
      <c r="DP110" s="889"/>
      <c r="DQ110" s="889" t="s">
        <v>447</v>
      </c>
      <c r="DR110" s="889"/>
      <c r="DS110" s="889"/>
      <c r="DT110" s="889"/>
      <c r="DU110" s="889"/>
      <c r="DV110" s="890" t="s">
        <v>448</v>
      </c>
      <c r="DW110" s="890"/>
      <c r="DX110" s="890"/>
      <c r="DY110" s="890"/>
      <c r="DZ110" s="891"/>
    </row>
    <row r="111" spans="1:131" s="247" customFormat="1" ht="26.25" customHeight="1" x14ac:dyDescent="0.15">
      <c r="A111" s="818" t="s">
        <v>449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447</v>
      </c>
      <c r="AB111" s="970"/>
      <c r="AC111" s="970"/>
      <c r="AD111" s="970"/>
      <c r="AE111" s="971"/>
      <c r="AF111" s="972" t="s">
        <v>446</v>
      </c>
      <c r="AG111" s="970"/>
      <c r="AH111" s="970"/>
      <c r="AI111" s="970"/>
      <c r="AJ111" s="971"/>
      <c r="AK111" s="972" t="s">
        <v>446</v>
      </c>
      <c r="AL111" s="970"/>
      <c r="AM111" s="970"/>
      <c r="AN111" s="970"/>
      <c r="AO111" s="971"/>
      <c r="AP111" s="973" t="s">
        <v>447</v>
      </c>
      <c r="AQ111" s="974"/>
      <c r="AR111" s="974"/>
      <c r="AS111" s="974"/>
      <c r="AT111" s="975"/>
      <c r="AU111" s="983"/>
      <c r="AV111" s="984"/>
      <c r="AW111" s="984"/>
      <c r="AX111" s="984"/>
      <c r="AY111" s="984"/>
      <c r="AZ111" s="859" t="s">
        <v>450</v>
      </c>
      <c r="BA111" s="794"/>
      <c r="BB111" s="794"/>
      <c r="BC111" s="794"/>
      <c r="BD111" s="794"/>
      <c r="BE111" s="794"/>
      <c r="BF111" s="794"/>
      <c r="BG111" s="794"/>
      <c r="BH111" s="794"/>
      <c r="BI111" s="794"/>
      <c r="BJ111" s="794"/>
      <c r="BK111" s="794"/>
      <c r="BL111" s="794"/>
      <c r="BM111" s="794"/>
      <c r="BN111" s="794"/>
      <c r="BO111" s="794"/>
      <c r="BP111" s="795"/>
      <c r="BQ111" s="860">
        <v>68868</v>
      </c>
      <c r="BR111" s="861"/>
      <c r="BS111" s="861"/>
      <c r="BT111" s="861"/>
      <c r="BU111" s="861"/>
      <c r="BV111" s="861">
        <v>44639</v>
      </c>
      <c r="BW111" s="861"/>
      <c r="BX111" s="861"/>
      <c r="BY111" s="861"/>
      <c r="BZ111" s="861"/>
      <c r="CA111" s="861">
        <v>32536</v>
      </c>
      <c r="CB111" s="861"/>
      <c r="CC111" s="861"/>
      <c r="CD111" s="861"/>
      <c r="CE111" s="861"/>
      <c r="CF111" s="922">
        <v>0.6</v>
      </c>
      <c r="CG111" s="923"/>
      <c r="CH111" s="923"/>
      <c r="CI111" s="923"/>
      <c r="CJ111" s="923"/>
      <c r="CK111" s="978"/>
      <c r="CL111" s="865"/>
      <c r="CM111" s="868" t="s">
        <v>451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452</v>
      </c>
      <c r="DH111" s="861"/>
      <c r="DI111" s="861"/>
      <c r="DJ111" s="861"/>
      <c r="DK111" s="861"/>
      <c r="DL111" s="861" t="s">
        <v>453</v>
      </c>
      <c r="DM111" s="861"/>
      <c r="DN111" s="861"/>
      <c r="DO111" s="861"/>
      <c r="DP111" s="861"/>
      <c r="DQ111" s="861" t="s">
        <v>447</v>
      </c>
      <c r="DR111" s="861"/>
      <c r="DS111" s="861"/>
      <c r="DT111" s="861"/>
      <c r="DU111" s="861"/>
      <c r="DV111" s="838" t="s">
        <v>448</v>
      </c>
      <c r="DW111" s="838"/>
      <c r="DX111" s="838"/>
      <c r="DY111" s="838"/>
      <c r="DZ111" s="839"/>
    </row>
    <row r="112" spans="1:131" s="247" customFormat="1" ht="26.25" customHeight="1" x14ac:dyDescent="0.15">
      <c r="A112" s="963" t="s">
        <v>454</v>
      </c>
      <c r="B112" s="964"/>
      <c r="C112" s="794" t="s">
        <v>455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447</v>
      </c>
      <c r="AB112" s="824"/>
      <c r="AC112" s="824"/>
      <c r="AD112" s="824"/>
      <c r="AE112" s="825"/>
      <c r="AF112" s="826" t="s">
        <v>447</v>
      </c>
      <c r="AG112" s="824"/>
      <c r="AH112" s="824"/>
      <c r="AI112" s="824"/>
      <c r="AJ112" s="825"/>
      <c r="AK112" s="826" t="s">
        <v>453</v>
      </c>
      <c r="AL112" s="824"/>
      <c r="AM112" s="824"/>
      <c r="AN112" s="824"/>
      <c r="AO112" s="825"/>
      <c r="AP112" s="871" t="s">
        <v>453</v>
      </c>
      <c r="AQ112" s="872"/>
      <c r="AR112" s="872"/>
      <c r="AS112" s="872"/>
      <c r="AT112" s="873"/>
      <c r="AU112" s="983"/>
      <c r="AV112" s="984"/>
      <c r="AW112" s="984"/>
      <c r="AX112" s="984"/>
      <c r="AY112" s="984"/>
      <c r="AZ112" s="859" t="s">
        <v>456</v>
      </c>
      <c r="BA112" s="794"/>
      <c r="BB112" s="794"/>
      <c r="BC112" s="794"/>
      <c r="BD112" s="794"/>
      <c r="BE112" s="794"/>
      <c r="BF112" s="794"/>
      <c r="BG112" s="794"/>
      <c r="BH112" s="794"/>
      <c r="BI112" s="794"/>
      <c r="BJ112" s="794"/>
      <c r="BK112" s="794"/>
      <c r="BL112" s="794"/>
      <c r="BM112" s="794"/>
      <c r="BN112" s="794"/>
      <c r="BO112" s="794"/>
      <c r="BP112" s="795"/>
      <c r="BQ112" s="860">
        <v>5212463</v>
      </c>
      <c r="BR112" s="861"/>
      <c r="BS112" s="861"/>
      <c r="BT112" s="861"/>
      <c r="BU112" s="861"/>
      <c r="BV112" s="861">
        <v>4974906</v>
      </c>
      <c r="BW112" s="861"/>
      <c r="BX112" s="861"/>
      <c r="BY112" s="861"/>
      <c r="BZ112" s="861"/>
      <c r="CA112" s="861">
        <v>4700008</v>
      </c>
      <c r="CB112" s="861"/>
      <c r="CC112" s="861"/>
      <c r="CD112" s="861"/>
      <c r="CE112" s="861"/>
      <c r="CF112" s="922">
        <v>92.8</v>
      </c>
      <c r="CG112" s="923"/>
      <c r="CH112" s="923"/>
      <c r="CI112" s="923"/>
      <c r="CJ112" s="923"/>
      <c r="CK112" s="978"/>
      <c r="CL112" s="865"/>
      <c r="CM112" s="868" t="s">
        <v>457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447</v>
      </c>
      <c r="DH112" s="861"/>
      <c r="DI112" s="861"/>
      <c r="DJ112" s="861"/>
      <c r="DK112" s="861"/>
      <c r="DL112" s="861" t="s">
        <v>452</v>
      </c>
      <c r="DM112" s="861"/>
      <c r="DN112" s="861"/>
      <c r="DO112" s="861"/>
      <c r="DP112" s="861"/>
      <c r="DQ112" s="861" t="s">
        <v>447</v>
      </c>
      <c r="DR112" s="861"/>
      <c r="DS112" s="861"/>
      <c r="DT112" s="861"/>
      <c r="DU112" s="861"/>
      <c r="DV112" s="838" t="s">
        <v>458</v>
      </c>
      <c r="DW112" s="838"/>
      <c r="DX112" s="838"/>
      <c r="DY112" s="838"/>
      <c r="DZ112" s="839"/>
    </row>
    <row r="113" spans="1:130" s="247" customFormat="1" ht="26.25" customHeight="1" x14ac:dyDescent="0.15">
      <c r="A113" s="965"/>
      <c r="B113" s="966"/>
      <c r="C113" s="794" t="s">
        <v>459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483922</v>
      </c>
      <c r="AB113" s="970"/>
      <c r="AC113" s="970"/>
      <c r="AD113" s="970"/>
      <c r="AE113" s="971"/>
      <c r="AF113" s="972">
        <v>498014</v>
      </c>
      <c r="AG113" s="970"/>
      <c r="AH113" s="970"/>
      <c r="AI113" s="970"/>
      <c r="AJ113" s="971"/>
      <c r="AK113" s="972">
        <v>495691</v>
      </c>
      <c r="AL113" s="970"/>
      <c r="AM113" s="970"/>
      <c r="AN113" s="970"/>
      <c r="AO113" s="971"/>
      <c r="AP113" s="973">
        <v>9.8000000000000007</v>
      </c>
      <c r="AQ113" s="974"/>
      <c r="AR113" s="974"/>
      <c r="AS113" s="974"/>
      <c r="AT113" s="975"/>
      <c r="AU113" s="983"/>
      <c r="AV113" s="984"/>
      <c r="AW113" s="984"/>
      <c r="AX113" s="984"/>
      <c r="AY113" s="984"/>
      <c r="AZ113" s="859" t="s">
        <v>460</v>
      </c>
      <c r="BA113" s="794"/>
      <c r="BB113" s="794"/>
      <c r="BC113" s="794"/>
      <c r="BD113" s="794"/>
      <c r="BE113" s="794"/>
      <c r="BF113" s="794"/>
      <c r="BG113" s="794"/>
      <c r="BH113" s="794"/>
      <c r="BI113" s="794"/>
      <c r="BJ113" s="794"/>
      <c r="BK113" s="794"/>
      <c r="BL113" s="794"/>
      <c r="BM113" s="794"/>
      <c r="BN113" s="794"/>
      <c r="BO113" s="794"/>
      <c r="BP113" s="795"/>
      <c r="BQ113" s="860">
        <v>7924687</v>
      </c>
      <c r="BR113" s="861"/>
      <c r="BS113" s="861"/>
      <c r="BT113" s="861"/>
      <c r="BU113" s="861"/>
      <c r="BV113" s="861">
        <v>7473961</v>
      </c>
      <c r="BW113" s="861"/>
      <c r="BX113" s="861"/>
      <c r="BY113" s="861"/>
      <c r="BZ113" s="861"/>
      <c r="CA113" s="861">
        <v>7056527</v>
      </c>
      <c r="CB113" s="861"/>
      <c r="CC113" s="861"/>
      <c r="CD113" s="861"/>
      <c r="CE113" s="861"/>
      <c r="CF113" s="922">
        <v>139.30000000000001</v>
      </c>
      <c r="CG113" s="923"/>
      <c r="CH113" s="923"/>
      <c r="CI113" s="923"/>
      <c r="CJ113" s="923"/>
      <c r="CK113" s="978"/>
      <c r="CL113" s="865"/>
      <c r="CM113" s="868" t="s">
        <v>461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452</v>
      </c>
      <c r="DH113" s="824"/>
      <c r="DI113" s="824"/>
      <c r="DJ113" s="824"/>
      <c r="DK113" s="825"/>
      <c r="DL113" s="826" t="s">
        <v>453</v>
      </c>
      <c r="DM113" s="824"/>
      <c r="DN113" s="824"/>
      <c r="DO113" s="824"/>
      <c r="DP113" s="825"/>
      <c r="DQ113" s="826" t="s">
        <v>452</v>
      </c>
      <c r="DR113" s="824"/>
      <c r="DS113" s="824"/>
      <c r="DT113" s="824"/>
      <c r="DU113" s="825"/>
      <c r="DV113" s="871" t="s">
        <v>458</v>
      </c>
      <c r="DW113" s="872"/>
      <c r="DX113" s="872"/>
      <c r="DY113" s="872"/>
      <c r="DZ113" s="873"/>
    </row>
    <row r="114" spans="1:130" s="247" customFormat="1" ht="26.25" customHeight="1" x14ac:dyDescent="0.15">
      <c r="A114" s="965"/>
      <c r="B114" s="966"/>
      <c r="C114" s="794" t="s">
        <v>462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576634</v>
      </c>
      <c r="AB114" s="824"/>
      <c r="AC114" s="824"/>
      <c r="AD114" s="824"/>
      <c r="AE114" s="825"/>
      <c r="AF114" s="826">
        <v>540723</v>
      </c>
      <c r="AG114" s="824"/>
      <c r="AH114" s="824"/>
      <c r="AI114" s="824"/>
      <c r="AJ114" s="825"/>
      <c r="AK114" s="826">
        <v>532559</v>
      </c>
      <c r="AL114" s="824"/>
      <c r="AM114" s="824"/>
      <c r="AN114" s="824"/>
      <c r="AO114" s="825"/>
      <c r="AP114" s="871">
        <v>10.5</v>
      </c>
      <c r="AQ114" s="872"/>
      <c r="AR114" s="872"/>
      <c r="AS114" s="872"/>
      <c r="AT114" s="873"/>
      <c r="AU114" s="983"/>
      <c r="AV114" s="984"/>
      <c r="AW114" s="984"/>
      <c r="AX114" s="984"/>
      <c r="AY114" s="984"/>
      <c r="AZ114" s="859" t="s">
        <v>463</v>
      </c>
      <c r="BA114" s="794"/>
      <c r="BB114" s="794"/>
      <c r="BC114" s="794"/>
      <c r="BD114" s="794"/>
      <c r="BE114" s="794"/>
      <c r="BF114" s="794"/>
      <c r="BG114" s="794"/>
      <c r="BH114" s="794"/>
      <c r="BI114" s="794"/>
      <c r="BJ114" s="794"/>
      <c r="BK114" s="794"/>
      <c r="BL114" s="794"/>
      <c r="BM114" s="794"/>
      <c r="BN114" s="794"/>
      <c r="BO114" s="794"/>
      <c r="BP114" s="795"/>
      <c r="BQ114" s="860">
        <v>806916</v>
      </c>
      <c r="BR114" s="861"/>
      <c r="BS114" s="861"/>
      <c r="BT114" s="861"/>
      <c r="BU114" s="861"/>
      <c r="BV114" s="861">
        <v>879590</v>
      </c>
      <c r="BW114" s="861"/>
      <c r="BX114" s="861"/>
      <c r="BY114" s="861"/>
      <c r="BZ114" s="861"/>
      <c r="CA114" s="861">
        <v>841613</v>
      </c>
      <c r="CB114" s="861"/>
      <c r="CC114" s="861"/>
      <c r="CD114" s="861"/>
      <c r="CE114" s="861"/>
      <c r="CF114" s="922">
        <v>16.600000000000001</v>
      </c>
      <c r="CG114" s="923"/>
      <c r="CH114" s="923"/>
      <c r="CI114" s="923"/>
      <c r="CJ114" s="923"/>
      <c r="CK114" s="978"/>
      <c r="CL114" s="865"/>
      <c r="CM114" s="868" t="s">
        <v>464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447</v>
      </c>
      <c r="DH114" s="824"/>
      <c r="DI114" s="824"/>
      <c r="DJ114" s="824"/>
      <c r="DK114" s="825"/>
      <c r="DL114" s="826" t="s">
        <v>458</v>
      </c>
      <c r="DM114" s="824"/>
      <c r="DN114" s="824"/>
      <c r="DO114" s="824"/>
      <c r="DP114" s="825"/>
      <c r="DQ114" s="826" t="s">
        <v>447</v>
      </c>
      <c r="DR114" s="824"/>
      <c r="DS114" s="824"/>
      <c r="DT114" s="824"/>
      <c r="DU114" s="825"/>
      <c r="DV114" s="871" t="s">
        <v>447</v>
      </c>
      <c r="DW114" s="872"/>
      <c r="DX114" s="872"/>
      <c r="DY114" s="872"/>
      <c r="DZ114" s="873"/>
    </row>
    <row r="115" spans="1:130" s="247" customFormat="1" ht="26.25" customHeight="1" x14ac:dyDescent="0.15">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27476</v>
      </c>
      <c r="AB115" s="970"/>
      <c r="AC115" s="970"/>
      <c r="AD115" s="970"/>
      <c r="AE115" s="971"/>
      <c r="AF115" s="972">
        <v>24903</v>
      </c>
      <c r="AG115" s="970"/>
      <c r="AH115" s="970"/>
      <c r="AI115" s="970"/>
      <c r="AJ115" s="971"/>
      <c r="AK115" s="972">
        <v>12603</v>
      </c>
      <c r="AL115" s="970"/>
      <c r="AM115" s="970"/>
      <c r="AN115" s="970"/>
      <c r="AO115" s="971"/>
      <c r="AP115" s="973">
        <v>0.2</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t="s">
        <v>452</v>
      </c>
      <c r="BR115" s="861"/>
      <c r="BS115" s="861"/>
      <c r="BT115" s="861"/>
      <c r="BU115" s="861"/>
      <c r="BV115" s="861" t="s">
        <v>452</v>
      </c>
      <c r="BW115" s="861"/>
      <c r="BX115" s="861"/>
      <c r="BY115" s="861"/>
      <c r="BZ115" s="861"/>
      <c r="CA115" s="861" t="s">
        <v>458</v>
      </c>
      <c r="CB115" s="861"/>
      <c r="CC115" s="861"/>
      <c r="CD115" s="861"/>
      <c r="CE115" s="861"/>
      <c r="CF115" s="922" t="s">
        <v>453</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452</v>
      </c>
      <c r="DH115" s="824"/>
      <c r="DI115" s="824"/>
      <c r="DJ115" s="824"/>
      <c r="DK115" s="825"/>
      <c r="DL115" s="826" t="s">
        <v>452</v>
      </c>
      <c r="DM115" s="824"/>
      <c r="DN115" s="824"/>
      <c r="DO115" s="824"/>
      <c r="DP115" s="825"/>
      <c r="DQ115" s="826" t="s">
        <v>452</v>
      </c>
      <c r="DR115" s="824"/>
      <c r="DS115" s="824"/>
      <c r="DT115" s="824"/>
      <c r="DU115" s="825"/>
      <c r="DV115" s="871" t="s">
        <v>445</v>
      </c>
      <c r="DW115" s="872"/>
      <c r="DX115" s="872"/>
      <c r="DY115" s="872"/>
      <c r="DZ115" s="873"/>
    </row>
    <row r="116" spans="1:130" s="247" customFormat="1" ht="26.25" customHeight="1" x14ac:dyDescent="0.15">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445</v>
      </c>
      <c r="AB116" s="824"/>
      <c r="AC116" s="824"/>
      <c r="AD116" s="824"/>
      <c r="AE116" s="825"/>
      <c r="AF116" s="826" t="s">
        <v>445</v>
      </c>
      <c r="AG116" s="824"/>
      <c r="AH116" s="824"/>
      <c r="AI116" s="824"/>
      <c r="AJ116" s="825"/>
      <c r="AK116" s="826" t="s">
        <v>448</v>
      </c>
      <c r="AL116" s="824"/>
      <c r="AM116" s="824"/>
      <c r="AN116" s="824"/>
      <c r="AO116" s="825"/>
      <c r="AP116" s="871" t="s">
        <v>130</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453</v>
      </c>
      <c r="BR116" s="861"/>
      <c r="BS116" s="861"/>
      <c r="BT116" s="861"/>
      <c r="BU116" s="861"/>
      <c r="BV116" s="861" t="s">
        <v>130</v>
      </c>
      <c r="BW116" s="861"/>
      <c r="BX116" s="861"/>
      <c r="BY116" s="861"/>
      <c r="BZ116" s="861"/>
      <c r="CA116" s="861" t="s">
        <v>447</v>
      </c>
      <c r="CB116" s="861"/>
      <c r="CC116" s="861"/>
      <c r="CD116" s="861"/>
      <c r="CE116" s="861"/>
      <c r="CF116" s="922" t="s">
        <v>447</v>
      </c>
      <c r="CG116" s="923"/>
      <c r="CH116" s="923"/>
      <c r="CI116" s="923"/>
      <c r="CJ116" s="923"/>
      <c r="CK116" s="978"/>
      <c r="CL116" s="865"/>
      <c r="CM116" s="868" t="s">
        <v>470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59801</v>
      </c>
      <c r="DH116" s="824"/>
      <c r="DI116" s="824"/>
      <c r="DJ116" s="824"/>
      <c r="DK116" s="825"/>
      <c r="DL116" s="826">
        <v>40294</v>
      </c>
      <c r="DM116" s="824"/>
      <c r="DN116" s="824"/>
      <c r="DO116" s="824"/>
      <c r="DP116" s="825"/>
      <c r="DQ116" s="826">
        <v>30817</v>
      </c>
      <c r="DR116" s="824"/>
      <c r="DS116" s="824"/>
      <c r="DT116" s="824"/>
      <c r="DU116" s="825"/>
      <c r="DV116" s="871">
        <v>0.6</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471</v>
      </c>
      <c r="Z117" s="950"/>
      <c r="AA117" s="955">
        <v>2079449</v>
      </c>
      <c r="AB117" s="956"/>
      <c r="AC117" s="956"/>
      <c r="AD117" s="956"/>
      <c r="AE117" s="957"/>
      <c r="AF117" s="958">
        <v>2043521</v>
      </c>
      <c r="AG117" s="956"/>
      <c r="AH117" s="956"/>
      <c r="AI117" s="956"/>
      <c r="AJ117" s="957"/>
      <c r="AK117" s="958">
        <v>2015991</v>
      </c>
      <c r="AL117" s="956"/>
      <c r="AM117" s="956"/>
      <c r="AN117" s="956"/>
      <c r="AO117" s="957"/>
      <c r="AP117" s="959"/>
      <c r="AQ117" s="960"/>
      <c r="AR117" s="960"/>
      <c r="AS117" s="960"/>
      <c r="AT117" s="961"/>
      <c r="AU117" s="983"/>
      <c r="AV117" s="984"/>
      <c r="AW117" s="984"/>
      <c r="AX117" s="984"/>
      <c r="AY117" s="984"/>
      <c r="AZ117" s="910" t="s">
        <v>472</v>
      </c>
      <c r="BA117" s="911"/>
      <c r="BB117" s="911"/>
      <c r="BC117" s="911"/>
      <c r="BD117" s="911"/>
      <c r="BE117" s="911"/>
      <c r="BF117" s="911"/>
      <c r="BG117" s="911"/>
      <c r="BH117" s="911"/>
      <c r="BI117" s="911"/>
      <c r="BJ117" s="911"/>
      <c r="BK117" s="911"/>
      <c r="BL117" s="911"/>
      <c r="BM117" s="911"/>
      <c r="BN117" s="911"/>
      <c r="BO117" s="911"/>
      <c r="BP117" s="912"/>
      <c r="BQ117" s="860" t="s">
        <v>447</v>
      </c>
      <c r="BR117" s="861"/>
      <c r="BS117" s="861"/>
      <c r="BT117" s="861"/>
      <c r="BU117" s="861"/>
      <c r="BV117" s="861" t="s">
        <v>453</v>
      </c>
      <c r="BW117" s="861"/>
      <c r="BX117" s="861"/>
      <c r="BY117" s="861"/>
      <c r="BZ117" s="861"/>
      <c r="CA117" s="861" t="s">
        <v>447</v>
      </c>
      <c r="CB117" s="861"/>
      <c r="CC117" s="861"/>
      <c r="CD117" s="861"/>
      <c r="CE117" s="861"/>
      <c r="CF117" s="922" t="s">
        <v>452</v>
      </c>
      <c r="CG117" s="923"/>
      <c r="CH117" s="923"/>
      <c r="CI117" s="923"/>
      <c r="CJ117" s="923"/>
      <c r="CK117" s="978"/>
      <c r="CL117" s="865"/>
      <c r="CM117" s="868" t="s">
        <v>473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447</v>
      </c>
      <c r="DH117" s="824"/>
      <c r="DI117" s="824"/>
      <c r="DJ117" s="824"/>
      <c r="DK117" s="825"/>
      <c r="DL117" s="826" t="s">
        <v>452</v>
      </c>
      <c r="DM117" s="824"/>
      <c r="DN117" s="824"/>
      <c r="DO117" s="824"/>
      <c r="DP117" s="825"/>
      <c r="DQ117" s="826" t="s">
        <v>452</v>
      </c>
      <c r="DR117" s="824"/>
      <c r="DS117" s="824"/>
      <c r="DT117" s="824"/>
      <c r="DU117" s="825"/>
      <c r="DV117" s="871" t="s">
        <v>453</v>
      </c>
      <c r="DW117" s="872"/>
      <c r="DX117" s="872"/>
      <c r="DY117" s="872"/>
      <c r="DZ117" s="873"/>
    </row>
    <row r="118" spans="1:130" s="247" customFormat="1" ht="26.25" customHeight="1" x14ac:dyDescent="0.15">
      <c r="A118" s="948" t="s">
        <v>440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438</v>
      </c>
      <c r="AB118" s="949"/>
      <c r="AC118" s="949"/>
      <c r="AD118" s="949"/>
      <c r="AE118" s="950"/>
      <c r="AF118" s="951" t="s">
        <v>310</v>
      </c>
      <c r="AG118" s="949"/>
      <c r="AH118" s="949"/>
      <c r="AI118" s="949"/>
      <c r="AJ118" s="950"/>
      <c r="AK118" s="951" t="s">
        <v>309</v>
      </c>
      <c r="AL118" s="949"/>
      <c r="AM118" s="949"/>
      <c r="AN118" s="949"/>
      <c r="AO118" s="950"/>
      <c r="AP118" s="952" t="s">
        <v>439</v>
      </c>
      <c r="AQ118" s="953"/>
      <c r="AR118" s="953"/>
      <c r="AS118" s="953"/>
      <c r="AT118" s="954"/>
      <c r="AU118" s="983"/>
      <c r="AV118" s="984"/>
      <c r="AW118" s="984"/>
      <c r="AX118" s="984"/>
      <c r="AY118" s="984"/>
      <c r="AZ118" s="926" t="s">
        <v>474</v>
      </c>
      <c r="BA118" s="927"/>
      <c r="BB118" s="927"/>
      <c r="BC118" s="927"/>
      <c r="BD118" s="927"/>
      <c r="BE118" s="927"/>
      <c r="BF118" s="927"/>
      <c r="BG118" s="927"/>
      <c r="BH118" s="927"/>
      <c r="BI118" s="927"/>
      <c r="BJ118" s="927"/>
      <c r="BK118" s="927"/>
      <c r="BL118" s="927"/>
      <c r="BM118" s="927"/>
      <c r="BN118" s="927"/>
      <c r="BO118" s="927"/>
      <c r="BP118" s="928"/>
      <c r="BQ118" s="929" t="s">
        <v>453</v>
      </c>
      <c r="BR118" s="892"/>
      <c r="BS118" s="892"/>
      <c r="BT118" s="892"/>
      <c r="BU118" s="892"/>
      <c r="BV118" s="892" t="s">
        <v>453</v>
      </c>
      <c r="BW118" s="892"/>
      <c r="BX118" s="892"/>
      <c r="BY118" s="892"/>
      <c r="BZ118" s="892"/>
      <c r="CA118" s="892" t="s">
        <v>452</v>
      </c>
      <c r="CB118" s="892"/>
      <c r="CC118" s="892"/>
      <c r="CD118" s="892"/>
      <c r="CE118" s="892"/>
      <c r="CF118" s="922" t="s">
        <v>453</v>
      </c>
      <c r="CG118" s="923"/>
      <c r="CH118" s="923"/>
      <c r="CI118" s="923"/>
      <c r="CJ118" s="923"/>
      <c r="CK118" s="978"/>
      <c r="CL118" s="865"/>
      <c r="CM118" s="868" t="s">
        <v>475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453</v>
      </c>
      <c r="DH118" s="824"/>
      <c r="DI118" s="824"/>
      <c r="DJ118" s="824"/>
      <c r="DK118" s="825"/>
      <c r="DL118" s="826" t="s">
        <v>453</v>
      </c>
      <c r="DM118" s="824"/>
      <c r="DN118" s="824"/>
      <c r="DO118" s="824"/>
      <c r="DP118" s="825"/>
      <c r="DQ118" s="826" t="s">
        <v>445</v>
      </c>
      <c r="DR118" s="824"/>
      <c r="DS118" s="824"/>
      <c r="DT118" s="824"/>
      <c r="DU118" s="825"/>
      <c r="DV118" s="871" t="s">
        <v>453</v>
      </c>
      <c r="DW118" s="872"/>
      <c r="DX118" s="872"/>
      <c r="DY118" s="872"/>
      <c r="DZ118" s="873"/>
    </row>
    <row r="119" spans="1:130" s="247" customFormat="1" ht="26.25" customHeight="1" x14ac:dyDescent="0.15">
      <c r="A119" s="862" t="s">
        <v>443</v>
      </c>
      <c r="B119" s="863"/>
      <c r="C119" s="938" t="s">
        <v>444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453</v>
      </c>
      <c r="AB119" s="942"/>
      <c r="AC119" s="942"/>
      <c r="AD119" s="942"/>
      <c r="AE119" s="943"/>
      <c r="AF119" s="944" t="s">
        <v>452</v>
      </c>
      <c r="AG119" s="942"/>
      <c r="AH119" s="942"/>
      <c r="AI119" s="942"/>
      <c r="AJ119" s="943"/>
      <c r="AK119" s="944" t="s">
        <v>453</v>
      </c>
      <c r="AL119" s="942"/>
      <c r="AM119" s="942"/>
      <c r="AN119" s="942"/>
      <c r="AO119" s="943"/>
      <c r="AP119" s="945" t="s">
        <v>453</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476</v>
      </c>
      <c r="BP119" s="925"/>
      <c r="BQ119" s="929">
        <v>22701754</v>
      </c>
      <c r="BR119" s="892"/>
      <c r="BS119" s="892"/>
      <c r="BT119" s="892"/>
      <c r="BU119" s="892"/>
      <c r="BV119" s="892">
        <v>21999906</v>
      </c>
      <c r="BW119" s="892"/>
      <c r="BX119" s="892"/>
      <c r="BY119" s="892"/>
      <c r="BZ119" s="892"/>
      <c r="CA119" s="892">
        <v>20960391</v>
      </c>
      <c r="CB119" s="892"/>
      <c r="CC119" s="892"/>
      <c r="CD119" s="892"/>
      <c r="CE119" s="892"/>
      <c r="CF119" s="790"/>
      <c r="CG119" s="791"/>
      <c r="CH119" s="791"/>
      <c r="CI119" s="791"/>
      <c r="CJ119" s="881"/>
      <c r="CK119" s="979"/>
      <c r="CL119" s="867"/>
      <c r="CM119" s="885" t="s">
        <v>477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9067</v>
      </c>
      <c r="DH119" s="807"/>
      <c r="DI119" s="807"/>
      <c r="DJ119" s="807"/>
      <c r="DK119" s="808"/>
      <c r="DL119" s="809">
        <v>4345</v>
      </c>
      <c r="DM119" s="807"/>
      <c r="DN119" s="807"/>
      <c r="DO119" s="807"/>
      <c r="DP119" s="808"/>
      <c r="DQ119" s="809">
        <v>1719</v>
      </c>
      <c r="DR119" s="807"/>
      <c r="DS119" s="807"/>
      <c r="DT119" s="807"/>
      <c r="DU119" s="808"/>
      <c r="DV119" s="895">
        <v>0</v>
      </c>
      <c r="DW119" s="896"/>
      <c r="DX119" s="896"/>
      <c r="DY119" s="896"/>
      <c r="DZ119" s="897"/>
    </row>
    <row r="120" spans="1:130" s="247" customFormat="1" ht="26.25" customHeight="1" x14ac:dyDescent="0.15">
      <c r="A120" s="864"/>
      <c r="B120" s="865"/>
      <c r="C120" s="868" t="s">
        <v>451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445</v>
      </c>
      <c r="AQ120" s="872"/>
      <c r="AR120" s="872"/>
      <c r="AS120" s="872"/>
      <c r="AT120" s="873"/>
      <c r="AU120" s="930" t="s">
        <v>478</v>
      </c>
      <c r="AV120" s="931"/>
      <c r="AW120" s="931"/>
      <c r="AX120" s="931"/>
      <c r="AY120" s="932"/>
      <c r="AZ120" s="907" t="s">
        <v>479</v>
      </c>
      <c r="BA120" s="852"/>
      <c r="BB120" s="852"/>
      <c r="BC120" s="852"/>
      <c r="BD120" s="852"/>
      <c r="BE120" s="852"/>
      <c r="BF120" s="852"/>
      <c r="BG120" s="852"/>
      <c r="BH120" s="852"/>
      <c r="BI120" s="852"/>
      <c r="BJ120" s="852"/>
      <c r="BK120" s="852"/>
      <c r="BL120" s="852"/>
      <c r="BM120" s="852"/>
      <c r="BN120" s="852"/>
      <c r="BO120" s="852"/>
      <c r="BP120" s="853"/>
      <c r="BQ120" s="908">
        <v>2918859</v>
      </c>
      <c r="BR120" s="889"/>
      <c r="BS120" s="889"/>
      <c r="BT120" s="889"/>
      <c r="BU120" s="889"/>
      <c r="BV120" s="889">
        <v>3099849</v>
      </c>
      <c r="BW120" s="889"/>
      <c r="BX120" s="889"/>
      <c r="BY120" s="889"/>
      <c r="BZ120" s="889"/>
      <c r="CA120" s="889">
        <v>3080538</v>
      </c>
      <c r="CB120" s="889"/>
      <c r="CC120" s="889"/>
      <c r="CD120" s="889"/>
      <c r="CE120" s="889"/>
      <c r="CF120" s="913">
        <v>60.8</v>
      </c>
      <c r="CG120" s="914"/>
      <c r="CH120" s="914"/>
      <c r="CI120" s="914"/>
      <c r="CJ120" s="914"/>
      <c r="CK120" s="915" t="s">
        <v>480</v>
      </c>
      <c r="CL120" s="899"/>
      <c r="CM120" s="899"/>
      <c r="CN120" s="899"/>
      <c r="CO120" s="900"/>
      <c r="CP120" s="919" t="s">
        <v>481</v>
      </c>
      <c r="CQ120" s="920"/>
      <c r="CR120" s="920"/>
      <c r="CS120" s="920"/>
      <c r="CT120" s="920"/>
      <c r="CU120" s="920"/>
      <c r="CV120" s="920"/>
      <c r="CW120" s="920"/>
      <c r="CX120" s="920"/>
      <c r="CY120" s="920"/>
      <c r="CZ120" s="920"/>
      <c r="DA120" s="920"/>
      <c r="DB120" s="920"/>
      <c r="DC120" s="920"/>
      <c r="DD120" s="920"/>
      <c r="DE120" s="920"/>
      <c r="DF120" s="921"/>
      <c r="DG120" s="908">
        <v>2329684</v>
      </c>
      <c r="DH120" s="889"/>
      <c r="DI120" s="889"/>
      <c r="DJ120" s="889"/>
      <c r="DK120" s="889"/>
      <c r="DL120" s="889">
        <v>2102354</v>
      </c>
      <c r="DM120" s="889"/>
      <c r="DN120" s="889"/>
      <c r="DO120" s="889"/>
      <c r="DP120" s="889"/>
      <c r="DQ120" s="889">
        <v>1970370</v>
      </c>
      <c r="DR120" s="889"/>
      <c r="DS120" s="889"/>
      <c r="DT120" s="889"/>
      <c r="DU120" s="889"/>
      <c r="DV120" s="890">
        <v>38.9</v>
      </c>
      <c r="DW120" s="890"/>
      <c r="DX120" s="890"/>
      <c r="DY120" s="890"/>
      <c r="DZ120" s="891"/>
    </row>
    <row r="121" spans="1:130" s="247" customFormat="1" ht="26.25" customHeight="1" x14ac:dyDescent="0.15">
      <c r="A121" s="864"/>
      <c r="B121" s="865"/>
      <c r="C121" s="910" t="s">
        <v>482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453</v>
      </c>
      <c r="AB121" s="824"/>
      <c r="AC121" s="824"/>
      <c r="AD121" s="824"/>
      <c r="AE121" s="825"/>
      <c r="AF121" s="826" t="s">
        <v>483</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484</v>
      </c>
      <c r="BA121" s="794"/>
      <c r="BB121" s="794"/>
      <c r="BC121" s="794"/>
      <c r="BD121" s="794"/>
      <c r="BE121" s="794"/>
      <c r="BF121" s="794"/>
      <c r="BG121" s="794"/>
      <c r="BH121" s="794"/>
      <c r="BI121" s="794"/>
      <c r="BJ121" s="794"/>
      <c r="BK121" s="794"/>
      <c r="BL121" s="794"/>
      <c r="BM121" s="794"/>
      <c r="BN121" s="794"/>
      <c r="BO121" s="794"/>
      <c r="BP121" s="795"/>
      <c r="BQ121" s="860">
        <v>781024</v>
      </c>
      <c r="BR121" s="861"/>
      <c r="BS121" s="861"/>
      <c r="BT121" s="861"/>
      <c r="BU121" s="861"/>
      <c r="BV121" s="861">
        <v>889278</v>
      </c>
      <c r="BW121" s="861"/>
      <c r="BX121" s="861"/>
      <c r="BY121" s="861"/>
      <c r="BZ121" s="861"/>
      <c r="CA121" s="861">
        <v>777444</v>
      </c>
      <c r="CB121" s="861"/>
      <c r="CC121" s="861"/>
      <c r="CD121" s="861"/>
      <c r="CE121" s="861"/>
      <c r="CF121" s="922">
        <v>15.3</v>
      </c>
      <c r="CG121" s="923"/>
      <c r="CH121" s="923"/>
      <c r="CI121" s="923"/>
      <c r="CJ121" s="923"/>
      <c r="CK121" s="916"/>
      <c r="CL121" s="902"/>
      <c r="CM121" s="902"/>
      <c r="CN121" s="902"/>
      <c r="CO121" s="903"/>
      <c r="CP121" s="882" t="s">
        <v>485</v>
      </c>
      <c r="CQ121" s="883"/>
      <c r="CR121" s="883"/>
      <c r="CS121" s="883"/>
      <c r="CT121" s="883"/>
      <c r="CU121" s="883"/>
      <c r="CV121" s="883"/>
      <c r="CW121" s="883"/>
      <c r="CX121" s="883"/>
      <c r="CY121" s="883"/>
      <c r="CZ121" s="883"/>
      <c r="DA121" s="883"/>
      <c r="DB121" s="883"/>
      <c r="DC121" s="883"/>
      <c r="DD121" s="883"/>
      <c r="DE121" s="883"/>
      <c r="DF121" s="884"/>
      <c r="DG121" s="860">
        <v>1890054</v>
      </c>
      <c r="DH121" s="861"/>
      <c r="DI121" s="861"/>
      <c r="DJ121" s="861"/>
      <c r="DK121" s="861"/>
      <c r="DL121" s="861">
        <v>1887620</v>
      </c>
      <c r="DM121" s="861"/>
      <c r="DN121" s="861"/>
      <c r="DO121" s="861"/>
      <c r="DP121" s="861"/>
      <c r="DQ121" s="861">
        <v>1824494</v>
      </c>
      <c r="DR121" s="861"/>
      <c r="DS121" s="861"/>
      <c r="DT121" s="861"/>
      <c r="DU121" s="861"/>
      <c r="DV121" s="838">
        <v>36</v>
      </c>
      <c r="DW121" s="838"/>
      <c r="DX121" s="838"/>
      <c r="DY121" s="838"/>
      <c r="DZ121" s="839"/>
    </row>
    <row r="122" spans="1:130" s="247" customFormat="1" ht="26.25" customHeight="1" x14ac:dyDescent="0.15">
      <c r="A122" s="864"/>
      <c r="B122" s="865"/>
      <c r="C122" s="868" t="s">
        <v>464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486</v>
      </c>
      <c r="BA122" s="927"/>
      <c r="BB122" s="927"/>
      <c r="BC122" s="927"/>
      <c r="BD122" s="927"/>
      <c r="BE122" s="927"/>
      <c r="BF122" s="927"/>
      <c r="BG122" s="927"/>
      <c r="BH122" s="927"/>
      <c r="BI122" s="927"/>
      <c r="BJ122" s="927"/>
      <c r="BK122" s="927"/>
      <c r="BL122" s="927"/>
      <c r="BM122" s="927"/>
      <c r="BN122" s="927"/>
      <c r="BO122" s="927"/>
      <c r="BP122" s="928"/>
      <c r="BQ122" s="929">
        <v>12928905</v>
      </c>
      <c r="BR122" s="892"/>
      <c r="BS122" s="892"/>
      <c r="BT122" s="892"/>
      <c r="BU122" s="892"/>
      <c r="BV122" s="892">
        <v>12465210</v>
      </c>
      <c r="BW122" s="892"/>
      <c r="BX122" s="892"/>
      <c r="BY122" s="892"/>
      <c r="BZ122" s="892"/>
      <c r="CA122" s="892">
        <v>11992628</v>
      </c>
      <c r="CB122" s="892"/>
      <c r="CC122" s="892"/>
      <c r="CD122" s="892"/>
      <c r="CE122" s="892"/>
      <c r="CF122" s="893">
        <v>236.7</v>
      </c>
      <c r="CG122" s="894"/>
      <c r="CH122" s="894"/>
      <c r="CI122" s="894"/>
      <c r="CJ122" s="894"/>
      <c r="CK122" s="916"/>
      <c r="CL122" s="902"/>
      <c r="CM122" s="902"/>
      <c r="CN122" s="902"/>
      <c r="CO122" s="903"/>
      <c r="CP122" s="882" t="s">
        <v>487</v>
      </c>
      <c r="CQ122" s="883"/>
      <c r="CR122" s="883"/>
      <c r="CS122" s="883"/>
      <c r="CT122" s="883"/>
      <c r="CU122" s="883"/>
      <c r="CV122" s="883"/>
      <c r="CW122" s="883"/>
      <c r="CX122" s="883"/>
      <c r="CY122" s="883"/>
      <c r="CZ122" s="883"/>
      <c r="DA122" s="883"/>
      <c r="DB122" s="883"/>
      <c r="DC122" s="883"/>
      <c r="DD122" s="883"/>
      <c r="DE122" s="883"/>
      <c r="DF122" s="884"/>
      <c r="DG122" s="860">
        <v>862270</v>
      </c>
      <c r="DH122" s="861"/>
      <c r="DI122" s="861"/>
      <c r="DJ122" s="861"/>
      <c r="DK122" s="861"/>
      <c r="DL122" s="861">
        <v>870705</v>
      </c>
      <c r="DM122" s="861"/>
      <c r="DN122" s="861"/>
      <c r="DO122" s="861"/>
      <c r="DP122" s="861"/>
      <c r="DQ122" s="861">
        <v>805439</v>
      </c>
      <c r="DR122" s="861"/>
      <c r="DS122" s="861"/>
      <c r="DT122" s="861"/>
      <c r="DU122" s="861"/>
      <c r="DV122" s="838">
        <v>15.9</v>
      </c>
      <c r="DW122" s="838"/>
      <c r="DX122" s="838"/>
      <c r="DY122" s="838"/>
      <c r="DZ122" s="839"/>
    </row>
    <row r="123" spans="1:130" s="247" customFormat="1" ht="26.25" customHeight="1" x14ac:dyDescent="0.15">
      <c r="A123" s="864"/>
      <c r="B123" s="865"/>
      <c r="C123" s="868" t="s">
        <v>470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19579</v>
      </c>
      <c r="AB123" s="824"/>
      <c r="AC123" s="824"/>
      <c r="AD123" s="824"/>
      <c r="AE123" s="825"/>
      <c r="AF123" s="826">
        <v>19507</v>
      </c>
      <c r="AG123" s="824"/>
      <c r="AH123" s="824"/>
      <c r="AI123" s="824"/>
      <c r="AJ123" s="825"/>
      <c r="AK123" s="826">
        <v>9477</v>
      </c>
      <c r="AL123" s="824"/>
      <c r="AM123" s="824"/>
      <c r="AN123" s="824"/>
      <c r="AO123" s="825"/>
      <c r="AP123" s="871">
        <v>0.2</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488</v>
      </c>
      <c r="BP123" s="925"/>
      <c r="BQ123" s="879">
        <v>16628788</v>
      </c>
      <c r="BR123" s="880"/>
      <c r="BS123" s="880"/>
      <c r="BT123" s="880"/>
      <c r="BU123" s="880"/>
      <c r="BV123" s="880">
        <v>16454337</v>
      </c>
      <c r="BW123" s="880"/>
      <c r="BX123" s="880"/>
      <c r="BY123" s="880"/>
      <c r="BZ123" s="880"/>
      <c r="CA123" s="880">
        <v>15850610</v>
      </c>
      <c r="CB123" s="880"/>
      <c r="CC123" s="880"/>
      <c r="CD123" s="880"/>
      <c r="CE123" s="880"/>
      <c r="CF123" s="790"/>
      <c r="CG123" s="791"/>
      <c r="CH123" s="791"/>
      <c r="CI123" s="791"/>
      <c r="CJ123" s="881"/>
      <c r="CK123" s="916"/>
      <c r="CL123" s="902"/>
      <c r="CM123" s="902"/>
      <c r="CN123" s="902"/>
      <c r="CO123" s="903"/>
      <c r="CP123" s="882" t="s">
        <v>489</v>
      </c>
      <c r="CQ123" s="883"/>
      <c r="CR123" s="883"/>
      <c r="CS123" s="883"/>
      <c r="CT123" s="883"/>
      <c r="CU123" s="883"/>
      <c r="CV123" s="883"/>
      <c r="CW123" s="883"/>
      <c r="CX123" s="883"/>
      <c r="CY123" s="883"/>
      <c r="CZ123" s="883"/>
      <c r="DA123" s="883"/>
      <c r="DB123" s="883"/>
      <c r="DC123" s="883"/>
      <c r="DD123" s="883"/>
      <c r="DE123" s="883"/>
      <c r="DF123" s="884"/>
      <c r="DG123" s="823">
        <v>130455</v>
      </c>
      <c r="DH123" s="824"/>
      <c r="DI123" s="824"/>
      <c r="DJ123" s="824"/>
      <c r="DK123" s="825"/>
      <c r="DL123" s="826">
        <v>114227</v>
      </c>
      <c r="DM123" s="824"/>
      <c r="DN123" s="824"/>
      <c r="DO123" s="824"/>
      <c r="DP123" s="825"/>
      <c r="DQ123" s="826">
        <v>99705</v>
      </c>
      <c r="DR123" s="824"/>
      <c r="DS123" s="824"/>
      <c r="DT123" s="824"/>
      <c r="DU123" s="825"/>
      <c r="DV123" s="871">
        <v>2</v>
      </c>
      <c r="DW123" s="872"/>
      <c r="DX123" s="872"/>
      <c r="DY123" s="872"/>
      <c r="DZ123" s="873"/>
    </row>
    <row r="124" spans="1:130" s="247" customFormat="1" ht="26.25" customHeight="1" thickBot="1" x14ac:dyDescent="0.2">
      <c r="A124" s="864"/>
      <c r="B124" s="865"/>
      <c r="C124" s="868" t="s">
        <v>473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483</v>
      </c>
      <c r="AG124" s="824"/>
      <c r="AH124" s="824"/>
      <c r="AI124" s="824"/>
      <c r="AJ124" s="825"/>
      <c r="AK124" s="826" t="s">
        <v>130</v>
      </c>
      <c r="AL124" s="824"/>
      <c r="AM124" s="824"/>
      <c r="AN124" s="824"/>
      <c r="AO124" s="825"/>
      <c r="AP124" s="871" t="s">
        <v>490</v>
      </c>
      <c r="AQ124" s="872"/>
      <c r="AR124" s="872"/>
      <c r="AS124" s="872"/>
      <c r="AT124" s="873"/>
      <c r="AU124" s="874" t="s">
        <v>491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118.6</v>
      </c>
      <c r="BR124" s="878"/>
      <c r="BS124" s="878"/>
      <c r="BT124" s="878"/>
      <c r="BU124" s="878"/>
      <c r="BV124" s="878">
        <v>110.4</v>
      </c>
      <c r="BW124" s="878"/>
      <c r="BX124" s="878"/>
      <c r="BY124" s="878"/>
      <c r="BZ124" s="878"/>
      <c r="CA124" s="878">
        <v>100.8</v>
      </c>
      <c r="CB124" s="878"/>
      <c r="CC124" s="878"/>
      <c r="CD124" s="878"/>
      <c r="CE124" s="878"/>
      <c r="CF124" s="768"/>
      <c r="CG124" s="769"/>
      <c r="CH124" s="769"/>
      <c r="CI124" s="769"/>
      <c r="CJ124" s="909"/>
      <c r="CK124" s="917"/>
      <c r="CL124" s="917"/>
      <c r="CM124" s="917"/>
      <c r="CN124" s="917"/>
      <c r="CO124" s="918"/>
      <c r="CP124" s="882" t="s">
        <v>492</v>
      </c>
      <c r="CQ124" s="883"/>
      <c r="CR124" s="883"/>
      <c r="CS124" s="883"/>
      <c r="CT124" s="883"/>
      <c r="CU124" s="883"/>
      <c r="CV124" s="883"/>
      <c r="CW124" s="883"/>
      <c r="CX124" s="883"/>
      <c r="CY124" s="883"/>
      <c r="CZ124" s="883"/>
      <c r="DA124" s="883"/>
      <c r="DB124" s="883"/>
      <c r="DC124" s="883"/>
      <c r="DD124" s="883"/>
      <c r="DE124" s="883"/>
      <c r="DF124" s="884"/>
      <c r="DG124" s="806" t="s">
        <v>420</v>
      </c>
      <c r="DH124" s="807"/>
      <c r="DI124" s="807"/>
      <c r="DJ124" s="807"/>
      <c r="DK124" s="808"/>
      <c r="DL124" s="809" t="s">
        <v>130</v>
      </c>
      <c r="DM124" s="807"/>
      <c r="DN124" s="807"/>
      <c r="DO124" s="807"/>
      <c r="DP124" s="808"/>
      <c r="DQ124" s="809" t="s">
        <v>420</v>
      </c>
      <c r="DR124" s="807"/>
      <c r="DS124" s="807"/>
      <c r="DT124" s="807"/>
      <c r="DU124" s="808"/>
      <c r="DV124" s="895" t="s">
        <v>453</v>
      </c>
      <c r="DW124" s="896"/>
      <c r="DX124" s="896"/>
      <c r="DY124" s="896"/>
      <c r="DZ124" s="897"/>
    </row>
    <row r="125" spans="1:130" s="247" customFormat="1" ht="26.25" customHeight="1" x14ac:dyDescent="0.15">
      <c r="A125" s="864"/>
      <c r="B125" s="865"/>
      <c r="C125" s="868" t="s">
        <v>475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483</v>
      </c>
      <c r="AB125" s="824"/>
      <c r="AC125" s="824"/>
      <c r="AD125" s="824"/>
      <c r="AE125" s="825"/>
      <c r="AF125" s="826" t="s">
        <v>490</v>
      </c>
      <c r="AG125" s="824"/>
      <c r="AH125" s="824"/>
      <c r="AI125" s="824"/>
      <c r="AJ125" s="825"/>
      <c r="AK125" s="826" t="s">
        <v>420</v>
      </c>
      <c r="AL125" s="824"/>
      <c r="AM125" s="824"/>
      <c r="AN125" s="824"/>
      <c r="AO125" s="825"/>
      <c r="AP125" s="871" t="s">
        <v>493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494</v>
      </c>
      <c r="CL125" s="899"/>
      <c r="CM125" s="899"/>
      <c r="CN125" s="899"/>
      <c r="CO125" s="900"/>
      <c r="CP125" s="907" t="s">
        <v>495</v>
      </c>
      <c r="CQ125" s="852"/>
      <c r="CR125" s="852"/>
      <c r="CS125" s="852"/>
      <c r="CT125" s="852"/>
      <c r="CU125" s="852"/>
      <c r="CV125" s="852"/>
      <c r="CW125" s="852"/>
      <c r="CX125" s="852"/>
      <c r="CY125" s="852"/>
      <c r="CZ125" s="852"/>
      <c r="DA125" s="852"/>
      <c r="DB125" s="852"/>
      <c r="DC125" s="852"/>
      <c r="DD125" s="852"/>
      <c r="DE125" s="852"/>
      <c r="DF125" s="853"/>
      <c r="DG125" s="908" t="s">
        <v>483</v>
      </c>
      <c r="DH125" s="889"/>
      <c r="DI125" s="889"/>
      <c r="DJ125" s="889"/>
      <c r="DK125" s="889"/>
      <c r="DL125" s="889" t="s">
        <v>453</v>
      </c>
      <c r="DM125" s="889"/>
      <c r="DN125" s="889"/>
      <c r="DO125" s="889"/>
      <c r="DP125" s="889"/>
      <c r="DQ125" s="889" t="s">
        <v>490</v>
      </c>
      <c r="DR125" s="889"/>
      <c r="DS125" s="889"/>
      <c r="DT125" s="889"/>
      <c r="DU125" s="889"/>
      <c r="DV125" s="890" t="s">
        <v>496</v>
      </c>
      <c r="DW125" s="890"/>
      <c r="DX125" s="890"/>
      <c r="DY125" s="890"/>
      <c r="DZ125" s="891"/>
    </row>
    <row r="126" spans="1:130" s="247" customFormat="1" ht="26.25" customHeight="1" thickBot="1" x14ac:dyDescent="0.2">
      <c r="A126" s="864"/>
      <c r="B126" s="865"/>
      <c r="C126" s="868" t="s">
        <v>477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6999</v>
      </c>
      <c r="AB126" s="824"/>
      <c r="AC126" s="824"/>
      <c r="AD126" s="824"/>
      <c r="AE126" s="825"/>
      <c r="AF126" s="826">
        <v>4722</v>
      </c>
      <c r="AG126" s="824"/>
      <c r="AH126" s="824"/>
      <c r="AI126" s="824"/>
      <c r="AJ126" s="825"/>
      <c r="AK126" s="826">
        <v>2626</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497</v>
      </c>
      <c r="CQ126" s="794"/>
      <c r="CR126" s="794"/>
      <c r="CS126" s="794"/>
      <c r="CT126" s="794"/>
      <c r="CU126" s="794"/>
      <c r="CV126" s="794"/>
      <c r="CW126" s="794"/>
      <c r="CX126" s="794"/>
      <c r="CY126" s="794"/>
      <c r="CZ126" s="794"/>
      <c r="DA126" s="794"/>
      <c r="DB126" s="794"/>
      <c r="DC126" s="794"/>
      <c r="DD126" s="794"/>
      <c r="DE126" s="794"/>
      <c r="DF126" s="795"/>
      <c r="DG126" s="860" t="s">
        <v>498</v>
      </c>
      <c r="DH126" s="861"/>
      <c r="DI126" s="861"/>
      <c r="DJ126" s="861"/>
      <c r="DK126" s="861"/>
      <c r="DL126" s="861" t="s">
        <v>490</v>
      </c>
      <c r="DM126" s="861"/>
      <c r="DN126" s="861"/>
      <c r="DO126" s="861"/>
      <c r="DP126" s="861"/>
      <c r="DQ126" s="861" t="s">
        <v>483</v>
      </c>
      <c r="DR126" s="861"/>
      <c r="DS126" s="861"/>
      <c r="DT126" s="861"/>
      <c r="DU126" s="861"/>
      <c r="DV126" s="838" t="s">
        <v>458</v>
      </c>
      <c r="DW126" s="838"/>
      <c r="DX126" s="838"/>
      <c r="DY126" s="838"/>
      <c r="DZ126" s="839"/>
    </row>
    <row r="127" spans="1:130" s="247" customFormat="1" ht="26.25" customHeight="1" x14ac:dyDescent="0.15">
      <c r="A127" s="866"/>
      <c r="B127" s="867"/>
      <c r="C127" s="885" t="s">
        <v>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898</v>
      </c>
      <c r="AB127" s="824"/>
      <c r="AC127" s="824"/>
      <c r="AD127" s="824"/>
      <c r="AE127" s="825"/>
      <c r="AF127" s="826">
        <v>674</v>
      </c>
      <c r="AG127" s="824"/>
      <c r="AH127" s="824"/>
      <c r="AI127" s="824"/>
      <c r="AJ127" s="825"/>
      <c r="AK127" s="826">
        <v>500</v>
      </c>
      <c r="AL127" s="824"/>
      <c r="AM127" s="824"/>
      <c r="AN127" s="824"/>
      <c r="AO127" s="825"/>
      <c r="AP127" s="871">
        <v>0</v>
      </c>
      <c r="AQ127" s="872"/>
      <c r="AR127" s="872"/>
      <c r="AS127" s="872"/>
      <c r="AT127" s="873"/>
      <c r="AU127" s="283"/>
      <c r="AV127" s="283"/>
      <c r="AW127" s="283"/>
      <c r="AX127" s="888" t="s">
        <v>500</v>
      </c>
      <c r="AY127" s="856"/>
      <c r="AZ127" s="856"/>
      <c r="BA127" s="856"/>
      <c r="BB127" s="856"/>
      <c r="BC127" s="856"/>
      <c r="BD127" s="856"/>
      <c r="BE127" s="857"/>
      <c r="BF127" s="855" t="s">
        <v>501</v>
      </c>
      <c r="BG127" s="856"/>
      <c r="BH127" s="856"/>
      <c r="BI127" s="856"/>
      <c r="BJ127" s="856"/>
      <c r="BK127" s="856"/>
      <c r="BL127" s="857"/>
      <c r="BM127" s="855" t="s">
        <v>502</v>
      </c>
      <c r="BN127" s="856"/>
      <c r="BO127" s="856"/>
      <c r="BP127" s="856"/>
      <c r="BQ127" s="856"/>
      <c r="BR127" s="856"/>
      <c r="BS127" s="857"/>
      <c r="BT127" s="855" t="s">
        <v>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504</v>
      </c>
      <c r="CQ127" s="794"/>
      <c r="CR127" s="794"/>
      <c r="CS127" s="794"/>
      <c r="CT127" s="794"/>
      <c r="CU127" s="794"/>
      <c r="CV127" s="794"/>
      <c r="CW127" s="794"/>
      <c r="CX127" s="794"/>
      <c r="CY127" s="794"/>
      <c r="CZ127" s="794"/>
      <c r="DA127" s="794"/>
      <c r="DB127" s="794"/>
      <c r="DC127" s="794"/>
      <c r="DD127" s="794"/>
      <c r="DE127" s="794"/>
      <c r="DF127" s="795"/>
      <c r="DG127" s="860" t="s">
        <v>420</v>
      </c>
      <c r="DH127" s="861"/>
      <c r="DI127" s="861"/>
      <c r="DJ127" s="861"/>
      <c r="DK127" s="861"/>
      <c r="DL127" s="861" t="s">
        <v>420</v>
      </c>
      <c r="DM127" s="861"/>
      <c r="DN127" s="861"/>
      <c r="DO127" s="861"/>
      <c r="DP127" s="861"/>
      <c r="DQ127" s="861" t="s">
        <v>130</v>
      </c>
      <c r="DR127" s="861"/>
      <c r="DS127" s="861"/>
      <c r="DT127" s="861"/>
      <c r="DU127" s="861"/>
      <c r="DV127" s="838" t="s">
        <v>490</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74720</v>
      </c>
      <c r="AB128" s="845"/>
      <c r="AC128" s="845"/>
      <c r="AD128" s="845"/>
      <c r="AE128" s="846"/>
      <c r="AF128" s="847">
        <v>81756</v>
      </c>
      <c r="AG128" s="845"/>
      <c r="AH128" s="845"/>
      <c r="AI128" s="845"/>
      <c r="AJ128" s="846"/>
      <c r="AK128" s="847">
        <v>89612</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453</v>
      </c>
      <c r="BG128" s="831"/>
      <c r="BH128" s="831"/>
      <c r="BI128" s="831"/>
      <c r="BJ128" s="831"/>
      <c r="BK128" s="831"/>
      <c r="BL128" s="854"/>
      <c r="BM128" s="830">
        <v>14.34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t="s">
        <v>458</v>
      </c>
      <c r="DH128" s="835"/>
      <c r="DI128" s="835"/>
      <c r="DJ128" s="835"/>
      <c r="DK128" s="835"/>
      <c r="DL128" s="835" t="s">
        <v>458</v>
      </c>
      <c r="DM128" s="835"/>
      <c r="DN128" s="835"/>
      <c r="DO128" s="835"/>
      <c r="DP128" s="835"/>
      <c r="DQ128" s="835" t="s">
        <v>458</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6294634</v>
      </c>
      <c r="AB129" s="824"/>
      <c r="AC129" s="824"/>
      <c r="AD129" s="824"/>
      <c r="AE129" s="825"/>
      <c r="AF129" s="826">
        <v>6189209</v>
      </c>
      <c r="AG129" s="824"/>
      <c r="AH129" s="824"/>
      <c r="AI129" s="824"/>
      <c r="AJ129" s="825"/>
      <c r="AK129" s="826">
        <v>6224306</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458</v>
      </c>
      <c r="BG129" s="814"/>
      <c r="BH129" s="814"/>
      <c r="BI129" s="814"/>
      <c r="BJ129" s="814"/>
      <c r="BK129" s="814"/>
      <c r="BL129" s="815"/>
      <c r="BM129" s="813">
        <v>19.34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1177152</v>
      </c>
      <c r="AB130" s="824"/>
      <c r="AC130" s="824"/>
      <c r="AD130" s="824"/>
      <c r="AE130" s="825"/>
      <c r="AF130" s="826">
        <v>1167886</v>
      </c>
      <c r="AG130" s="824"/>
      <c r="AH130" s="824"/>
      <c r="AI130" s="824"/>
      <c r="AJ130" s="825"/>
      <c r="AK130" s="826">
        <v>1157967</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15.7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5117482</v>
      </c>
      <c r="AB131" s="807"/>
      <c r="AC131" s="807"/>
      <c r="AD131" s="807"/>
      <c r="AE131" s="808"/>
      <c r="AF131" s="809">
        <v>5021323</v>
      </c>
      <c r="AG131" s="807"/>
      <c r="AH131" s="807"/>
      <c r="AI131" s="807"/>
      <c r="AJ131" s="808"/>
      <c r="AK131" s="809">
        <v>5066339</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v>100.8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16.171566410000001</v>
      </c>
      <c r="AB132" s="787"/>
      <c r="AC132" s="787"/>
      <c r="AD132" s="787"/>
      <c r="AE132" s="788"/>
      <c r="AF132" s="789">
        <v>15.81015601</v>
      </c>
      <c r="AG132" s="787"/>
      <c r="AH132" s="787"/>
      <c r="AI132" s="787"/>
      <c r="AJ132" s="788"/>
      <c r="AK132" s="789">
        <v>15.167007180000001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15.1</v>
      </c>
      <c r="AB133" s="766"/>
      <c r="AC133" s="766"/>
      <c r="AD133" s="766"/>
      <c r="AE133" s="767"/>
      <c r="AF133" s="765">
        <v>15.6</v>
      </c>
      <c r="AG133" s="766"/>
      <c r="AH133" s="766"/>
      <c r="AI133" s="766"/>
      <c r="AJ133" s="767"/>
      <c r="AK133" s="765">
        <v>15.7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SwdilNIX+W/fZEdNTA/Y/5taBG7OrzQ6MfCiS4v8NOfWs2uB/9QIH1d2UuTJMDq9wHs7zG6w/dCl/QAoNJ2rQ==" saltValue="q+vfwKKt/8XrTlNab4mL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LllivlnwALcV43FGHgjVHEZ2/zRji96oZhCeEovRXmkKqj59VncHK9my65OVt/tGFRgsEO/+RGgpxLiFq+Sbw==" saltValue="ILLpr3HP6IhYm9C8bUF2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pFKpdX+KtLPRMH65p9ViPd1UgVj8u1Eepr8fkkIUiTXcRsEnN0sI3wf25wPEuV16MEH0F9EOolYwhEEPuU/Ww==" saltValue="+nW8pB6sUdQOW7gNS4Sv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1196744</v>
      </c>
      <c r="AP9" s="313">
        <v>58854</v>
      </c>
      <c r="AQ9" s="314">
        <v>62963</v>
      </c>
      <c r="AR9" s="315">
        <v>-6.5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209486</v>
      </c>
      <c r="AP10" s="316">
        <v>10302</v>
      </c>
      <c r="AQ10" s="317">
        <v>6807</v>
      </c>
      <c r="AR10" s="318">
        <v>51.3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234492</v>
      </c>
      <c r="AP11" s="316">
        <v>11532</v>
      </c>
      <c r="AQ11" s="317">
        <v>9161</v>
      </c>
      <c r="AR11" s="318">
        <v>25.9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t="s">
        <v>531</v>
      </c>
      <c r="AP12" s="316" t="s">
        <v>531</v>
      </c>
      <c r="AQ12" s="317">
        <v>469</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532</v>
      </c>
      <c r="AL13" s="1193"/>
      <c r="AM13" s="1193"/>
      <c r="AN13" s="1194"/>
      <c r="AO13" s="316" t="s">
        <v>531</v>
      </c>
      <c r="AP13" s="316" t="s">
        <v>531</v>
      </c>
      <c r="AQ13" s="317" t="s">
        <v>531</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85550</v>
      </c>
      <c r="AP14" s="316">
        <v>4207</v>
      </c>
      <c r="AQ14" s="317">
        <v>2905</v>
      </c>
      <c r="AR14" s="318">
        <v>44.8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10929</v>
      </c>
      <c r="AP15" s="316">
        <v>537</v>
      </c>
      <c r="AQ15" s="317">
        <v>1486</v>
      </c>
      <c r="AR15" s="318">
        <v>-63.9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-136744</v>
      </c>
      <c r="AP16" s="316">
        <v>-6725</v>
      </c>
      <c r="AQ16" s="317">
        <v>-5107</v>
      </c>
      <c r="AR16" s="318">
        <v>31.7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1600457</v>
      </c>
      <c r="AP17" s="316">
        <v>78708</v>
      </c>
      <c r="AQ17" s="317">
        <v>78684</v>
      </c>
      <c r="AR17" s="318">
        <v>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6.74</v>
      </c>
      <c r="AP21" s="329">
        <v>7.53</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94.4</v>
      </c>
      <c r="AP22" s="334">
        <v>97.4</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975138</v>
      </c>
      <c r="AP32" s="343">
        <v>47956</v>
      </c>
      <c r="AQ32" s="344">
        <v>34297</v>
      </c>
      <c r="AR32" s="345">
        <v>39.799999999999997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t="s">
        <v>531</v>
      </c>
      <c r="AP34" s="343" t="s">
        <v>531</v>
      </c>
      <c r="AQ34" s="344" t="s">
        <v>531</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495691</v>
      </c>
      <c r="AP35" s="343">
        <v>24377</v>
      </c>
      <c r="AQ35" s="344">
        <v>14866</v>
      </c>
      <c r="AR35" s="345">
        <v>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v>532559</v>
      </c>
      <c r="AP36" s="343">
        <v>26191</v>
      </c>
      <c r="AQ36" s="344">
        <v>2278</v>
      </c>
      <c r="AR36" s="345">
        <v>1049.7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v>12603</v>
      </c>
      <c r="AP37" s="343">
        <v>620</v>
      </c>
      <c r="AQ37" s="344">
        <v>453</v>
      </c>
      <c r="AR37" s="345">
        <v>36.9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t="s">
        <v>531</v>
      </c>
      <c r="AP38" s="346" t="s">
        <v>531</v>
      </c>
      <c r="AQ38" s="347">
        <v>1</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-89612</v>
      </c>
      <c r="AP39" s="343">
        <v>-4407</v>
      </c>
      <c r="AQ39" s="344">
        <v>-3000</v>
      </c>
      <c r="AR39" s="345">
        <v>46.9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-1157967</v>
      </c>
      <c r="AP40" s="343">
        <v>-56947</v>
      </c>
      <c r="AQ40" s="344">
        <v>-34641</v>
      </c>
      <c r="AR40" s="345">
        <v>64.400000000000006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768412</v>
      </c>
      <c r="AP41" s="343">
        <v>37790</v>
      </c>
      <c r="AQ41" s="344">
        <v>14254</v>
      </c>
      <c r="AR41" s="345">
        <v>165.1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965953</v>
      </c>
      <c r="AN51" s="365">
        <v>44880</v>
      </c>
      <c r="AO51" s="366">
        <v>-7.8</v>
      </c>
      <c r="AP51" s="367">
        <v>56894</v>
      </c>
      <c r="AQ51" s="368">
        <v>6.8</v>
      </c>
      <c r="AR51" s="369">
        <v>-14.6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380624</v>
      </c>
      <c r="AN52" s="373">
        <v>17685</v>
      </c>
      <c r="AO52" s="374">
        <v>-26</v>
      </c>
      <c r="AP52" s="375">
        <v>32548</v>
      </c>
      <c r="AQ52" s="376">
        <v>12.6</v>
      </c>
      <c r="AR52" s="377">
        <v>-38.6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750830</v>
      </c>
      <c r="AN53" s="365">
        <v>35292</v>
      </c>
      <c r="AO53" s="366">
        <v>-21.4</v>
      </c>
      <c r="AP53" s="367">
        <v>57122</v>
      </c>
      <c r="AQ53" s="368">
        <v>0.4</v>
      </c>
      <c r="AR53" s="369">
        <v>-21.8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445751</v>
      </c>
      <c r="AN54" s="373">
        <v>20952</v>
      </c>
      <c r="AO54" s="374">
        <v>18.5</v>
      </c>
      <c r="AP54" s="375">
        <v>36191</v>
      </c>
      <c r="AQ54" s="376">
        <v>11.2</v>
      </c>
      <c r="AR54" s="377">
        <v>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770968</v>
      </c>
      <c r="AN55" s="365">
        <v>36788</v>
      </c>
      <c r="AO55" s="366">
        <v>4.2</v>
      </c>
      <c r="AP55" s="367">
        <v>53655</v>
      </c>
      <c r="AQ55" s="368">
        <v>-6.1</v>
      </c>
      <c r="AR55" s="369">
        <v>10.3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483142</v>
      </c>
      <c r="AN56" s="373">
        <v>23054</v>
      </c>
      <c r="AO56" s="374">
        <v>10</v>
      </c>
      <c r="AP56" s="375">
        <v>32719</v>
      </c>
      <c r="AQ56" s="376">
        <v>-9.6</v>
      </c>
      <c r="AR56" s="377">
        <v>19.600000000000001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979842</v>
      </c>
      <c r="AN57" s="365">
        <v>47308</v>
      </c>
      <c r="AO57" s="366">
        <v>28.6</v>
      </c>
      <c r="AP57" s="367">
        <v>53869</v>
      </c>
      <c r="AQ57" s="368">
        <v>0.4</v>
      </c>
      <c r="AR57" s="369">
        <v>28.2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379812</v>
      </c>
      <c r="AN58" s="373">
        <v>18338</v>
      </c>
      <c r="AO58" s="374">
        <v>-20.5</v>
      </c>
      <c r="AP58" s="375">
        <v>35046</v>
      </c>
      <c r="AQ58" s="376">
        <v>7.1</v>
      </c>
      <c r="AR58" s="377">
        <v>-27.6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907533</v>
      </c>
      <c r="AN59" s="365">
        <v>44631</v>
      </c>
      <c r="AO59" s="366">
        <v>-5.7</v>
      </c>
      <c r="AP59" s="367">
        <v>59119</v>
      </c>
      <c r="AQ59" s="368">
        <v>9.6999999999999993</v>
      </c>
      <c r="AR59" s="369">
        <v>-15.4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472475</v>
      </c>
      <c r="AN60" s="373">
        <v>23236</v>
      </c>
      <c r="AO60" s="374">
        <v>26.7</v>
      </c>
      <c r="AP60" s="375">
        <v>29900</v>
      </c>
      <c r="AQ60" s="376">
        <v>-14.7</v>
      </c>
      <c r="AR60" s="377">
        <v>41.4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875025</v>
      </c>
      <c r="AN61" s="380">
        <v>41780</v>
      </c>
      <c r="AO61" s="381">
        <v>-0.4</v>
      </c>
      <c r="AP61" s="382">
        <v>56132</v>
      </c>
      <c r="AQ61" s="383">
        <v>2.2000000000000002</v>
      </c>
      <c r="AR61" s="369">
        <v>-2.6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432361</v>
      </c>
      <c r="AN62" s="373">
        <v>20653</v>
      </c>
      <c r="AO62" s="374">
        <v>1.7</v>
      </c>
      <c r="AP62" s="375">
        <v>33281</v>
      </c>
      <c r="AQ62" s="376">
        <v>1.3</v>
      </c>
      <c r="AR62" s="377">
        <v>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xPnJmAUOauCxf3wq5FhogmvTTrRy1lR+AV+8HDdBiTJIYPB84OfvR3+b5xVxX7VQdjtiSbGFBpQxuZNyGiuYA==" saltValue="XEvKETfniAp1oiMfz6XM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geaBTkBpqokPrcFhB2hhawWQRzSQuYZlemdzS6HbP1viJo4HGTUA+Pml2/u/bf23Sx3e837k+sn6fCyumLZpvw==" saltValue="jpy5hN96hDGKemmF1vyU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FXDC1lq48lwVUvdXh6J/DUd/3dO9YU/RisFQsaPmXBMf7uVRzGvIJgKnUBTjo08PhyLG9cwZgpzm9AZ1SdmfOQ==" saltValue="Dv2ZlBDunVZHmv8QQZRS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19.11</v>
      </c>
      <c r="G47" s="12">
        <v>20.05</v>
      </c>
      <c r="H47" s="12">
        <v>20.29</v>
      </c>
      <c r="I47" s="12">
        <v>20.66</v>
      </c>
      <c r="J47" s="13">
        <v>20.56</v>
      </c>
    </row>
    <row r="48" spans="2:10" ht="57.75" customHeight="1" x14ac:dyDescent="0.15">
      <c r="B48" s="14"/>
      <c r="C48" s="1200" t="s">
        <v>4</v>
      </c>
      <c r="D48" s="1200"/>
      <c r="E48" s="1201"/>
      <c r="F48" s="15">
        <v>3.76</v>
      </c>
      <c r="G48" s="16">
        <v>5.35</v>
      </c>
      <c r="H48" s="16">
        <v>3.6</v>
      </c>
      <c r="I48" s="16">
        <v>4.0999999999999996</v>
      </c>
      <c r="J48" s="17">
        <v>4.1500000000000004</v>
      </c>
    </row>
    <row r="49" spans="2:10" ht="57.75" customHeight="1" thickBot="1" x14ac:dyDescent="0.2">
      <c r="B49" s="18"/>
      <c r="C49" s="1202" t="s">
        <v>5</v>
      </c>
      <c r="D49" s="1202"/>
      <c r="E49" s="1203"/>
      <c r="F49" s="19">
        <v>2.57</v>
      </c>
      <c r="G49" s="20">
        <v>2.37</v>
      </c>
      <c r="H49" s="20" t="s">
        <v>578</v>
      </c>
      <c r="I49" s="20">
        <v>0.47</v>
      </c>
      <c r="J49" s="21">
        <v>0.08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715xeQv2C2iyptiRH2YLAiWKFsFu6jXtDA6fOQtT4O4FUJtDS142y1gBPJgikUnQxKUajXxwwBG5AxFj/6QH4A==" saltValue="qTMgkdRXZQPKiQgGUgla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2021-03-10T23:26:18Z</cp:lastPrinted>
  <dcterms:created xsi:type="dcterms:W3CDTF">2021-02-05T02:18:51Z</dcterms:created>
  <dcterms:modified xsi:type="dcterms:W3CDTF">2021-10-27T04:12:48Z</dcterms:modified>
  <cp:category/>
</cp:coreProperties>
</file>