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63E7026-57B0-4DD3-96BF-FB11EC32412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<sst xmlns="http://schemas.openxmlformats.org/spreadsheetml/2006/main" count="3598" uniqueCount="1065">
  <si>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</si>
  <si>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</si>
  <si>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</si>
  <si>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</si>
  <si>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</si>
  <si>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</si>
  <si>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</si>
  <si>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</si>
  <si>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</si>
  <si>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</si>
  <si>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</si>
  <si>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</si>
  <si>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</si>
  <si>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</si>
  <si>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</si>
  <si>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</si>
  <si>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</si>
  <si>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</si>
  <si>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</si>
  <si>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</si>
  <si>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</si>
  <si>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</si>
  <si>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</si>
  <si>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</si>
  <si>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</si>
  <si>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</si>
  <si>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</si>
  <si>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</si>
  <si>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</si>
  <si>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</si>
  <si>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</si>
  <si>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</si>
  <si>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</si>
  <si>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</si>
  <si>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</si>
  <si>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</si>
  <si>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</si>
  <si>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</si>
  <si>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</si>
  <si>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</si>
  <si>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</si>
  <si>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</si>
  <si>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</si>
  <si>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</si>
  <si>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</si>
  <si>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</si>
  <si>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</si>
  <si>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</si>
  <si>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</si>
  <si>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</si>
  <si>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</si>
  <si>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</si>
  <si>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</si>
  <si>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</si>
  <si>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</si>
  <si>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</si>
  <si>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</si>
  <si>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</si>
  <si>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</si>
  <si>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</si>
  <si>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</si>
  <si>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</si>
  <si>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</si>
  <si>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</si>
  <si>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</si>
  <si>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</si>
  <si>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</si>
  <si>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</si>
  <si>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</si>
  <si>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</si>
  <si>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</si>
  <si>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</si>
  <si>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</si>
  <si>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</si>
  <si>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</si>
  <si>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</si>
  <si>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</si>
  <si>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</si>
  <si>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</si>
  <si>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</si>
  <si>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</si>
  <si>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</si>
  <si>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</si>
  <si>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</si>
  <si>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</si>
  <si>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</si>
  <si>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</si>
  <si>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</si>
  <si>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</si>
  <si>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</si>
  <si>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</si>
  <si>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</si>
  <si>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</si>
  <si>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</si>
  <si>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</si>
  <si>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</si>
  <si>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</si>
  <si>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</si>
  <si>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</si>
  <si>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</si>
  <si>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</si>
  <si>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</si>
  <si>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</si>
  <si>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</si>
  <si>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</si>
  <si>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</si>
  <si>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</si>
  <si>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</si>
  <si>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</si>
  <si>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</si>
  <si>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</si>
  <si>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</si>
  <si>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</si>
  <si>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</si>
  <si>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</si>
  <si>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</si>
  <si>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</si>
  <si>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</si>
  <si>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</si>
  <si>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</si>
  <si>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</si>
  <si>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</si>
  <si>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</si>
  <si>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</si>
  <si>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</si>
  <si>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</si>
  <si>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</si>
  <si>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</si>
  <si>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</si>
  <si>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</si>
  <si>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</si>
  <si>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</si>
  <si>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</si>
  <si>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</si>
  <si>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</si>
  <si>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</si>
  <si>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</si>
  <si>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</si>
  <si>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</si>
  <si>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</si>
  <si>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</si>
  <si>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</si>
  <si>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</si>
  <si>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</si>
  <si>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</si>
  <si>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</si>
  <si>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</si>
  <si>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</si>
  <si>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</si>
  <si>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</si>
  <si>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</si>
  <si>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</si>
  <si>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</si>
  <si>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</si>
  <si>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</si>
  <si>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</si>
  <si>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</si>
  <si>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</si>
  <si>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</si>
  <si>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</si>
  <si>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</si>
  <si>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</si>
  <si>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</si>
  <si>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</si>
  <si>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</si>
  <si>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</si>
  <si>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</si>
  <si>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</si>
  <si>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</si>
  <si>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</si>
  <si>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</si>
  <si>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</si>
  <si>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</si>
  <si>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</si>
  <si>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</si>
  <si>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</si>
  <si>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</si>
  <si>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</si>
  <si>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</si>
  <si>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</si>
  <si>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</si>
  <si>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</si>
  <si>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</si>
  <si>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</si>
  <si>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</si>
  <si>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</si>
  <si>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</si>
  <si>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</si>
  <si>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</si>
  <si>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</si>
  <si>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</si>
  <si>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</si>
  <si>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</si>
  <si>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</si>
  <si>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</si>
  <si>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</si>
  <si>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</si>
  <si>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</si>
  <si>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</si>
  <si>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</si>
  <si>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</si>
  <si>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</si>
  <si>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</si>
  <si>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</si>
  <si>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</si>
  <si>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</si>
  <si>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</si>
  <si>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</si>
  <si>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</si>
  <si>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</si>
  <si>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</si>
  <si>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</si>
  <si>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</si>
  <si>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</si>
  <si>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</si>
  <si>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</si>
  <si>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</si>
  <si>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</si>
  <si>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</si>
  <si>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</si>
  <si>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</si>
  <si>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</si>
  <si>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</si>
  <si>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</si>
  <si>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</si>
  <si>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</si>
  <si>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</si>
  <si>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</si>
  <si>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</si>
  <si>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</si>
  <si>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</si>
  <si>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</si>
  <si>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</si>
  <si>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</si>
  <si>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</si>
  <si>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</si>
  <si>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</si>
  <si>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</si>
  <si>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</si>
  <si>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</si>
  <si>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</si>
  <si>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</si>
  <si>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</si>
  <si>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</si>
  <si>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</si>
  <si>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</si>
  <si>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</si>
  <si>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</si>
  <si>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</si>
  <si>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</si>
  <si>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</si>
  <si>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</si>
  <si>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</si>
  <si>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</si>
  <si>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</si>
  <si>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</si>
  <si>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</si>
  <si>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</si>
  <si>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</si>
  <si>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</si>
  <si>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</si>
  <si>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</si>
  <si>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</si>
  <si>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</si>
  <si>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</si>
  <si>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</si>
  <si>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</si>
  <si>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</si>
  <si>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</si>
  <si>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</si>
  <si>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</si>
  <si>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</si>
  <si>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</si>
  <si>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</si>
  <si>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</si>
  <si>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</si>
  <si>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</si>
  <si>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</si>
  <si>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</si>
  <si>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</si>
  <si>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</si>
  <si>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</si>
  <si>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</si>
  <si>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</si>
  <si>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</si>
  <si>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</si>
  <si>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</si>
  <si>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</si>
  <si>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</si>
  <si>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</si>
  <si>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</si>
  <si>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</si>
  <si>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</si>
  <si>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</si>
  <si>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</si>
  <si>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</si>
  <si>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</si>
  <si>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</si>
  <si>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</si>
  <si>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</si>
  <si>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</si>
  <si>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</si>
  <si>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</si>
  <si>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</si>
  <si>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</si>
  <si>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</si>
  <si>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</si>
  <si>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</si>
  <si>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</si>
  <si>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</si>
  <si>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</si>
  <si>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</si>
  <si>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</si>
  <si>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</si>
  <si>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</si>
  <si>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</si>
  <si>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</si>
  <si>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</si>
  <si>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</si>
  <si>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</si>
  <si>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</si>
  <si>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</si>
  <si>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</si>
  <si>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</si>
  <si>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</si>
  <si>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</si>
  <si>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</si>
  <si>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</si>
  <si>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</si>
  <si>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</si>
  <si>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</si>
  <si>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</si>
  <si>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</si>
  <si>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</si>
  <si>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</si>
  <si>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</si>
  <si>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</si>
  <si>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</si>
  <si>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</si>
  <si>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</si>
  <si>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</si>
  <si>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</si>
  <si>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</si>
  <si>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</si>
  <si>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</si>
  <si>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</si>
  <si>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</si>
  <si>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</si>
  <si>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</si>
  <si>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</si>
  <si>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</si>
  <si>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</si>
  <si>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</si>
  <si>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</si>
  <si>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</si>
  <si>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</si>
  <si>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</si>
  <si>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</si>
  <si>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</si>
  <si>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</si>
  <si>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</si>
  <si>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</si>
  <si>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</si>
  <si>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</si>
  <si>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</si>
  <si>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</si>
  <si>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</si>
  <si>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</si>
  <si>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</si>
  <si>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</si>
  <si>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</si>
  <si>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</si>
  <si>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</si>
  <si>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</si>
  <si>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</si>
  <si>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</si>
  <si>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</si>
  <si>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</si>
  <si>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</si>
  <si>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</si>
  <si>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</si>
  <si>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</si>
  <si>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</si>
  <si>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</si>
  <si>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</si>
  <si>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</si>
  <si>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</si>
  <si>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</si>
  <si>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</si>
  <si>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</si>
  <si>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</si>
  <si>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</si>
  <si>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</si>
  <si>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</si>
  <si>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</si>
  <si>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</si>
  <si>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</si>
  <si>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</si>
  <si>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</si>
  <si>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</si>
  <si>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</si>
  <si>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</si>
  <si>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</si>
  <si>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</si>
  <si>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</si>
  <si>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</si>
  <si>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</si>
  <si>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</si>
  <si>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</si>
  <si>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</si>
  <si>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</si>
  <si>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</si>
  <si>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</si>
  <si>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</si>
  <si>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</si>
  <si>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</si>
  <si>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</si>
  <si>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</si>
  <si>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</si>
  <si>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</si>
  <si>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</si>
  <si>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</si>
  <si>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</si>
  <si>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</si>
  <si>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</si>
  <si>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</si>
  <si>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</si>
  <si>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</si>
  <si>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</si>
  <si>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</si>
  <si>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</si>
  <si>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</si>
  <si>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</si>
  <si>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</si>
  <si>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</si>
  <si>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</si>
  <si>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</si>
  <si>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</si>
  <si>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</si>
  <si>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</si>
  <si>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</si>
  <si>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</si>
  <si>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</si>
  <si>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</si>
  <si>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</si>
  <si>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</si>
  <si>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</si>
  <si>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</si>
  <si>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</si>
  <si>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</si>
  <si>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</si>
  <si>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</si>
  <si>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</si>
  <si>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</si>
  <si>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</si>
  <si>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</si>
  <si>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</si>
  <si>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</si>
  <si>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</si>
  <si>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</si>
  <si>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</si>
  <si>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</si>
  <si>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</si>
  <si>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</si>
  <si>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</si>
  <si>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</si>
  <si>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</si>
  <si>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</si>
  <si>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</si>
  <si>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</si>
  <si>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</si>
  <si>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</si>
  <si>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</si>
  <si>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</si>
  <si>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</si>
  <si>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</si>
  <si>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</si>
  <si>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</si>
  <si>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</si>
  <si>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</si>
  <si>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</si>
  <si>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</si>
  <si>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</si>
  <si>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</si>
  <si>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</si>
  <si>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</si>
  <si>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</si>
  <si>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</si>
  <si>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</si>
  <si>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</si>
  <si>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</si>
  <si>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</si>
  <si>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</si>
  <si>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</si>
  <si>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</si>
  <si>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</si>
  <si>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</si>
  <si>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</si>
  <si>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</si>
  <si>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</si>
  <si>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</si>
  <si>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</si>
  <si>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</si>
  <si>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</si>
  <si>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</si>
  <si>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</si>
  <si>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</si>
  <si>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</si>
  <si>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</si>
  <si>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</si>
  <si>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</si>
  <si>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</si>
  <si>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</si>
  <si>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</si>
  <si>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</si>
  <si>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</si>
  <si>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</si>
  <si>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</si>
  <si>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</si>
  <si>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</si>
  <si>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</si>
  <si>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</si>
  <si>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</si>
  <si>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</si>
  <si>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</si>
  <si>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</si>
  <si>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</si>
  <si>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</si>
  <si>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</si>
  <si>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</si>
  <si>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</si>
  <si>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</si>
  <si>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</si>
  <si>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</si>
  <si>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</si>
  <si>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</si>
  <si>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</si>
  <si>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</si>
  <si>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</si>
  <si>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</si>
  <si>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</si>
  <si>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</si>
  <si>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</si>
  <si>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</si>
  <si>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</si>
  <si>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</si>
  <si>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</si>
  <si>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</si>
  <si>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</si>
  <si>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</si>
  <si>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</si>
  <si>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</si>
  <si>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</si>
  <si>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</si>
  <si>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</si>
  <si>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</si>
  <si>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</si>
  <si>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</si>
  <si>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</si>
  <si>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</si>
  <si>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</si>
  <si>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</si>
  <si>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</si>
  <si>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</si>
  <si>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</si>
  <si>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</si>
  <si>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</si>
  <si>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</si>
  <si>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</si>
  <si>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</si>
  <si>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</si>
  <si>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</si>
  <si>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</si>
  <si>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</si>
  <si>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</si>
  <si>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</si>
  <si>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</si>
  <si>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</si>
  <si>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</si>
  <si>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</si>
  <si>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</si>
  <si>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</si>
  <si>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</si>
  <si>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</si>
  <si>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</si>
  <si>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</si>
  <si>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</si>
  <si>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</si>
  <si>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</si>
  <si>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</si>
  <si>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</si>
  <si>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</si>
  <si>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</si>
  <si>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</si>
  <si>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</si>
  <si>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</si>
  <si>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</si>
  <si>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</si>
  <si>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</si>
  <si>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</si>
  <si>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</si>
  <si>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</si>
  <si>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</si>
  <si>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</si>
  <si>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</si>
  <si>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</si>
  <si>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</si>
  <si>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</si>
  <si>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</si>
  <si>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</si>
  <si>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</si>
  <si>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</si>
  <si>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</si>
  <si>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</si>
  <si>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</si>
  <si>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</si>
  <si>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</si>
  <si>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</si>
  <si>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</si>
  <si>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</si>
  <si>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</si>
  <si>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</si>
  <si>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</si>
  <si>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</si>
  <si>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</si>
  <si>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</si>
  <si>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</si>
  <si>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</si>
  <si>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</si>
  <si>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</si>
  <si>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</si>
  <si>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</si>
  <si>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</si>
  <si>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</si>
  <si>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</si>
  <si>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</si>
  <si>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</si>
  <si>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</si>
  <si>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</si>
  <si>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</si>
  <si>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</si>
  <si>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</si>
  <si>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</si>
  <si>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</si>
  <si>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</si>
  <si>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</si>
  <si>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</si>
  <si>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</si>
  <si>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</si>
  <si>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</si>
  <si>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</si>
  <si>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</si>
  <si>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</si>
  <si>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</si>
  <si>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</si>
  <si>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</si>
  <si>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</si>
  <si>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</si>
  <si>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</si>
  <si>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</si>
  <si>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</si>
  <si>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</si>
  <si>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</si>
  <si>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</si>
  <si>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</si>
  <si>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</si>
  <si>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</si>
  <si>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</si>
  <si>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</si>
  <si>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</si>
  <si>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</si>
  <si>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</si>
  <si>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</si>
  <si>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</si>
  <si>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</si>
  <si>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</si>
  <si>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</si>
  <si>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</si>
  <si>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</si>
  <si>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</si>
  <si>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</si>
  <si>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</si>
  <si>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</si>
  <si>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</si>
  <si>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</si>
  <si>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</si>
  <si>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</si>
  <si>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</si>
  <si>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</si>
  <si>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</si>
  <si>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</si>
  <si>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</si>
  <si>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</si>
  <si>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</si>
  <si>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</si>
  <si>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</si>
  <si>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</si>
  <si>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</si>
  <si>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</si>
  <si>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</si>
  <si>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</si>
  <si>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</si>
  <si>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</si>
  <si>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</si>
  <si>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</si>
  <si>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</si>
  <si>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</si>
  <si>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</si>
  <si>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</si>
  <si>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</si>
  <si>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</si>
  <si>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</si>
  <si>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</si>
  <si>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</si>
  <si>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</si>
  <si>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</si>
  <si>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</si>
  <si>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</si>
  <si>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</si>
  <si>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</si>
  <si>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</si>
  <si>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</si>
  <si>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</si>
  <si>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</si>
  <si>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</si>
  <si>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</si>
  <si>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</si>
  <si>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</si>
  <si>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</si>
  <si>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</si>
  <si>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</si>
  <si>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</si>
  <si>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</si>
  <si>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</si>
  <si>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</si>
  <si>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</si>
  <si>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</si>
  <si>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</si>
  <si>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</si>
  <si>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</si>
  <si>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</si>
  <si>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</si>
  <si>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</si>
  <si>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</si>
  <si>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</si>
  <si>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</si>
  <si>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</si>
  <si>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</si>
  <si>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</si>
  <si>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</si>
  <si>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</si>
  <si>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</si>
  <si>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</si>
  <si>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</si>
  <si>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</si>
  <si>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</si>
  <si>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</si>
  <si>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</si>
  <si>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</si>
  <si>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</si>
  <si>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</si>
  <si>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</si>
  <si>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</si>
  <si>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</si>
  <si>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</si>
  <si>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</si>
  <si>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</si>
  <si>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</si>
  <si>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</si>
  <si>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</si>
  <si>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</si>
  <si>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</si>
  <si>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</si>
  <si>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</si>
  <si>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</si>
  <si>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</si>
  <si>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</si>
  <si>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</si>
  <si>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</si>
  <si>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</si>
  <si>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</si>
  <si>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</si>
  <si>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</si>
  <si>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</si>
  <si>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</si>
  <si>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</si>
  <si>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</si>
  <si>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</si>
  <si>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</si>
  <si>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</si>
  <si>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</si>
  <si>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</si>
  <si>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</si>
  <si>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</si>
  <si>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</si>
  <si>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</si>
  <si>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</si>
  <si>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</si>
  <si>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</si>
  <si>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</si>
  <si>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</si>
  <si>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</si>
  <si>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</si>
  <si>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</si>
  <si>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</si>
  <si>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</si>
  <si>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</si>
  <si>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</si>
  <si>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</si>
  <si>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</si>
  <si>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</si>
  <si>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</si>
  <si>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</si>
  <si>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</si>
  <si>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</si>
  <si>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</si>
  <si>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</si>
  <si>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</si>
  <si>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</si>
  <si>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</si>
  <si>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</si>
  <si>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</si>
  <si>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</si>
  <si>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</si>
  <si>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</si>
  <si>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</si>
  <si>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</si>
  <si>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</si>
  <si>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</si>
  <si>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</si>
  <si>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</si>
  <si>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</si>
  <si>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</si>
  <si>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</si>
  <si>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</si>
  <si>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</si>
  <si>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</si>
  <si>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</si>
  <si>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</si>
  <si>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</si>
  <si>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</si>
  <si>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</si>
  <si>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</si>
  <si>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</si>
  <si>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</si>
  <si>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</si>
  <si>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</si>
  <si>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</si>
  <si>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</si>
  <si>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</si>
  <si>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</si>
  <si>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</si>
  <si>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</si>
  <si>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</si>
  <si>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</si>
  <si>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</si>
  <si>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</si>
  <si>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</si>
  <si>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</si>
  <si>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</si>
  <si>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</si>
  <si>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</si>
  <si>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</si>
  <si>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</si>
  <si>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</si>
  <si>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</si>
  <si>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</si>
  <si>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</si>
  <si>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</si>
  <si>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</si>
  <si>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</si>
  <si>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</si>
  <si>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</si>
  <si>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</si>
  <si>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</si>
  <si>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</si>
  <si>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</si>
  <si>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</si>
  <si>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</si>
  <si>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</si>
  <si>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</si>
  <si>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</si>
  <si>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</si>
  <si>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</si>
  <si>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</si>
  <si>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</si>
  <si>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</si>
  <si>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</si>
  <si>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</si>
  <si>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</si>
  <si>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</si>
  <si>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</si>
  <si>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</si>
  <si>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</si>
  <si>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</si>
  <si>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</si>
  <si>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</si>
  <si>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</si>
  <si>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</si>
  <si>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</si>
  <si>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</si>
  <si>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</si>
  <si>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</si>
  <si>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</si>
  <si>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</si>
  <si>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</si>
  <si>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</si>
  <si>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</si>
  <si>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</si>
  <si>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</si>
  <si>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</si>
  <si>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</si>
  <si>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</si>
  <si>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</si>
  <si>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</si>
  <si>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</si>
  <si>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</si>
  <si>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</si>
  <si>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</si>
  <si>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</si>
  <si>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</si>
  <si>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</si>
  <si>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</si>
  <si>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</si>
  <si>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</si>
  <si>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</si>
  <si>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</si>
  <si>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</si>
  <si>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</si>
  <si>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</si>
  <si>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</si>
  <si>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</si>
  <si>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</si>
  <si>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</si>
  <si>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</si>
  <si>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</si>
  <si>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</si>
  <si>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</si>
  <si>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</si>
  <si>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</si>
  <si>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</si>
  <si>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</si>
  <si>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</si>
  <si>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</si>
  <si>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</si>
  <si>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</si>
  <si>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</si>
  <si>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</si>
  <si>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</si>
  <si>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</si>
  <si>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</si>
  <si>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</si>
  <si>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</si>
  <si>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</si>
  <si>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</si>
  <si>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</si>
  <si>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</si>
  <si>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</si>
  <si>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</si>
  <si>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</si>
  <si>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</si>
  <si>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</si>
  <si>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</si>
  <si>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</si>
  <si>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</si>
  <si>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</si>
  <si>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</si>
  <si>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</si>
  <si>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</si>
  <si>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</si>
  <si>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</si>
  <si>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</si>
  <si>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</si>
  <si>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</si>
  <si>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</si>
  <si>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</si>
  <si>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</si>
  <si>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</si>
  <si>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</si>
  <si>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</si>
  <si>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</si>
  <si>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</si>
  <si>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</si>
  <si>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</si>
  <si>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</si>
  <si>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</si>
  <si>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</si>
  <si>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</si>
  <si>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</si>
  <si>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</si>
  <si>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</si>
  <si>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</si>
  <si>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</si>
  <si>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</si>
  <si>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</si>
  <si>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</si>
  <si>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</si>
  <si>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</si>
  <si>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</si>
  <si>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</si>
  <si>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</si>
  <si>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</si>
  <si>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</si>
  <si>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</si>
  <si>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</si>
  <si>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</si>
  <si>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</si>
  <si>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</si>
  <si>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</si>
  <si>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</si>
  <si>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</si>
  <si>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</si>
  <si>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</si>
  <si>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</si>
  <si>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</si>
  <si>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</si>
  <si>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</si>
  <si>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</si>
  <si>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</si>
  <si>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</si>
  <si>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</si>
  <si>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</si>
  <si>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</si>
  <si>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</si>
  <si>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</si>
  <si>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</si>
  <si>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</si>
  <si>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</si>
  <si>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</si>
  <si>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</si>
  <si>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</si>
  <si>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</si>
  <si>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</si>
  <si>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</si>
  <si>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</si>
  <si>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</si>
  <si>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</si>
  <si>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富山県済生会　高岡病院</t>
    <phoneticPr fontId="3"/>
  </si>
  <si>
    <t>〒933-8525 高岡市二塚３８７－１</t>
    <phoneticPr fontId="3"/>
  </si>
  <si>
    <t>〇</t>
  </si>
  <si>
    <t>済生会</t>
  </si>
  <si>
    <t>複数の診療科で活用</t>
  </si>
  <si>
    <t>整形外科</t>
  </si>
  <si>
    <t>外科</t>
  </si>
  <si>
    <t>内科</t>
  </si>
  <si>
    <t>急性期一般入院料１</t>
  </si>
  <si>
    <t>ＤＰＣ標準病院群</t>
  </si>
  <si>
    <t>有</t>
  </si>
  <si>
    <t>看護必要度Ⅰ</t>
    <phoneticPr fontId="3"/>
  </si>
  <si>
    <t>3階病棟</t>
  </si>
  <si>
    <t>急性期機能</t>
  </si>
  <si>
    <t>産婦人科</t>
  </si>
  <si>
    <t>脳神経外科</t>
  </si>
  <si>
    <t>4階病棟</t>
  </si>
  <si>
    <t>皮膚科</t>
  </si>
  <si>
    <t>5階病棟</t>
  </si>
  <si>
    <t>6階病棟</t>
  </si>
  <si>
    <t>回復期機能</t>
  </si>
  <si>
    <t>リハビリテーション科</t>
  </si>
  <si>
    <t>回復期ﾘﾊﾋﾞﾘﾃｰｼｮﾝ病棟入院料１</t>
  </si>
  <si>
    <t>-</t>
    <phoneticPr fontId="3"/>
  </si>
  <si>
    <t>7階病棟</t>
  </si>
  <si>
    <t>ハイケアユニット入院医療管理料１</t>
  </si>
  <si>
    <t>HCU病棟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</si>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</sst>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47&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1053</v>
      </c>
      <c r="N9" s="282" t="s">
        <v>1055</v>
      </c>
      <c r="O9" s="282" t="s">
        <v>1056</v>
      </c>
      <c r="P9" s="282" t="s">
        <v>1061</v>
      </c>
      <c r="Q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t="s">
        <v>1039</v>
      </c>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1053</v>
      </c>
      <c r="N22" s="282" t="s">
        <v>1055</v>
      </c>
      <c r="O22" s="282" t="s">
        <v>1056</v>
      </c>
      <c r="P22" s="282" t="s">
        <v>1061</v>
      </c>
      <c r="Q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t="s">
        <v>1039</v>
      </c>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1053</v>
      </c>
      <c r="N35" s="282" t="s">
        <v>1055</v>
      </c>
      <c r="O35" s="282" t="s">
        <v>1056</v>
      </c>
      <c r="P35" s="282" t="s">
        <v>1061</v>
      </c>
      <c r="Q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1053</v>
      </c>
      <c r="N44" s="282" t="s">
        <v>1055</v>
      </c>
      <c r="O44" s="282" t="s">
        <v>1056</v>
      </c>
      <c r="P44" s="282" t="s">
        <v>1061</v>
      </c>
      <c r="Q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1053</v>
      </c>
      <c r="N89" s="262" t="s">
        <v>1055</v>
      </c>
      <c r="O89" s="262" t="s">
        <v>1056</v>
      </c>
      <c r="P89" s="262" t="s">
        <v>1061</v>
      </c>
      <c r="Q89" s="262" t="s">
        <v>1063</v>
      </c>
    </row>
    <row r="90" spans="1:22" s="21" customFormat="1" ht="27">
      <c r="A90" s="243"/>
      <c r="B90" s="1"/>
      <c r="C90" s="3"/>
      <c r="D90" s="3"/>
      <c r="E90" s="3"/>
      <c r="F90" s="3"/>
      <c r="G90" s="3"/>
      <c r="H90" s="287"/>
      <c r="I90" s="67" t="s">
        <v>36</v>
      </c>
      <c r="J90" s="68"/>
      <c r="K90" s="69"/>
      <c r="L90" s="262" t="s">
        <v>1050</v>
      </c>
      <c r="M90" s="262" t="s">
        <v>1050</v>
      </c>
      <c r="N90" s="262" t="s">
        <v>1050</v>
      </c>
      <c r="O90" s="262" t="s">
        <v>1057</v>
      </c>
      <c r="P90" s="262" t="s">
        <v>1057</v>
      </c>
      <c r="Q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1056</v>
      </c>
      <c r="P97" s="66" t="s">
        <v>1061</v>
      </c>
      <c r="Q97" s="66" t="s">
        <v>1063</v>
      </c>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1057</v>
      </c>
      <c r="P98" s="70" t="s">
        <v>1057</v>
      </c>
      <c r="Q98" s="70" t="s">
        <v>1064</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251</v>
      </c>
      <c r="K99" s="237" t="str">
        <f>IF(OR(COUNTIF(L99:Q99,"未確認")&gt;0,COUNTIF(L99:Q99,"~*")&gt;0),"※","")</f>
        <v/>
      </c>
      <c r="L99" s="258">
        <v>52</v>
      </c>
      <c r="M99" s="258">
        <v>46</v>
      </c>
      <c r="N99" s="258">
        <v>52</v>
      </c>
      <c r="O99" s="258">
        <v>52</v>
      </c>
      <c r="P99" s="258">
        <v>42</v>
      </c>
      <c r="Q99" s="258">
        <v>7</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243</v>
      </c>
      <c r="K101" s="237" t="str">
        <f>IF(OR(COUNTIF(L101:Q101,"未確認")&gt;0,COUNTIF(L101:Q101,"~*")&gt;0),"※","")</f>
        <v/>
      </c>
      <c r="L101" s="258">
        <v>50</v>
      </c>
      <c r="M101" s="258">
        <v>42</v>
      </c>
      <c r="N101" s="258">
        <v>52</v>
      </c>
      <c r="O101" s="258">
        <v>52</v>
      </c>
      <c r="P101" s="258">
        <v>40</v>
      </c>
      <c r="Q101" s="258">
        <v>7</v>
      </c>
    </row>
    <row r="102" spans="1:22" s="83" customFormat="1" ht="34.5" customHeight="1">
      <c r="A102" s="244" t="s">
        <v>610</v>
      </c>
      <c r="B102" s="84"/>
      <c r="C102" s="377"/>
      <c r="D102" s="379"/>
      <c r="E102" s="317" t="s">
        <v>612</v>
      </c>
      <c r="F102" s="318"/>
      <c r="G102" s="318"/>
      <c r="H102" s="319"/>
      <c r="I102" s="420"/>
      <c r="J102" s="256">
        <f t="shared" si="0"/>
        <v>251</v>
      </c>
      <c r="K102" s="237" t="str">
        <f t="shared" ref="K102:K111" si="1">IF(OR(COUNTIF(L101:Q101,"未確認")&gt;0,COUNTIF(L101:Q101,"~*")&gt;0),"※","")</f>
        <v/>
      </c>
      <c r="L102" s="258">
        <v>52</v>
      </c>
      <c r="M102" s="258">
        <v>46</v>
      </c>
      <c r="N102" s="258">
        <v>52</v>
      </c>
      <c r="O102" s="258">
        <v>52</v>
      </c>
      <c r="P102" s="258">
        <v>42</v>
      </c>
      <c r="Q102" s="258">
        <v>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1056</v>
      </c>
      <c r="P118" s="66" t="s">
        <v>1061</v>
      </c>
      <c r="Q118" s="66" t="s">
        <v>1063</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1057</v>
      </c>
      <c r="P119" s="70" t="s">
        <v>1057</v>
      </c>
      <c r="Q119" s="70" t="s">
        <v>1064</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1044</v>
      </c>
      <c r="O121" s="98" t="s">
        <v>1044</v>
      </c>
      <c r="P121" s="98" t="s">
        <v>1058</v>
      </c>
      <c r="Q121" s="98" t="s">
        <v>1044</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534</v>
      </c>
      <c r="O122" s="98" t="s">
        <v>1042</v>
      </c>
      <c r="P122" s="98" t="s">
        <v>1042</v>
      </c>
      <c r="Q122" s="98" t="s">
        <v>1042</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1054</v>
      </c>
      <c r="O123" s="98" t="s">
        <v>1043</v>
      </c>
      <c r="P123" s="98" t="s">
        <v>1052</v>
      </c>
      <c r="Q123" s="98" t="s">
        <v>1052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1056</v>
      </c>
      <c r="P129" s="66" t="s">
        <v>1061</v>
      </c>
      <c r="Q129" s="66" t="s">
        <v>1063</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1057</v>
      </c>
      <c r="P130" s="70" t="s">
        <v>1057</v>
      </c>
      <c r="Q130" s="70" t="s">
        <v>1064</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111</v>
      </c>
      <c r="P131" s="98" t="s">
        <v>1059</v>
      </c>
      <c r="Q131" s="98" t="s">
        <v>1062</v>
      </c>
    </row>
    <row r="132" spans="1:22" s="83" customFormat="1" ht="34.5" customHeight="1">
      <c r="A132" s="244" t="s">
        <v>621</v>
      </c>
      <c r="B132" s="84"/>
      <c r="C132" s="295"/>
      <c r="D132" s="297"/>
      <c r="E132" s="320" t="s">
        <v>58</v>
      </c>
      <c r="F132" s="321"/>
      <c r="G132" s="321"/>
      <c r="H132" s="322"/>
      <c r="I132" s="389"/>
      <c r="J132" s="101"/>
      <c r="K132" s="102"/>
      <c r="L132" s="82">
        <v>52</v>
      </c>
      <c r="M132" s="82">
        <v>46</v>
      </c>
      <c r="N132" s="82">
        <v>52</v>
      </c>
      <c r="O132" s="82">
        <v>52</v>
      </c>
      <c r="P132" s="82">
        <v>42</v>
      </c>
      <c r="Q132" s="82">
        <v>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1056</v>
      </c>
      <c r="P143" s="66" t="s">
        <v>1061</v>
      </c>
      <c r="Q143" s="66" t="s">
        <v>1063</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1057</v>
      </c>
      <c r="P144" s="70" t="s">
        <v>1057</v>
      </c>
      <c r="Q144" s="70" t="s">
        <v>1064</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356</v>
      </c>
      <c r="K145" s="264" t="str">
        <f t="shared" ref="K145:K176" si="3">IF(OR(COUNTIF(L145:Q145,"未確認")&gt;0,COUNTIF(L145:Q145,"~*")&gt;0),"※","")</f>
        <v/>
      </c>
      <c r="L145" s="117">
        <v>140</v>
      </c>
      <c r="M145" s="117">
        <v>93</v>
      </c>
      <c r="N145" s="117">
        <v>123</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68</v>
      </c>
      <c r="K179" s="264" t="str">
        <f t="shared" si="5"/>
        <v/>
      </c>
      <c r="L179" s="117">
        <v>0</v>
      </c>
      <c r="M179" s="117">
        <v>0</v>
      </c>
      <c r="N179" s="117">
        <v>0</v>
      </c>
      <c r="O179" s="117">
        <v>0</v>
      </c>
      <c r="P179" s="117">
        <v>0</v>
      </c>
      <c r="Q179" s="117">
        <v>68</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57</v>
      </c>
      <c r="K194" s="264" t="str">
        <f t="shared" si="5"/>
        <v/>
      </c>
      <c r="L194" s="117">
        <v>0</v>
      </c>
      <c r="M194" s="117">
        <v>0</v>
      </c>
      <c r="N194" s="117">
        <v>0</v>
      </c>
      <c r="O194" s="117">
        <v>0</v>
      </c>
      <c r="P194" s="117">
        <v>57</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125</v>
      </c>
      <c r="K201" s="264" t="str">
        <f t="shared" si="5"/>
        <v/>
      </c>
      <c r="L201" s="117">
        <v>0</v>
      </c>
      <c r="M201" s="117">
        <v>0</v>
      </c>
      <c r="N201" s="117">
        <v>0</v>
      </c>
      <c r="O201" s="117">
        <v>125</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1056</v>
      </c>
      <c r="P226" s="66" t="s">
        <v>1061</v>
      </c>
      <c r="Q226" s="66" t="s">
        <v>1063</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1057</v>
      </c>
      <c r="P227" s="70" t="s">
        <v>1057</v>
      </c>
      <c r="Q227" s="70" t="s">
        <v>1064</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1056</v>
      </c>
      <c r="P234" s="66" t="s">
        <v>1061</v>
      </c>
      <c r="Q234" s="66" t="s">
        <v>1063</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1057</v>
      </c>
      <c r="P235" s="70" t="s">
        <v>1057</v>
      </c>
      <c r="Q235" s="70" t="s">
        <v>1064</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1056</v>
      </c>
      <c r="P244" s="66" t="s">
        <v>1061</v>
      </c>
      <c r="Q244" s="66" t="s">
        <v>1063</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1057</v>
      </c>
      <c r="P245" s="70" t="s">
        <v>1057</v>
      </c>
      <c r="Q245" s="70" t="s">
        <v>1064</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1056</v>
      </c>
      <c r="P253" s="66" t="s">
        <v>1061</v>
      </c>
      <c r="Q253" s="66" t="s">
        <v>1063</v>
      </c>
      <c r="R253" s="8"/>
      <c r="S253" s="8"/>
      <c r="T253" s="8"/>
      <c r="U253" s="8"/>
      <c r="V253" s="8"/>
    </row>
    <row r="254" spans="1:22" ht="27">
      <c r="A254" s="243"/>
      <c r="B254" s="1"/>
      <c r="C254" s="62"/>
      <c r="D254" s="3"/>
      <c r="F254" s="3"/>
      <c r="G254" s="3"/>
      <c r="H254" s="287"/>
      <c r="I254" s="67" t="s">
        <v>36</v>
      </c>
      <c r="J254" s="68"/>
      <c r="K254" s="79"/>
      <c r="L254" s="70" t="s">
        <v>1050</v>
      </c>
      <c r="M254" s="137" t="s">
        <v>1050</v>
      </c>
      <c r="N254" s="137" t="s">
        <v>1050</v>
      </c>
      <c r="O254" s="137" t="s">
        <v>1057</v>
      </c>
      <c r="P254" s="137" t="s">
        <v>1057</v>
      </c>
      <c r="Q254" s="137" t="s">
        <v>1064</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1056</v>
      </c>
      <c r="P263" s="66" t="s">
        <v>1061</v>
      </c>
      <c r="Q263" s="66" t="s">
        <v>1063</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1057</v>
      </c>
      <c r="P264" s="70" t="s">
        <v>1057</v>
      </c>
      <c r="Q264" s="70" t="s">
        <v>1064</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33</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126</v>
      </c>
      <c r="K269" s="81" t="str">
        <f t="shared" si="8"/>
        <v/>
      </c>
      <c r="L269" s="147">
        <v>27</v>
      </c>
      <c r="M269" s="147">
        <v>14</v>
      </c>
      <c r="N269" s="147">
        <v>29</v>
      </c>
      <c r="O269" s="147">
        <v>23</v>
      </c>
      <c r="P269" s="147">
        <v>16</v>
      </c>
      <c r="Q269" s="147">
        <v>17</v>
      </c>
    </row>
    <row r="270" spans="1:22" s="83" customFormat="1" ht="34.5" customHeight="1">
      <c r="A270" s="249" t="s">
        <v>725</v>
      </c>
      <c r="B270" s="120"/>
      <c r="C270" s="371"/>
      <c r="D270" s="371"/>
      <c r="E270" s="371"/>
      <c r="F270" s="371"/>
      <c r="G270" s="371" t="s">
        <v>148</v>
      </c>
      <c r="H270" s="371"/>
      <c r="I270" s="404"/>
      <c r="J270" s="266">
        <f t="shared" si="9"/>
        <v>6.8999999999999995</v>
      </c>
      <c r="K270" s="81" t="str">
        <f t="shared" si="8"/>
        <v/>
      </c>
      <c r="L270" s="148">
        <v>2.2999999999999998</v>
      </c>
      <c r="M270" s="148">
        <v>1.5</v>
      </c>
      <c r="N270" s="148">
        <v>0.8</v>
      </c>
      <c r="O270" s="148">
        <v>0.5</v>
      </c>
      <c r="P270" s="148">
        <v>1.5</v>
      </c>
      <c r="Q270" s="148">
        <v>0.3</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1</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22</v>
      </c>
      <c r="K273" s="81" t="str">
        <f t="shared" si="8"/>
        <v/>
      </c>
      <c r="L273" s="147">
        <v>3</v>
      </c>
      <c r="M273" s="147">
        <v>2</v>
      </c>
      <c r="N273" s="147">
        <v>3</v>
      </c>
      <c r="O273" s="147">
        <v>8</v>
      </c>
      <c r="P273" s="147">
        <v>6</v>
      </c>
      <c r="Q273" s="147">
        <v>0</v>
      </c>
    </row>
    <row r="274" spans="1:17" s="83" customFormat="1" ht="34.5" customHeight="1">
      <c r="A274" s="249" t="s">
        <v>727</v>
      </c>
      <c r="B274" s="120"/>
      <c r="C274" s="372"/>
      <c r="D274" s="372"/>
      <c r="E274" s="372"/>
      <c r="F274" s="372"/>
      <c r="G274" s="371" t="s">
        <v>148</v>
      </c>
      <c r="H274" s="371"/>
      <c r="I274" s="404"/>
      <c r="J274" s="266">
        <f t="shared" si="9"/>
        <v>1.3</v>
      </c>
      <c r="K274" s="81" t="str">
        <f t="shared" si="8"/>
        <v/>
      </c>
      <c r="L274" s="148">
        <v>0</v>
      </c>
      <c r="M274" s="148">
        <v>0.5</v>
      </c>
      <c r="N274" s="148">
        <v>0</v>
      </c>
      <c r="O274" s="148">
        <v>0.8</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13</v>
      </c>
      <c r="K275" s="81" t="str">
        <f t="shared" si="8"/>
        <v/>
      </c>
      <c r="L275" s="147">
        <v>0</v>
      </c>
      <c r="M275" s="147">
        <v>13</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2.6</v>
      </c>
      <c r="K276" s="81" t="str">
        <f t="shared" si="8"/>
        <v/>
      </c>
      <c r="L276" s="148">
        <v>0</v>
      </c>
      <c r="M276" s="148">
        <v>2.6</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13</v>
      </c>
      <c r="N297" s="147">
        <v>32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2.2999999999999998</v>
      </c>
      <c r="M298" s="148">
        <v>9.1</v>
      </c>
      <c r="N298" s="148">
        <v>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1056</v>
      </c>
      <c r="P322" s="66" t="s">
        <v>1061</v>
      </c>
      <c r="Q322" s="66" t="s">
        <v>1063</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1057</v>
      </c>
      <c r="P323" s="137" t="s">
        <v>1057</v>
      </c>
      <c r="Q323" s="137" t="s">
        <v>1064</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1056</v>
      </c>
      <c r="P342" s="66" t="s">
        <v>1061</v>
      </c>
      <c r="Q342" s="66" t="s">
        <v>1063</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1057</v>
      </c>
      <c r="P343" s="137" t="s">
        <v>1057</v>
      </c>
      <c r="Q343" s="137" t="s">
        <v>1064</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1056</v>
      </c>
      <c r="P367" s="66" t="s">
        <v>1061</v>
      </c>
      <c r="Q367" s="66" t="s">
        <v>1063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1057</v>
      </c>
      <c r="P368" s="137" t="s">
        <v>1057</v>
      </c>
      <c r="Q368" s="137" t="s">
        <v>1064</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1056</v>
      </c>
      <c r="P390" s="66" t="s">
        <v>1061</v>
      </c>
      <c r="Q390" s="66" t="s">
        <v>1063</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1057</v>
      </c>
      <c r="P391" s="70" t="s">
        <v>1057</v>
      </c>
      <c r="Q391" s="70" t="s">
        <v>1064</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6512</v>
      </c>
      <c r="K392" s="81" t="str">
        <f t="shared" ref="K392:K397" si="12">IF(OR(COUNTIF(L392:Q392,"未確認")&gt;0,COUNTIF(L392:Q392,"~*")&gt;0),"※","")</f>
        <v/>
      </c>
      <c r="L392" s="147">
        <v>1637</v>
      </c>
      <c r="M392" s="147">
        <v>1433</v>
      </c>
      <c r="N392" s="147">
        <v>1313</v>
      </c>
      <c r="O392" s="147">
        <v>1017</v>
      </c>
      <c r="P392" s="147">
        <v>300</v>
      </c>
      <c r="Q392" s="147">
        <v>812</v>
      </c>
    </row>
    <row r="393" spans="1:22" s="83" customFormat="1" ht="34.5" customHeight="1">
      <c r="A393" s="249" t="s">
        <v>773</v>
      </c>
      <c r="B393" s="84"/>
      <c r="C393" s="370"/>
      <c r="D393" s="380"/>
      <c r="E393" s="320" t="s">
        <v>224</v>
      </c>
      <c r="F393" s="321"/>
      <c r="G393" s="321"/>
      <c r="H393" s="322"/>
      <c r="I393" s="343"/>
      <c r="J393" s="140">
        <f t="shared" si="11"/>
        <v>4119</v>
      </c>
      <c r="K393" s="81" t="str">
        <f t="shared" si="12"/>
        <v/>
      </c>
      <c r="L393" s="147">
        <v>1261</v>
      </c>
      <c r="M393" s="147">
        <v>504</v>
      </c>
      <c r="N393" s="147">
        <v>604</v>
      </c>
      <c r="O393" s="147">
        <v>899</v>
      </c>
      <c r="P393" s="147">
        <v>295</v>
      </c>
      <c r="Q393" s="147">
        <v>556</v>
      </c>
    </row>
    <row r="394" spans="1:22" s="83" customFormat="1" ht="34.5" customHeight="1">
      <c r="A394" s="250" t="s">
        <v>774</v>
      </c>
      <c r="B394" s="84"/>
      <c r="C394" s="370"/>
      <c r="D394" s="381"/>
      <c r="E394" s="320" t="s">
        <v>225</v>
      </c>
      <c r="F394" s="321"/>
      <c r="G394" s="321"/>
      <c r="H394" s="322"/>
      <c r="I394" s="343"/>
      <c r="J394" s="140">
        <f t="shared" si="11"/>
        <v>839</v>
      </c>
      <c r="K394" s="81" t="str">
        <f t="shared" si="12"/>
        <v/>
      </c>
      <c r="L394" s="147">
        <v>136</v>
      </c>
      <c r="M394" s="147">
        <v>161</v>
      </c>
      <c r="N394" s="147">
        <v>289</v>
      </c>
      <c r="O394" s="147">
        <v>4</v>
      </c>
      <c r="P394" s="147">
        <v>0</v>
      </c>
      <c r="Q394" s="147">
        <v>249</v>
      </c>
    </row>
    <row r="395" spans="1:22" s="83" customFormat="1" ht="34.5" customHeight="1">
      <c r="A395" s="250" t="s">
        <v>775</v>
      </c>
      <c r="B395" s="84"/>
      <c r="C395" s="370"/>
      <c r="D395" s="382"/>
      <c r="E395" s="320" t="s">
        <v>226</v>
      </c>
      <c r="F395" s="321"/>
      <c r="G395" s="321"/>
      <c r="H395" s="322"/>
      <c r="I395" s="343"/>
      <c r="J395" s="140">
        <f t="shared" si="11"/>
        <v>1554</v>
      </c>
      <c r="K395" s="81" t="str">
        <f t="shared" si="12"/>
        <v/>
      </c>
      <c r="L395" s="147">
        <v>240</v>
      </c>
      <c r="M395" s="147">
        <v>768</v>
      </c>
      <c r="N395" s="147">
        <v>420</v>
      </c>
      <c r="O395" s="147">
        <v>114</v>
      </c>
      <c r="P395" s="147">
        <v>5</v>
      </c>
      <c r="Q395" s="147">
        <v>7</v>
      </c>
    </row>
    <row r="396" spans="1:22" s="83" customFormat="1" ht="34.5" customHeight="1">
      <c r="A396" s="250" t="s">
        <v>776</v>
      </c>
      <c r="B396" s="1"/>
      <c r="C396" s="370"/>
      <c r="D396" s="320" t="s">
        <v>227</v>
      </c>
      <c r="E396" s="321"/>
      <c r="F396" s="321"/>
      <c r="G396" s="321"/>
      <c r="H396" s="322"/>
      <c r="I396" s="343"/>
      <c r="J396" s="140">
        <f t="shared" si="11"/>
        <v>76416</v>
      </c>
      <c r="K396" s="81" t="str">
        <f t="shared" si="12"/>
        <v/>
      </c>
      <c r="L396" s="147">
        <v>16082</v>
      </c>
      <c r="M396" s="147">
        <v>14366</v>
      </c>
      <c r="N396" s="147">
        <v>16251</v>
      </c>
      <c r="O396" s="147">
        <v>16358</v>
      </c>
      <c r="P396" s="147">
        <v>10608</v>
      </c>
      <c r="Q396" s="147">
        <v>2751</v>
      </c>
    </row>
    <row r="397" spans="1:22" s="83" customFormat="1" ht="34.5" customHeight="1">
      <c r="A397" s="250" t="s">
        <v>777</v>
      </c>
      <c r="B397" s="119"/>
      <c r="C397" s="370"/>
      <c r="D397" s="320" t="s">
        <v>228</v>
      </c>
      <c r="E397" s="321"/>
      <c r="F397" s="321"/>
      <c r="G397" s="321"/>
      <c r="H397" s="322"/>
      <c r="I397" s="344"/>
      <c r="J397" s="140">
        <f t="shared" si="11"/>
        <v>6222</v>
      </c>
      <c r="K397" s="81" t="str">
        <f t="shared" si="12"/>
        <v/>
      </c>
      <c r="L397" s="147">
        <v>1432</v>
      </c>
      <c r="M397" s="147">
        <v>1375</v>
      </c>
      <c r="N397" s="147">
        <v>1306</v>
      </c>
      <c r="O397" s="147">
        <v>1013</v>
      </c>
      <c r="P397" s="147">
        <v>296</v>
      </c>
      <c r="Q397" s="147">
        <v>800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1056</v>
      </c>
      <c r="P403" s="66" t="s">
        <v>1061</v>
      </c>
      <c r="Q403" s="66" t="s">
        <v>1063</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1057</v>
      </c>
      <c r="P404" s="70" t="s">
        <v>1057</v>
      </c>
      <c r="Q404" s="70" t="s">
        <v>1064</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6512</v>
      </c>
      <c r="K405" s="81" t="str">
        <f t="shared" ref="K405:K422" si="14">IF(OR(COUNTIF(L405:Q405,"未確認")&gt;0,COUNTIF(L405:Q405,"~*")&gt;0),"※","")</f>
        <v/>
      </c>
      <c r="L405" s="147">
        <v>1637</v>
      </c>
      <c r="M405" s="147">
        <v>1433</v>
      </c>
      <c r="N405" s="147">
        <v>1313</v>
      </c>
      <c r="O405" s="147">
        <v>1017</v>
      </c>
      <c r="P405" s="147">
        <v>300</v>
      </c>
      <c r="Q405" s="147">
        <v>812</v>
      </c>
    </row>
    <row r="406" spans="1:22" s="83" customFormat="1" ht="34.5" customHeight="1">
      <c r="A406" s="251" t="s">
        <v>779</v>
      </c>
      <c r="B406" s="119"/>
      <c r="C406" s="369"/>
      <c r="D406" s="375" t="s">
        <v>233</v>
      </c>
      <c r="E406" s="377" t="s">
        <v>234</v>
      </c>
      <c r="F406" s="378"/>
      <c r="G406" s="378"/>
      <c r="H406" s="379"/>
      <c r="I406" s="361"/>
      <c r="J406" s="140">
        <f t="shared" si="13"/>
        <v>2061</v>
      </c>
      <c r="K406" s="81" t="str">
        <f t="shared" si="14"/>
        <v/>
      </c>
      <c r="L406" s="147">
        <v>492</v>
      </c>
      <c r="M406" s="147">
        <v>146</v>
      </c>
      <c r="N406" s="147">
        <v>184</v>
      </c>
      <c r="O406" s="147">
        <v>463</v>
      </c>
      <c r="P406" s="147">
        <v>221</v>
      </c>
      <c r="Q406" s="147">
        <v>555</v>
      </c>
    </row>
    <row r="407" spans="1:22" s="83" customFormat="1" ht="34.5" customHeight="1">
      <c r="A407" s="251" t="s">
        <v>780</v>
      </c>
      <c r="B407" s="119"/>
      <c r="C407" s="369"/>
      <c r="D407" s="369"/>
      <c r="E407" s="320" t="s">
        <v>235</v>
      </c>
      <c r="F407" s="321"/>
      <c r="G407" s="321"/>
      <c r="H407" s="322"/>
      <c r="I407" s="361"/>
      <c r="J407" s="140">
        <f t="shared" si="13"/>
        <v>3846</v>
      </c>
      <c r="K407" s="81" t="str">
        <f t="shared" si="14"/>
        <v/>
      </c>
      <c r="L407" s="147">
        <v>1107</v>
      </c>
      <c r="M407" s="147">
        <v>952</v>
      </c>
      <c r="N407" s="147">
        <v>1053</v>
      </c>
      <c r="O407" s="147">
        <v>504</v>
      </c>
      <c r="P407" s="147">
        <v>5</v>
      </c>
      <c r="Q407" s="147">
        <v>225</v>
      </c>
    </row>
    <row r="408" spans="1:22" s="83" customFormat="1" ht="34.5" customHeight="1">
      <c r="A408" s="251" t="s">
        <v>781</v>
      </c>
      <c r="B408" s="119"/>
      <c r="C408" s="369"/>
      <c r="D408" s="369"/>
      <c r="E408" s="320" t="s">
        <v>236</v>
      </c>
      <c r="F408" s="321"/>
      <c r="G408" s="321"/>
      <c r="H408" s="322"/>
      <c r="I408" s="361"/>
      <c r="J408" s="140">
        <f t="shared" si="13"/>
        <v>180</v>
      </c>
      <c r="K408" s="81" t="str">
        <f t="shared" si="14"/>
        <v/>
      </c>
      <c r="L408" s="147">
        <v>13</v>
      </c>
      <c r="M408" s="147">
        <v>18</v>
      </c>
      <c r="N408" s="147">
        <v>16</v>
      </c>
      <c r="O408" s="147">
        <v>44</v>
      </c>
      <c r="P408" s="147">
        <v>74</v>
      </c>
      <c r="Q408" s="147">
        <v>15</v>
      </c>
    </row>
    <row r="409" spans="1:22" s="83" customFormat="1" ht="34.5" customHeight="1">
      <c r="A409" s="251" t="s">
        <v>782</v>
      </c>
      <c r="B409" s="119"/>
      <c r="C409" s="369"/>
      <c r="D409" s="369"/>
      <c r="E409" s="317" t="s">
        <v>989</v>
      </c>
      <c r="F409" s="318"/>
      <c r="G409" s="318"/>
      <c r="H409" s="319"/>
      <c r="I409" s="361"/>
      <c r="J409" s="140">
        <f t="shared" si="13"/>
        <v>152</v>
      </c>
      <c r="K409" s="81" t="str">
        <f t="shared" si="14"/>
        <v/>
      </c>
      <c r="L409" s="147">
        <v>25</v>
      </c>
      <c r="M409" s="147">
        <v>44</v>
      </c>
      <c r="N409" s="147">
        <v>60</v>
      </c>
      <c r="O409" s="147">
        <v>6</v>
      </c>
      <c r="P409" s="147">
        <v>0</v>
      </c>
      <c r="Q409" s="147">
        <v>17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272</v>
      </c>
      <c r="K411" s="81" t="str">
        <f t="shared" si="14"/>
        <v/>
      </c>
      <c r="L411" s="147">
        <v>0</v>
      </c>
      <c r="M411" s="147">
        <v>272</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6222</v>
      </c>
      <c r="K413" s="81" t="str">
        <f t="shared" si="14"/>
        <v/>
      </c>
      <c r="L413" s="147">
        <v>1432</v>
      </c>
      <c r="M413" s="147">
        <v>1375</v>
      </c>
      <c r="N413" s="147">
        <v>1306</v>
      </c>
      <c r="O413" s="147">
        <v>1013</v>
      </c>
      <c r="P413" s="147">
        <v>296</v>
      </c>
      <c r="Q413" s="147">
        <v>800</v>
      </c>
    </row>
    <row r="414" spans="1:22" s="83" customFormat="1" ht="34.5" customHeight="1">
      <c r="A414" s="251" t="s">
        <v>787</v>
      </c>
      <c r="B414" s="119"/>
      <c r="C414" s="369"/>
      <c r="D414" s="375" t="s">
        <v>240</v>
      </c>
      <c r="E414" s="377" t="s">
        <v>241</v>
      </c>
      <c r="F414" s="378"/>
      <c r="G414" s="378"/>
      <c r="H414" s="379"/>
      <c r="I414" s="361"/>
      <c r="J414" s="140">
        <f t="shared" si="13"/>
        <v>1848</v>
      </c>
      <c r="K414" s="81" t="str">
        <f t="shared" si="14"/>
        <v/>
      </c>
      <c r="L414" s="147">
        <v>624</v>
      </c>
      <c r="M414" s="147">
        <v>211</v>
      </c>
      <c r="N414" s="147">
        <v>226</v>
      </c>
      <c r="O414" s="147">
        <v>23</v>
      </c>
      <c r="P414" s="147">
        <v>16</v>
      </c>
      <c r="Q414" s="147">
        <v>748</v>
      </c>
    </row>
    <row r="415" spans="1:22" s="83" customFormat="1" ht="34.5" customHeight="1">
      <c r="A415" s="251" t="s">
        <v>788</v>
      </c>
      <c r="B415" s="119"/>
      <c r="C415" s="369"/>
      <c r="D415" s="369"/>
      <c r="E415" s="320" t="s">
        <v>242</v>
      </c>
      <c r="F415" s="321"/>
      <c r="G415" s="321"/>
      <c r="H415" s="322"/>
      <c r="I415" s="361"/>
      <c r="J415" s="140">
        <f t="shared" si="13"/>
        <v>3878</v>
      </c>
      <c r="K415" s="81" t="str">
        <f t="shared" si="14"/>
        <v/>
      </c>
      <c r="L415" s="147">
        <v>759</v>
      </c>
      <c r="M415" s="147">
        <v>1068</v>
      </c>
      <c r="N415" s="147">
        <v>971</v>
      </c>
      <c r="O415" s="147">
        <v>821</v>
      </c>
      <c r="P415" s="147">
        <v>247</v>
      </c>
      <c r="Q415" s="147">
        <v>12</v>
      </c>
    </row>
    <row r="416" spans="1:22" s="83" customFormat="1" ht="34.5" customHeight="1">
      <c r="A416" s="251" t="s">
        <v>789</v>
      </c>
      <c r="B416" s="119"/>
      <c r="C416" s="369"/>
      <c r="D416" s="369"/>
      <c r="E416" s="320" t="s">
        <v>243</v>
      </c>
      <c r="F416" s="321"/>
      <c r="G416" s="321"/>
      <c r="H416" s="322"/>
      <c r="I416" s="361"/>
      <c r="J416" s="140">
        <f t="shared" si="13"/>
        <v>181</v>
      </c>
      <c r="K416" s="81" t="str">
        <f t="shared" si="14"/>
        <v/>
      </c>
      <c r="L416" s="147">
        <v>20</v>
      </c>
      <c r="M416" s="147">
        <v>33</v>
      </c>
      <c r="N416" s="147">
        <v>37</v>
      </c>
      <c r="O416" s="147">
        <v>76</v>
      </c>
      <c r="P416" s="147">
        <v>9</v>
      </c>
      <c r="Q416" s="147">
        <v>6</v>
      </c>
    </row>
    <row r="417" spans="1:22" s="83" customFormat="1" ht="34.5" customHeight="1">
      <c r="A417" s="251" t="s">
        <v>790</v>
      </c>
      <c r="B417" s="119"/>
      <c r="C417" s="369"/>
      <c r="D417" s="369"/>
      <c r="E417" s="320" t="s">
        <v>244</v>
      </c>
      <c r="F417" s="321"/>
      <c r="G417" s="321"/>
      <c r="H417" s="322"/>
      <c r="I417" s="361"/>
      <c r="J417" s="140">
        <f t="shared" si="13"/>
        <v>75</v>
      </c>
      <c r="K417" s="81" t="str">
        <f t="shared" si="14"/>
        <v/>
      </c>
      <c r="L417" s="147">
        <v>5</v>
      </c>
      <c r="M417" s="147">
        <v>7</v>
      </c>
      <c r="N417" s="147">
        <v>13</v>
      </c>
      <c r="O417" s="147">
        <v>37</v>
      </c>
      <c r="P417" s="147">
        <v>13</v>
      </c>
      <c r="Q417" s="147">
        <v>0</v>
      </c>
    </row>
    <row r="418" spans="1:22" s="83" customFormat="1" ht="34.5" customHeight="1">
      <c r="A418" s="251" t="s">
        <v>791</v>
      </c>
      <c r="B418" s="119"/>
      <c r="C418" s="369"/>
      <c r="D418" s="369"/>
      <c r="E418" s="320" t="s">
        <v>245</v>
      </c>
      <c r="F418" s="321"/>
      <c r="G418" s="321"/>
      <c r="H418" s="322"/>
      <c r="I418" s="361"/>
      <c r="J418" s="140">
        <f t="shared" si="13"/>
        <v>52</v>
      </c>
      <c r="K418" s="81" t="str">
        <f t="shared" si="14"/>
        <v/>
      </c>
      <c r="L418" s="147">
        <v>6</v>
      </c>
      <c r="M418" s="147">
        <v>13</v>
      </c>
      <c r="N418" s="147">
        <v>14</v>
      </c>
      <c r="O418" s="147">
        <v>15</v>
      </c>
      <c r="P418" s="147">
        <v>4</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37</v>
      </c>
      <c r="K420" s="81" t="str">
        <f t="shared" si="14"/>
        <v/>
      </c>
      <c r="L420" s="147">
        <v>4</v>
      </c>
      <c r="M420" s="147">
        <v>5</v>
      </c>
      <c r="N420" s="147">
        <v>10</v>
      </c>
      <c r="O420" s="147">
        <v>11</v>
      </c>
      <c r="P420" s="147">
        <v>7</v>
      </c>
      <c r="Q420" s="147">
        <v>0</v>
      </c>
    </row>
    <row r="421" spans="1:22" s="83" customFormat="1" ht="34.5" customHeight="1">
      <c r="A421" s="251" t="s">
        <v>794</v>
      </c>
      <c r="B421" s="119"/>
      <c r="C421" s="369"/>
      <c r="D421" s="369"/>
      <c r="E421" s="320" t="s">
        <v>247</v>
      </c>
      <c r="F421" s="321"/>
      <c r="G421" s="321"/>
      <c r="H421" s="322"/>
      <c r="I421" s="361"/>
      <c r="J421" s="140">
        <f t="shared" si="13"/>
        <v>151</v>
      </c>
      <c r="K421" s="81" t="str">
        <f t="shared" si="14"/>
        <v/>
      </c>
      <c r="L421" s="147">
        <v>14</v>
      </c>
      <c r="M421" s="147">
        <v>38</v>
      </c>
      <c r="N421" s="147">
        <v>35</v>
      </c>
      <c r="O421" s="147">
        <v>30</v>
      </c>
      <c r="P421" s="147">
        <v>0</v>
      </c>
      <c r="Q421" s="147">
        <v>34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1056</v>
      </c>
      <c r="P428" s="66" t="s">
        <v>1061</v>
      </c>
      <c r="Q428" s="66" t="s">
        <v>1063</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1057</v>
      </c>
      <c r="P429" s="70" t="s">
        <v>1057</v>
      </c>
      <c r="Q429" s="70" t="s">
        <v>1064</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4374</v>
      </c>
      <c r="K430" s="193" t="str">
        <f>IF(OR(COUNTIF(L430:Q430,"未確認")&gt;0,COUNTIF(L430:Q430,"~*")&gt;0),"※","")</f>
        <v/>
      </c>
      <c r="L430" s="147">
        <v>808</v>
      </c>
      <c r="M430" s="147">
        <v>1164</v>
      </c>
      <c r="N430" s="147">
        <v>1080</v>
      </c>
      <c r="O430" s="147">
        <v>990</v>
      </c>
      <c r="P430" s="147">
        <v>280</v>
      </c>
      <c r="Q430" s="147">
        <v>52</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170</v>
      </c>
      <c r="K431" s="193" t="str">
        <f>IF(OR(COUNTIF(L431:Q431,"未確認")&gt;0,COUNTIF(L431:Q431,"~*")&gt;0),"※","")</f>
        <v/>
      </c>
      <c r="L431" s="147">
        <v>16</v>
      </c>
      <c r="M431" s="147">
        <v>9</v>
      </c>
      <c r="N431" s="147">
        <v>45</v>
      </c>
      <c r="O431" s="147">
        <v>67</v>
      </c>
      <c r="P431" s="147">
        <v>33</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147</v>
      </c>
      <c r="K432" s="193" t="str">
        <f>IF(OR(COUNTIF(L432:Q432,"未確認")&gt;0,COUNTIF(L432:Q432,"~*")&gt;0),"※","")</f>
        <v/>
      </c>
      <c r="L432" s="147">
        <v>12</v>
      </c>
      <c r="M432" s="147">
        <v>19</v>
      </c>
      <c r="N432" s="147">
        <v>52</v>
      </c>
      <c r="O432" s="147">
        <v>49</v>
      </c>
      <c r="P432" s="147">
        <v>13</v>
      </c>
      <c r="Q432" s="147">
        <v>2</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4055</v>
      </c>
      <c r="K433" s="193" t="str">
        <f>IF(OR(COUNTIF(L433:Q433,"未確認")&gt;0,COUNTIF(L433:Q433,"~*")&gt;0),"※","")</f>
        <v/>
      </c>
      <c r="L433" s="147">
        <v>780</v>
      </c>
      <c r="M433" s="147">
        <v>1136</v>
      </c>
      <c r="N433" s="147">
        <v>983</v>
      </c>
      <c r="O433" s="147">
        <v>872</v>
      </c>
      <c r="P433" s="147">
        <v>234</v>
      </c>
      <c r="Q433" s="147">
        <v>50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2</v>
      </c>
      <c r="K434" s="193" t="str">
        <f>IF(OR(COUNTIF(L434:Q434,"未確認")&gt;0,COUNTIF(L434:Q434,"~*")&gt;0),"※","")</f>
        <v/>
      </c>
      <c r="L434" s="147">
        <v>0</v>
      </c>
      <c r="M434" s="147">
        <v>0</v>
      </c>
      <c r="N434" s="147">
        <v>0</v>
      </c>
      <c r="O434" s="147">
        <v>2</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1056</v>
      </c>
      <c r="P441" s="66" t="s">
        <v>1061</v>
      </c>
      <c r="Q441" s="66" t="s">
        <v>1063</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1057</v>
      </c>
      <c r="P442" s="70" t="s">
        <v>1057</v>
      </c>
      <c r="Q442" s="70" t="s">
        <v>1064</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1056</v>
      </c>
      <c r="P466" s="66" t="s">
        <v>1061</v>
      </c>
      <c r="Q466" s="66" t="s">
        <v>1063</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1057</v>
      </c>
      <c r="P467" s="70" t="s">
        <v>1057</v>
      </c>
      <c r="Q467" s="70" t="s">
        <v>1064</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152</v>
      </c>
      <c r="K468" s="201" t="str">
        <f t="shared" ref="K468:K475" si="16">IF(OR(COUNTIF(L468:Q468,"未確認")&gt;0,COUNTIF(L468:Q468,"*")&gt;0),"※","")</f>
        <v/>
      </c>
      <c r="L468" s="117">
        <v>38</v>
      </c>
      <c r="M468" s="117">
        <v>14</v>
      </c>
      <c r="N468" s="117">
        <v>13</v>
      </c>
      <c r="O468" s="117">
        <v>33</v>
      </c>
      <c r="P468" s="117">
        <v>0</v>
      </c>
      <c r="Q468" s="117">
        <v>54</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56</v>
      </c>
      <c r="K470" s="201" t="str">
        <f t="shared" si="16"/>
        <v/>
      </c>
      <c r="L470" s="117">
        <v>16</v>
      </c>
      <c r="M470" s="117">
        <v>0</v>
      </c>
      <c r="N470" s="117">
        <v>0</v>
      </c>
      <c r="O470" s="117">
        <v>0</v>
      </c>
      <c r="P470" s="117">
        <v>0</v>
      </c>
      <c r="Q470" s="117">
        <v>40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t="s">
        <v>541</v>
      </c>
      <c r="R471" s="8"/>
      <c r="S471" s="8"/>
      <c r="T471" s="8"/>
      <c r="U471" s="8"/>
      <c r="V471" s="8"/>
    </row>
    <row r="472" spans="1:22" ht="34.5" customHeight="1">
      <c r="A472" s="252" t="s">
        <v>815</v>
      </c>
      <c r="B472" s="1"/>
      <c r="C472" s="202"/>
      <c r="D472" s="356"/>
      <c r="E472" s="320" t="s">
        <v>288</v>
      </c>
      <c r="F472" s="321"/>
      <c r="G472" s="321"/>
      <c r="H472" s="322"/>
      <c r="I472" s="354"/>
      <c r="J472" s="116">
        <f t="shared" si="17"/>
        <v>12</v>
      </c>
      <c r="K472" s="201" t="str">
        <f t="shared" si="16"/>
        <v/>
      </c>
      <c r="L472" s="117">
        <v>0</v>
      </c>
      <c r="M472" s="117">
        <v>0</v>
      </c>
      <c r="N472" s="117">
        <v>0</v>
      </c>
      <c r="O472" s="117">
        <v>12</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t="s">
        <v>541</v>
      </c>
      <c r="O473" s="117">
        <v>0</v>
      </c>
      <c r="P473" s="117">
        <v>0</v>
      </c>
      <c r="Q473" s="117" t="s">
        <v>541</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t="s">
        <v>541</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t="s">
        <v>541</v>
      </c>
      <c r="O476" s="117">
        <v>0</v>
      </c>
      <c r="P476" s="117">
        <v>0</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53</v>
      </c>
      <c r="K477" s="201" t="str">
        <f t="shared" ref="K477:K496" si="18">IF(OR(COUNTIF(L477:Q477,"未確認")&gt;0,COUNTIF(L477:Q477,"*")&gt;0),"※","")</f>
        <v>※</v>
      </c>
      <c r="L477" s="117">
        <v>16</v>
      </c>
      <c r="M477" s="117" t="s">
        <v>541</v>
      </c>
      <c r="N477" s="117" t="s">
        <v>541</v>
      </c>
      <c r="O477" s="117">
        <v>20</v>
      </c>
      <c r="P477" s="117">
        <v>0</v>
      </c>
      <c r="Q477" s="117">
        <v>17</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t="s">
        <v>541</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73</v>
      </c>
      <c r="K481" s="201" t="str">
        <f t="shared" si="18"/>
        <v>※</v>
      </c>
      <c r="L481" s="117">
        <v>26</v>
      </c>
      <c r="M481" s="117" t="s">
        <v>541</v>
      </c>
      <c r="N481" s="117" t="s">
        <v>541</v>
      </c>
      <c r="O481" s="117">
        <v>0</v>
      </c>
      <c r="P481" s="117">
        <v>0</v>
      </c>
      <c r="Q481" s="117">
        <v>47</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53</v>
      </c>
      <c r="K483" s="201" t="str">
        <f t="shared" si="18"/>
        <v/>
      </c>
      <c r="L483" s="117">
        <v>14</v>
      </c>
      <c r="M483" s="117">
        <v>0</v>
      </c>
      <c r="N483" s="117">
        <v>0</v>
      </c>
      <c r="O483" s="117">
        <v>0</v>
      </c>
      <c r="P483" s="117">
        <v>0</v>
      </c>
      <c r="Q483" s="117">
        <v>39</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t="s">
        <v>541</v>
      </c>
      <c r="O486" s="117">
        <v>0</v>
      </c>
      <c r="P486" s="117">
        <v>0</v>
      </c>
      <c r="Q486" s="117" t="s">
        <v>541</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15</v>
      </c>
      <c r="K490" s="201" t="str">
        <f t="shared" si="18"/>
        <v>※</v>
      </c>
      <c r="L490" s="117" t="s">
        <v>541</v>
      </c>
      <c r="M490" s="117">
        <v>0</v>
      </c>
      <c r="N490" s="117">
        <v>0</v>
      </c>
      <c r="O490" s="117">
        <v>0</v>
      </c>
      <c r="P490" s="117">
        <v>0</v>
      </c>
      <c r="Q490" s="117">
        <v>15</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t="s">
        <v>541</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117" t="s">
        <v>541</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1056</v>
      </c>
      <c r="P502" s="66" t="s">
        <v>1061</v>
      </c>
      <c r="Q502" s="66" t="s">
        <v>1063</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1057</v>
      </c>
      <c r="P503" s="70" t="s">
        <v>1057</v>
      </c>
      <c r="Q503" s="70" t="s">
        <v>1064</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t="s">
        <v>541</v>
      </c>
      <c r="O504" s="117">
        <v>0</v>
      </c>
      <c r="P504" s="117">
        <v>0</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f t="shared" si="20"/>
        <v>26</v>
      </c>
      <c r="K505" s="201" t="str">
        <f t="shared" si="21"/>
        <v>※</v>
      </c>
      <c r="L505" s="117">
        <v>15</v>
      </c>
      <c r="M505" s="117">
        <v>11</v>
      </c>
      <c r="N505" s="117" t="s">
        <v>541</v>
      </c>
      <c r="O505" s="117">
        <v>0</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t="str">
        <f t="shared" si="20"/>
        <v>*</v>
      </c>
      <c r="K511" s="201" t="str">
        <f t="shared" si="21"/>
        <v>※</v>
      </c>
      <c r="L511" s="117">
        <v>0</v>
      </c>
      <c r="M511" s="117">
        <v>0</v>
      </c>
      <c r="N511" s="117" t="s">
        <v>541</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1056</v>
      </c>
      <c r="P514" s="66" t="s">
        <v>1061</v>
      </c>
      <c r="Q514" s="66" t="s">
        <v>1063</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1057</v>
      </c>
      <c r="P515" s="70" t="s">
        <v>1057</v>
      </c>
      <c r="Q515" s="70" t="s">
        <v>1064</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1056</v>
      </c>
      <c r="P520" s="66" t="s">
        <v>1061</v>
      </c>
      <c r="Q520" s="66" t="s">
        <v>1063</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1057</v>
      </c>
      <c r="P521" s="70" t="s">
        <v>1057</v>
      </c>
      <c r="Q521" s="70" t="s">
        <v>1064</v>
      </c>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v>0</v>
      </c>
      <c r="N522" s="117" t="s">
        <v>541</v>
      </c>
      <c r="O522" s="117">
        <v>0</v>
      </c>
      <c r="P522" s="117">
        <v>0</v>
      </c>
      <c r="Q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1056</v>
      </c>
      <c r="P525" s="66" t="s">
        <v>1061</v>
      </c>
      <c r="Q525" s="66" t="s">
        <v>1063</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1057</v>
      </c>
      <c r="P526" s="70" t="s">
        <v>1057</v>
      </c>
      <c r="Q526" s="70" t="s">
        <v>1064</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20</v>
      </c>
      <c r="K527" s="201" t="str">
        <f>IF(OR(COUNTIF(L527:Q527,"未確認")&gt;0,COUNTIF(L527:Q527,"*")&gt;0),"※","")</f>
        <v/>
      </c>
      <c r="L527" s="117">
        <v>0</v>
      </c>
      <c r="M527" s="117">
        <v>20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1056</v>
      </c>
      <c r="P530" s="66" t="s">
        <v>1061</v>
      </c>
      <c r="Q530" s="66" t="s">
        <v>1063</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1057</v>
      </c>
      <c r="P531" s="70" t="s">
        <v>1057</v>
      </c>
      <c r="Q531" s="70" t="s">
        <v>1064</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47</v>
      </c>
      <c r="K535" s="201" t="str">
        <f t="shared" si="23"/>
        <v>※</v>
      </c>
      <c r="L535" s="117" t="s">
        <v>541</v>
      </c>
      <c r="M535" s="117">
        <v>10</v>
      </c>
      <c r="N535" s="117">
        <v>16</v>
      </c>
      <c r="O535" s="117">
        <v>21</v>
      </c>
      <c r="P535" s="117" t="s">
        <v>541</v>
      </c>
      <c r="Q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1056</v>
      </c>
      <c r="P543" s="66" t="s">
        <v>1061</v>
      </c>
      <c r="Q543" s="66" t="s">
        <v>1063</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1057</v>
      </c>
      <c r="P544" s="70" t="s">
        <v>1057</v>
      </c>
      <c r="Q544" s="70" t="s">
        <v>1064</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t="s">
        <v>541</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t="s">
        <v>541</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1060</v>
      </c>
      <c r="Q558" s="211" t="s">
        <v>1060</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27.2</v>
      </c>
      <c r="M560" s="211">
        <v>65.2</v>
      </c>
      <c r="N560" s="211">
        <v>60.2</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16.899999999999999</v>
      </c>
      <c r="M561" s="211">
        <v>42.3</v>
      </c>
      <c r="N561" s="211">
        <v>30.3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7.8</v>
      </c>
      <c r="M562" s="211">
        <v>22.8</v>
      </c>
      <c r="N562" s="211">
        <v>17.7</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9</v>
      </c>
      <c r="M563" s="211">
        <v>13.1</v>
      </c>
      <c r="N563" s="211">
        <v>9</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19.8</v>
      </c>
      <c r="M564" s="211">
        <v>3.3</v>
      </c>
      <c r="N564" s="211">
        <v>2.4</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v>
      </c>
      <c r="M565" s="211">
        <v>7</v>
      </c>
      <c r="N565" s="211">
        <v>10.8</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37.6</v>
      </c>
      <c r="M566" s="211">
        <v>46.2</v>
      </c>
      <c r="N566" s="211">
        <v>39.9</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35.799999999999997</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15.8</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8.4</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4.4000000000000004</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0.2</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11.8</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24.8</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1056</v>
      </c>
      <c r="P588" s="66" t="s">
        <v>1061</v>
      </c>
      <c r="Q588" s="66" t="s">
        <v>1063</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1057</v>
      </c>
      <c r="P589" s="70" t="s">
        <v>1057</v>
      </c>
      <c r="Q589" s="70" t="s">
        <v>1064</v>
      </c>
    </row>
    <row r="590" spans="1:22" s="115" customFormat="1" ht="69.95" customHeight="1">
      <c r="A590" s="252" t="s">
        <v>891</v>
      </c>
      <c r="C590" s="320" t="s">
        <v>386</v>
      </c>
      <c r="D590" s="321"/>
      <c r="E590" s="321"/>
      <c r="F590" s="321"/>
      <c r="G590" s="321"/>
      <c r="H590" s="322"/>
      <c r="I590" s="134" t="s">
        <v>387</v>
      </c>
      <c r="J590" s="116" t="str">
        <f>IF(SUM(L590:Q590)=0,IF(COUNTIF(L590:Q590,"未確認")&gt;0,"未確認",IF(COUNTIF(L590:Q590,"~*")&gt;0,"*",SUM(L590:Q590))),SUM(L590:Q590))</f>
        <v>*</v>
      </c>
      <c r="K590" s="201" t="str">
        <f>IF(OR(COUNTIF(L590:Q590,"未確認")&gt;0,COUNTIF(L590:Q590,"*")&gt;0),"※","")</f>
        <v>※</v>
      </c>
      <c r="L590" s="117" t="s">
        <v>541</v>
      </c>
      <c r="M590" s="117" t="s">
        <v>541</v>
      </c>
      <c r="N590" s="117" t="s">
        <v>541</v>
      </c>
      <c r="O590" s="117">
        <v>0</v>
      </c>
      <c r="P590" s="117">
        <v>0</v>
      </c>
      <c r="Q590" s="117" t="s">
        <v>541</v>
      </c>
    </row>
    <row r="591" spans="1:22" s="115" customFormat="1" ht="69.95"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v>0</v>
      </c>
      <c r="P591" s="117">
        <v>0</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58</v>
      </c>
      <c r="K593" s="201" t="str">
        <f>IF(OR(COUNTIF(L593:Q593,"未確認")&gt;0,COUNTIF(L593:Q593,"*")&gt;0),"※","")</f>
        <v/>
      </c>
      <c r="L593" s="117">
        <v>18</v>
      </c>
      <c r="M593" s="117">
        <v>12</v>
      </c>
      <c r="N593" s="117">
        <v>28</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2262</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556</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3804</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1039</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1040</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1056</v>
      </c>
      <c r="P611" s="66" t="s">
        <v>1061</v>
      </c>
      <c r="Q611" s="66" t="s">
        <v>1063</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1057</v>
      </c>
      <c r="P612" s="70" t="s">
        <v>1057</v>
      </c>
      <c r="Q612" s="70" t="s">
        <v>1064</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31</v>
      </c>
      <c r="K613" s="201" t="str">
        <f t="shared" ref="K613:K623" si="29">IF(OR(COUNTIF(L613:Q613,"未確認")&gt;0,COUNTIF(L613:Q613,"*")&gt;0),"※","")</f>
        <v>※</v>
      </c>
      <c r="L613" s="117" t="s">
        <v>541</v>
      </c>
      <c r="M613" s="117" t="s">
        <v>541</v>
      </c>
      <c r="N613" s="117" t="s">
        <v>541</v>
      </c>
      <c r="O613" s="117">
        <v>20</v>
      </c>
      <c r="P613" s="117">
        <v>11</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60</v>
      </c>
      <c r="K618" s="201" t="str">
        <f t="shared" si="29"/>
        <v/>
      </c>
      <c r="L618" s="117">
        <v>0</v>
      </c>
      <c r="M618" s="117">
        <v>0</v>
      </c>
      <c r="N618" s="117">
        <v>0</v>
      </c>
      <c r="O618" s="117">
        <v>60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v>0</v>
      </c>
      <c r="Q621" s="117">
        <v>0</v>
      </c>
    </row>
    <row r="622" spans="1:22" s="118" customFormat="1" ht="69.95" customHeight="1">
      <c r="A622" s="252" t="s">
        <v>915</v>
      </c>
      <c r="B622" s="119"/>
      <c r="C622" s="320" t="s">
        <v>427</v>
      </c>
      <c r="D622" s="321"/>
      <c r="E622" s="321"/>
      <c r="F622" s="321"/>
      <c r="G622" s="321"/>
      <c r="H622" s="322"/>
      <c r="I622" s="122" t="s">
        <v>428</v>
      </c>
      <c r="J622" s="116">
        <f t="shared" si="28"/>
        <v>49</v>
      </c>
      <c r="K622" s="201" t="str">
        <f t="shared" si="29"/>
        <v/>
      </c>
      <c r="L622" s="117">
        <v>23</v>
      </c>
      <c r="M622" s="117">
        <v>15</v>
      </c>
      <c r="N622" s="117">
        <v>11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1056</v>
      </c>
      <c r="P629" s="66" t="s">
        <v>1061</v>
      </c>
      <c r="Q629" s="66" t="s">
        <v>1063</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1057</v>
      </c>
      <c r="P630" s="70" t="s">
        <v>1057</v>
      </c>
      <c r="Q630" s="70" t="s">
        <v>1064</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v>0</v>
      </c>
      <c r="P631" s="117">
        <v>0</v>
      </c>
      <c r="Q631" s="117">
        <v>0</v>
      </c>
    </row>
    <row r="632" spans="1:22" s="118" customFormat="1" ht="56.1" customHeight="1">
      <c r="A632" s="252" t="s">
        <v>918</v>
      </c>
      <c r="B632" s="119"/>
      <c r="C632" s="320" t="s">
        <v>434</v>
      </c>
      <c r="D632" s="321"/>
      <c r="E632" s="321"/>
      <c r="F632" s="321"/>
      <c r="G632" s="321"/>
      <c r="H632" s="322"/>
      <c r="I632" s="122" t="s">
        <v>435</v>
      </c>
      <c r="J632" s="116">
        <f t="shared" si="30"/>
        <v>180</v>
      </c>
      <c r="K632" s="201" t="str">
        <f t="shared" si="31"/>
        <v>※</v>
      </c>
      <c r="L632" s="117">
        <v>94</v>
      </c>
      <c r="M632" s="117">
        <v>27</v>
      </c>
      <c r="N632" s="117">
        <v>59</v>
      </c>
      <c r="O632" s="117" t="s">
        <v>541</v>
      </c>
      <c r="P632" s="117">
        <v>0</v>
      </c>
      <c r="Q632" s="117">
        <v>0</v>
      </c>
    </row>
    <row r="633" spans="1:22" s="118" customFormat="1" ht="57">
      <c r="A633" s="252" t="s">
        <v>919</v>
      </c>
      <c r="B633" s="119"/>
      <c r="C633" s="320" t="s">
        <v>436</v>
      </c>
      <c r="D633" s="321"/>
      <c r="E633" s="321"/>
      <c r="F633" s="321"/>
      <c r="G633" s="321"/>
      <c r="H633" s="322"/>
      <c r="I633" s="122" t="s">
        <v>437</v>
      </c>
      <c r="J633" s="116">
        <f t="shared" si="30"/>
        <v>66</v>
      </c>
      <c r="K633" s="201" t="str">
        <f t="shared" si="31"/>
        <v>※</v>
      </c>
      <c r="L633" s="117">
        <v>21</v>
      </c>
      <c r="M633" s="117">
        <v>20</v>
      </c>
      <c r="N633" s="117">
        <v>25</v>
      </c>
      <c r="O633" s="117">
        <v>0</v>
      </c>
      <c r="P633" s="117">
        <v>0</v>
      </c>
      <c r="Q633" s="117" t="s">
        <v>541</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46</v>
      </c>
      <c r="K635" s="201" t="str">
        <f t="shared" si="31"/>
        <v>※</v>
      </c>
      <c r="L635" s="117">
        <v>46</v>
      </c>
      <c r="M635" s="117" t="s">
        <v>541</v>
      </c>
      <c r="N635" s="117" t="s">
        <v>541</v>
      </c>
      <c r="O635" s="117">
        <v>0</v>
      </c>
      <c r="P635" s="117">
        <v>0</v>
      </c>
      <c r="Q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v>0</v>
      </c>
      <c r="Q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1056</v>
      </c>
      <c r="P644" s="66" t="s">
        <v>1061</v>
      </c>
      <c r="Q644" s="66" t="s">
        <v>1063</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1057</v>
      </c>
      <c r="P645" s="70" t="s">
        <v>1057</v>
      </c>
      <c r="Q645" s="70" t="s">
        <v>1064</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238</v>
      </c>
      <c r="K646" s="201" t="str">
        <f t="shared" ref="K646:K660" si="33">IF(OR(COUNTIF(L646:Q646,"未確認")&gt;0,COUNTIF(L646:Q646,"*")&gt;0),"※","")</f>
        <v>※</v>
      </c>
      <c r="L646" s="117">
        <v>94</v>
      </c>
      <c r="M646" s="117">
        <v>35</v>
      </c>
      <c r="N646" s="117">
        <v>52</v>
      </c>
      <c r="O646" s="117" t="s">
        <v>541</v>
      </c>
      <c r="P646" s="117">
        <v>57</v>
      </c>
      <c r="Q646" s="117" t="s">
        <v>541</v>
      </c>
    </row>
    <row r="647" spans="1:22" s="118" customFormat="1" ht="69.95" customHeight="1">
      <c r="A647" s="252" t="s">
        <v>926</v>
      </c>
      <c r="B647" s="84"/>
      <c r="C647" s="188"/>
      <c r="D647" s="221"/>
      <c r="E647" s="320" t="s">
        <v>938</v>
      </c>
      <c r="F647" s="321"/>
      <c r="G647" s="321"/>
      <c r="H647" s="322"/>
      <c r="I647" s="122" t="s">
        <v>452</v>
      </c>
      <c r="J647" s="116">
        <f t="shared" si="32"/>
        <v>10</v>
      </c>
      <c r="K647" s="201" t="str">
        <f t="shared" si="33"/>
        <v>※</v>
      </c>
      <c r="L647" s="117" t="s">
        <v>541</v>
      </c>
      <c r="M647" s="117">
        <v>0</v>
      </c>
      <c r="N647" s="117">
        <v>10</v>
      </c>
      <c r="O647" s="117" t="s">
        <v>541</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51</v>
      </c>
      <c r="K648" s="201" t="str">
        <f t="shared" si="33"/>
        <v>※</v>
      </c>
      <c r="L648" s="117">
        <v>21</v>
      </c>
      <c r="M648" s="117" t="s">
        <v>541</v>
      </c>
      <c r="N648" s="117" t="s">
        <v>541</v>
      </c>
      <c r="O648" s="117">
        <v>0</v>
      </c>
      <c r="P648" s="117">
        <v>30</v>
      </c>
      <c r="Q648" s="117" t="s">
        <v>541</v>
      </c>
    </row>
    <row r="649" spans="1:22" s="118" customFormat="1" ht="69.95" customHeight="1">
      <c r="A649" s="252" t="s">
        <v>928</v>
      </c>
      <c r="B649" s="84"/>
      <c r="C649" s="295"/>
      <c r="D649" s="297"/>
      <c r="E649" s="320" t="s">
        <v>940</v>
      </c>
      <c r="F649" s="321"/>
      <c r="G649" s="321"/>
      <c r="H649" s="322"/>
      <c r="I649" s="122" t="s">
        <v>456</v>
      </c>
      <c r="J649" s="116">
        <f t="shared" si="32"/>
        <v>63</v>
      </c>
      <c r="K649" s="201" t="str">
        <f t="shared" si="33"/>
        <v>※</v>
      </c>
      <c r="L649" s="117">
        <v>12</v>
      </c>
      <c r="M649" s="117">
        <v>19</v>
      </c>
      <c r="N649" s="117">
        <v>32</v>
      </c>
      <c r="O649" s="117" t="s">
        <v>541</v>
      </c>
      <c r="P649" s="117" t="s">
        <v>541</v>
      </c>
      <c r="Q649" s="117" t="s">
        <v>541</v>
      </c>
    </row>
    <row r="650" spans="1:22" s="118" customFormat="1" ht="84" customHeight="1">
      <c r="A650" s="252" t="s">
        <v>929</v>
      </c>
      <c r="B650" s="84"/>
      <c r="C650" s="295"/>
      <c r="D650" s="297"/>
      <c r="E650" s="320" t="s">
        <v>941</v>
      </c>
      <c r="F650" s="321"/>
      <c r="G650" s="321"/>
      <c r="H650" s="322"/>
      <c r="I650" s="122" t="s">
        <v>458</v>
      </c>
      <c r="J650" s="116">
        <f t="shared" si="32"/>
        <v>71</v>
      </c>
      <c r="K650" s="201" t="str">
        <f t="shared" si="33"/>
        <v>※</v>
      </c>
      <c r="L650" s="117">
        <v>45</v>
      </c>
      <c r="M650" s="117">
        <v>0</v>
      </c>
      <c r="N650" s="117" t="s">
        <v>541</v>
      </c>
      <c r="O650" s="117">
        <v>0</v>
      </c>
      <c r="P650" s="117">
        <v>26</v>
      </c>
      <c r="Q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v>0</v>
      </c>
      <c r="Q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f t="shared" si="32"/>
        <v>15</v>
      </c>
      <c r="K653" s="201" t="str">
        <f t="shared" si="33"/>
        <v>※</v>
      </c>
      <c r="L653" s="117">
        <v>15</v>
      </c>
      <c r="M653" s="117" t="s">
        <v>541</v>
      </c>
      <c r="N653" s="117">
        <v>0</v>
      </c>
      <c r="O653" s="117">
        <v>0</v>
      </c>
      <c r="P653" s="117">
        <v>0</v>
      </c>
      <c r="Q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175</v>
      </c>
      <c r="K655" s="201" t="str">
        <f t="shared" si="33"/>
        <v>※</v>
      </c>
      <c r="L655" s="117">
        <v>76</v>
      </c>
      <c r="M655" s="117">
        <v>31</v>
      </c>
      <c r="N655" s="117">
        <v>42</v>
      </c>
      <c r="O655" s="117">
        <v>0</v>
      </c>
      <c r="P655" s="117">
        <v>26</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146</v>
      </c>
      <c r="K657" s="201" t="str">
        <f t="shared" si="33"/>
        <v>※</v>
      </c>
      <c r="L657" s="117">
        <v>72</v>
      </c>
      <c r="M657" s="117">
        <v>26</v>
      </c>
      <c r="N657" s="117">
        <v>38</v>
      </c>
      <c r="O657" s="117">
        <v>0</v>
      </c>
      <c r="P657" s="117">
        <v>10</v>
      </c>
      <c r="Q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1056</v>
      </c>
      <c r="P665" s="66" t="s">
        <v>1061</v>
      </c>
      <c r="Q665" s="66" t="s">
        <v>1063</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1057</v>
      </c>
      <c r="P666" s="70" t="s">
        <v>1057</v>
      </c>
      <c r="Q666" s="70" t="s">
        <v>1064</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5.8</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296</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122</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113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155</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155</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67.3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1056</v>
      </c>
      <c r="P681" s="66" t="s">
        <v>1061</v>
      </c>
      <c r="Q681" s="66" t="s">
        <v>1063</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1057</v>
      </c>
      <c r="P682" s="70" t="s">
        <v>1057</v>
      </c>
      <c r="Q682" s="70" t="s">
        <v>1064</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1056</v>
      </c>
      <c r="P691" s="66" t="s">
        <v>1061</v>
      </c>
      <c r="Q691" s="66" t="s">
        <v>1063</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1057</v>
      </c>
      <c r="P692" s="70" t="s">
        <v>1057</v>
      </c>
      <c r="Q692" s="70" t="s">
        <v>1064</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1056</v>
      </c>
      <c r="P704" s="66" t="s">
        <v>1061</v>
      </c>
      <c r="Q704" s="66" t="s">
        <v>1063</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1057</v>
      </c>
      <c r="P705" s="70" t="s">
        <v>1057</v>
      </c>
      <c r="Q705" s="70" t="s">
        <v>1064</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t="s">
        <v>541</v>
      </c>
      <c r="M707" s="117">
        <v>0</v>
      </c>
      <c r="N707" s="117">
        <v>0</v>
      </c>
      <c r="O707" s="117">
        <v>0</v>
      </c>
      <c r="P707" s="117">
        <v>0</v>
      </c>
      <c r="Q707" s="117" t="s">
        <v>541</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D9FE819-9595-45D0-A2C7-04C971E815C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2019-12-23T01:00:23Z</dcterms:modified>
</cp:coreProperties>
</file>