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50A1DCE-22CE-4A6E-A82B-F679702D7A42}"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<sst xmlns="http://schemas.openxmlformats.org/spreadsheetml/2006/main" count="3390" uniqueCount="1060">
  <si>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</si>
  <si>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</si>
  <si>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</si>
  <si>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</si>
  <si>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</si>
  <si>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</si>
  <si>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</si>
  <si>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</si>
  <si>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</si>
  <si>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</si>
  <si>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</si>
  <si>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</si>
  <si>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</si>
  <si>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</si>
  <si>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</si>
  <si>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</si>
  <si>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</si>
  <si>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</si>
  <si>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</si>
  <si>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</si>
  <si>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</si>
  <si>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</si>
  <si>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</si>
  <si>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</si>
  <si>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</si>
  <si>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</si>
  <si>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</si>
  <si>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</si>
  <si>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</si>
  <si>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</si>
  <si>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</si>
  <si>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</si>
  <si>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</si>
  <si>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</si>
  <si>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</si>
  <si>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</si>
  <si>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</si>
  <si>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</si>
  <si>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</si>
  <si>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</si>
  <si>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</si>
  <si>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</si>
  <si>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</si>
  <si>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</si>
  <si>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</si>
  <si>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</si>
  <si>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</si>
  <si>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</si>
  <si>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</si>
  <si>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</si>
  <si>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</si>
  <si>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</si>
  <si>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</si>
  <si>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</si>
  <si>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</si>
  <si>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</si>
  <si>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</si>
  <si>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</si>
  <si>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</si>
  <si>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</si>
  <si>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</si>
  <si>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</si>
  <si>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</si>
  <si>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</si>
  <si>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</si>
  <si>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</si>
  <si>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</si>
  <si>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</si>
  <si>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</si>
  <si>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</si>
  <si>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</si>
  <si>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</si>
  <si>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</si>
  <si>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</si>
  <si>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</si>
  <si>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</si>
  <si>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</si>
  <si>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</si>
  <si>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</si>
  <si>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</si>
  <si>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</si>
  <si>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</si>
  <si>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</si>
  <si>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</si>
  <si>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</si>
  <si>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</si>
  <si>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</si>
  <si>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</si>
  <si>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</si>
  <si>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</si>
  <si>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</si>
  <si>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</si>
  <si>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</si>
  <si>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</si>
  <si>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</si>
  <si>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</si>
  <si>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</si>
  <si>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</si>
  <si>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</si>
  <si>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</si>
  <si>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</si>
  <si>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</si>
  <si>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</si>
  <si>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</si>
  <si>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</si>
  <si>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</si>
  <si>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</si>
  <si>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</si>
  <si>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</si>
  <si>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</si>
  <si>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</si>
  <si>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</si>
  <si>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</si>
  <si>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</si>
  <si>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</si>
  <si>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</si>
  <si>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</si>
  <si>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</si>
  <si>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</si>
  <si>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</si>
  <si>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</si>
  <si>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</si>
  <si>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</si>
  <si>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</si>
  <si>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</si>
  <si>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</si>
  <si>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</si>
  <si>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</si>
  <si>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</si>
  <si>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</si>
  <si>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</si>
  <si>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</si>
  <si>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</si>
  <si>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</si>
  <si>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</si>
  <si>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</si>
  <si>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</si>
  <si>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</si>
  <si>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</si>
  <si>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</si>
  <si>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</si>
  <si>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</si>
  <si>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</si>
  <si>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</si>
  <si>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</si>
  <si>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</si>
  <si>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</si>
  <si>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</si>
  <si>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</si>
  <si>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</si>
  <si>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</si>
  <si>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</si>
  <si>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</si>
  <si>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</si>
  <si>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</si>
  <si>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</si>
  <si>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</si>
  <si>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</si>
  <si>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</si>
  <si>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</si>
  <si>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</si>
  <si>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</si>
  <si>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</si>
  <si>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</si>
  <si>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</si>
  <si>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</si>
  <si>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</si>
  <si>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</si>
  <si>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</si>
  <si>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</si>
  <si>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</si>
  <si>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</si>
  <si>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</si>
  <si>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</si>
  <si>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</si>
  <si>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</si>
  <si>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</si>
  <si>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</si>
  <si>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</si>
  <si>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</si>
  <si>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</si>
  <si>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</si>
  <si>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</si>
  <si>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</si>
  <si>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</si>
  <si>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</si>
  <si>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</si>
  <si>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</si>
  <si>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</si>
  <si>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</si>
  <si>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</si>
  <si>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</si>
  <si>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</si>
  <si>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</si>
  <si>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</si>
  <si>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</si>
  <si>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</si>
  <si>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</si>
  <si>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</si>
  <si>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</si>
  <si>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</si>
  <si>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</si>
  <si>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</si>
  <si>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</si>
  <si>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</si>
  <si>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</si>
  <si>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</si>
  <si>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</si>
  <si>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</si>
  <si>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</si>
  <si>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</si>
  <si>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</si>
  <si>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</si>
  <si>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</si>
  <si>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</si>
  <si>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</si>
  <si>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</si>
  <si>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</si>
  <si>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</si>
  <si>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</si>
  <si>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</si>
  <si>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</si>
  <si>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</si>
  <si>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</si>
  <si>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</si>
  <si>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</si>
  <si>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</si>
  <si>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</si>
  <si>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</si>
  <si>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</si>
  <si>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</si>
  <si>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</si>
  <si>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</si>
  <si>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</si>
  <si>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</si>
  <si>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</si>
  <si>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</si>
  <si>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</si>
  <si>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</si>
  <si>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</si>
  <si>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</si>
  <si>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</si>
  <si>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</si>
  <si>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</si>
  <si>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</si>
  <si>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</si>
  <si>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</si>
  <si>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</si>
  <si>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</si>
  <si>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</si>
  <si>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</si>
  <si>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</si>
  <si>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</si>
  <si>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</si>
  <si>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</si>
  <si>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</si>
  <si>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</si>
  <si>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</si>
  <si>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</si>
  <si>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</si>
  <si>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</si>
  <si>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</si>
  <si>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</si>
  <si>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</si>
  <si>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</si>
  <si>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</si>
  <si>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</si>
  <si>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</si>
  <si>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</si>
  <si>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</si>
  <si>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</si>
  <si>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</si>
  <si>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</si>
  <si>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</si>
  <si>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</si>
  <si>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</si>
  <si>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</si>
  <si>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</si>
  <si>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</si>
  <si>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</si>
  <si>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</si>
  <si>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</si>
  <si>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</si>
  <si>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</si>
  <si>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</si>
  <si>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</si>
  <si>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</si>
  <si>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</si>
  <si>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</si>
  <si>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</si>
  <si>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</si>
  <si>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</si>
  <si>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</si>
  <si>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</si>
  <si>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</si>
  <si>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</si>
  <si>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</si>
  <si>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</si>
  <si>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</si>
  <si>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</si>
  <si>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</si>
  <si>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</si>
  <si>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</si>
  <si>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</si>
  <si>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</si>
  <si>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</si>
  <si>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</si>
  <si>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</si>
  <si>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</si>
  <si>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</si>
  <si>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</si>
  <si>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</si>
  <si>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</si>
  <si>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</si>
  <si>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</si>
  <si>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</si>
  <si>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</si>
  <si>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</si>
  <si>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</si>
  <si>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</si>
  <si>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</si>
  <si>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</si>
  <si>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</si>
  <si>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</si>
  <si>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</si>
  <si>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</si>
  <si>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</si>
  <si>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</si>
  <si>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</si>
  <si>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</si>
  <si>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</si>
  <si>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</si>
  <si>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</si>
  <si>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</si>
  <si>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</si>
  <si>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</si>
  <si>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</si>
  <si>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</si>
  <si>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</si>
  <si>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</si>
  <si>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</si>
  <si>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</si>
  <si>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</si>
  <si>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</si>
  <si>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</si>
  <si>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</si>
  <si>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</si>
  <si>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</si>
  <si>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</si>
  <si>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</si>
  <si>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</si>
  <si>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</si>
  <si>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</si>
  <si>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</si>
  <si>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</si>
  <si>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</si>
  <si>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</si>
  <si>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</si>
  <si>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</si>
  <si>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</si>
  <si>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</si>
  <si>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</si>
  <si>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</si>
  <si>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</si>
  <si>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</si>
  <si>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</si>
  <si>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</si>
  <si>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</si>
  <si>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</si>
  <si>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</si>
  <si>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</si>
  <si>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</si>
  <si>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</si>
  <si>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</si>
  <si>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</si>
  <si>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</si>
  <si>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</si>
  <si>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</si>
  <si>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</si>
  <si>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</si>
  <si>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</si>
  <si>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</si>
  <si>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</si>
  <si>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</si>
  <si>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</si>
  <si>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</si>
  <si>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</si>
  <si>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</si>
  <si>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</si>
  <si>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</si>
  <si>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</si>
  <si>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</si>
  <si>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</si>
  <si>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</si>
  <si>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</si>
  <si>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</si>
  <si>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</si>
  <si>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</si>
  <si>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</si>
  <si>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</si>
  <si>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</si>
  <si>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</si>
  <si>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</si>
  <si>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</si>
  <si>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</si>
  <si>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</si>
  <si>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</si>
  <si>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</si>
  <si>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</si>
  <si>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</si>
  <si>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</si>
  <si>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</si>
  <si>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</si>
  <si>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</si>
  <si>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</si>
  <si>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</si>
  <si>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</si>
  <si>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</si>
  <si>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</si>
  <si>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</si>
  <si>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</si>
  <si>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</si>
  <si>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</si>
  <si>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</si>
  <si>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</si>
  <si>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</si>
  <si>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</si>
  <si>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</si>
  <si>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</si>
  <si>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</si>
  <si>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</si>
  <si>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</si>
  <si>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</si>
  <si>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</si>
  <si>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</si>
  <si>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</si>
  <si>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</si>
  <si>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</si>
  <si>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</si>
  <si>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</si>
  <si>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</si>
  <si>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</si>
  <si>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</si>
  <si>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</si>
  <si>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</si>
  <si>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</si>
  <si>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</si>
  <si>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</si>
  <si>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</si>
  <si>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</si>
  <si>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</si>
  <si>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</si>
  <si>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</si>
  <si>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</si>
  <si>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</si>
  <si>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</si>
  <si>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</si>
  <si>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</si>
  <si>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</si>
  <si>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</si>
  <si>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</si>
  <si>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</si>
  <si>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</si>
  <si>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</si>
  <si>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</si>
  <si>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</si>
  <si>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</si>
  <si>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</si>
  <si>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</si>
  <si>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</si>
  <si>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</si>
  <si>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</si>
  <si>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</si>
  <si>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</si>
  <si>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</si>
  <si>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</si>
  <si>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</si>
  <si>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</si>
  <si>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</si>
  <si>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</si>
  <si>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</si>
  <si>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</si>
  <si>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</si>
  <si>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</si>
  <si>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</si>
  <si>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</si>
  <si>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</si>
  <si>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</si>
  <si>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</si>
  <si>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</si>
  <si>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</si>
  <si>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</si>
  <si>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</si>
  <si>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</si>
  <si>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</si>
  <si>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</si>
  <si>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</si>
  <si>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</si>
  <si>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</si>
  <si>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</si>
  <si>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</si>
  <si>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</si>
  <si>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</si>
  <si>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</si>
  <si>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</si>
  <si>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</si>
  <si>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</si>
  <si>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</si>
  <si>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</si>
  <si>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</si>
  <si>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</si>
  <si>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</si>
  <si>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</si>
  <si>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</si>
  <si>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</si>
  <si>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</si>
  <si>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</si>
  <si>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</si>
  <si>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</si>
  <si>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</si>
  <si>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</si>
  <si>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</si>
  <si>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</si>
  <si>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</si>
  <si>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</si>
  <si>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</si>
  <si>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</si>
  <si>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</si>
  <si>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</si>
  <si>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</si>
  <si>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</si>
  <si>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</si>
  <si>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</si>
  <si>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</si>
  <si>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</si>
  <si>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</si>
  <si>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</si>
  <si>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</si>
  <si>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</si>
  <si>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</si>
  <si>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</si>
  <si>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</si>
  <si>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</si>
  <si>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</si>
  <si>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</si>
  <si>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</si>
  <si>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</si>
  <si>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</si>
  <si>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</si>
  <si>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</si>
  <si>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</si>
  <si>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</si>
  <si>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</si>
  <si>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</si>
  <si>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</si>
  <si>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</si>
  <si>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</si>
  <si>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</si>
  <si>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</si>
  <si>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</si>
  <si>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</si>
  <si>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</si>
  <si>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</si>
  <si>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</si>
  <si>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</si>
  <si>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</si>
  <si>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</si>
  <si>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</si>
  <si>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</si>
  <si>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</si>
  <si>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</si>
  <si>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</si>
  <si>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</si>
  <si>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</si>
  <si>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</si>
  <si>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</si>
  <si>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</si>
  <si>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</si>
  <si>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</si>
  <si>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</si>
  <si>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</si>
  <si>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</si>
  <si>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</si>
  <si>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</si>
  <si>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</si>
  <si>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</si>
  <si>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</si>
  <si>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</si>
  <si>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</si>
  <si>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</si>
  <si>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</si>
  <si>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</si>
  <si>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</si>
  <si>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</si>
  <si>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</si>
  <si>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</si>
  <si>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</si>
  <si>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</si>
  <si>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</si>
  <si>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</si>
  <si>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</si>
  <si>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</si>
  <si>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</si>
  <si>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</si>
  <si>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</si>
  <si>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</si>
  <si>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</si>
  <si>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</si>
  <si>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</si>
  <si>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</si>
  <si>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</si>
  <si>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</si>
  <si>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</si>
  <si>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</si>
  <si>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</si>
  <si>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</si>
  <si>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</si>
  <si>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</si>
  <si>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</si>
  <si>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</si>
  <si>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</si>
  <si>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</si>
  <si>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</si>
  <si>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</si>
  <si>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</si>
  <si>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</si>
  <si>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</si>
  <si>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</si>
  <si>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</si>
  <si>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</si>
  <si>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</si>
  <si>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</si>
  <si>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</si>
  <si>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</si>
  <si>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</si>
  <si>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</si>
  <si>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</si>
  <si>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</si>
  <si>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</si>
  <si>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</si>
  <si>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</si>
  <si>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</si>
  <si>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</si>
  <si>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</si>
  <si>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</si>
  <si>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</si>
  <si>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</si>
  <si>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</si>
  <si>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</si>
  <si>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</si>
  <si>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</si>
  <si>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</si>
  <si>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</si>
  <si>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</si>
  <si>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</si>
  <si>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</si>
  <si>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</si>
  <si>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</si>
  <si>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</si>
  <si>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</si>
  <si>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</si>
  <si>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</si>
  <si>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</si>
  <si>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</si>
  <si>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</si>
  <si>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</si>
  <si>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</si>
  <si>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</si>
  <si>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</si>
  <si>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</si>
  <si>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</si>
  <si>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</si>
  <si>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</si>
  <si>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</si>
  <si>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</si>
  <si>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</si>
  <si>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</si>
  <si>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</si>
  <si>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</si>
  <si>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</si>
  <si>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</si>
  <si>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</si>
  <si>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</si>
  <si>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</si>
  <si>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</si>
  <si>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</si>
  <si>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</si>
  <si>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</si>
  <si>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</si>
  <si>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</si>
  <si>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</si>
  <si>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</si>
  <si>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</si>
  <si>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</si>
  <si>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</si>
  <si>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</si>
  <si>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</si>
  <si>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</si>
  <si>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</si>
  <si>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</si>
  <si>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</si>
  <si>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</si>
  <si>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</si>
  <si>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</si>
  <si>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</si>
  <si>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</si>
  <si>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</si>
  <si>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</si>
  <si>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</si>
  <si>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</si>
  <si>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</si>
  <si>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</si>
  <si>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</si>
  <si>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</si>
  <si>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</si>
  <si>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</si>
  <si>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</si>
  <si>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</si>
  <si>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</si>
  <si>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</si>
  <si>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</si>
  <si>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</si>
  <si>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</si>
  <si>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</si>
  <si>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</si>
  <si>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</si>
  <si>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</si>
  <si>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</si>
  <si>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</si>
  <si>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</si>
  <si>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</si>
  <si>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</si>
  <si>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</si>
  <si>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</si>
  <si>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</si>
  <si>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</si>
  <si>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</si>
  <si>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</si>
  <si>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</si>
  <si>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</si>
  <si>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</si>
  <si>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</si>
  <si>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</si>
  <si>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</si>
  <si>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</si>
  <si>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</si>
  <si>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</si>
  <si>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</si>
  <si>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</si>
  <si>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</si>
  <si>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</si>
  <si>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</si>
  <si>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</si>
  <si>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</si>
  <si>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</si>
  <si>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</si>
  <si>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</si>
  <si>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</si>
  <si>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</si>
  <si>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</si>
  <si>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</si>
  <si>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</si>
  <si>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</si>
  <si>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</si>
  <si>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</si>
  <si>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</si>
  <si>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</si>
  <si>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</si>
  <si>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</si>
  <si>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</si>
  <si>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</si>
  <si>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</si>
  <si>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</si>
  <si>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</si>
  <si>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</si>
  <si>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</si>
  <si>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</si>
  <si>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</si>
  <si>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</si>
  <si>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</si>
  <si>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</si>
  <si>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</si>
  <si>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</si>
  <si>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</si>
  <si>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</si>
  <si>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</si>
  <si>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</si>
  <si>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</si>
  <si>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</si>
  <si>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</si>
  <si>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</si>
  <si>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</si>
  <si>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</si>
  <si>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</si>
  <si>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</si>
  <si>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</si>
  <si>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</si>
  <si>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</si>
  <si>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</si>
  <si>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</si>
  <si>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</si>
  <si>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</si>
  <si>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</si>
  <si>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</si>
  <si>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</si>
  <si>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</si>
  <si>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</si>
  <si>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</si>
  <si>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</si>
  <si>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</si>
  <si>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</si>
  <si>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</si>
  <si>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</si>
  <si>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</si>
  <si>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</si>
  <si>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</si>
  <si>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</si>
  <si>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</si>
  <si>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</si>
  <si>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</si>
  <si>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</si>
  <si>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</si>
  <si>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</si>
  <si>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</si>
  <si>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</si>
  <si>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</si>
  <si>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</si>
  <si>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</si>
  <si>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</si>
  <si>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</si>
  <si>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</si>
  <si>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</si>
  <si>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</si>
  <si>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</si>
  <si>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</si>
  <si>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</si>
  <si>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</si>
  <si>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</si>
  <si>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</si>
  <si>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</si>
  <si>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</si>
  <si>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</si>
  <si>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</si>
  <si>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</si>
  <si>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</si>
  <si>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</si>
  <si>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</si>
  <si>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</si>
  <si>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</si>
  <si>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</si>
  <si>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</si>
  <si>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</si>
  <si>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</si>
  <si>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</si>
  <si>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</si>
  <si>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</si>
  <si>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</si>
  <si>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</si>
  <si>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</si>
  <si>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</si>
  <si>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</si>
  <si>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</si>
  <si>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</si>
  <si>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</si>
  <si>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</si>
  <si>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</si>
  <si>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</si>
  <si>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</si>
  <si>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</si>
  <si>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</si>
  <si>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</si>
  <si>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</si>
  <si>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</si>
  <si>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</si>
  <si>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</si>
  <si>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</si>
  <si>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</si>
  <si>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</si>
  <si>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</si>
  <si>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</si>
  <si>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</si>
  <si>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</si>
  <si>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</si>
  <si>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</si>
  <si>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</si>
  <si>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</si>
  <si>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</si>
  <si>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</si>
  <si>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</si>
  <si>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</si>
  <si>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</si>
  <si>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</si>
  <si>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</si>
  <si>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</si>
  <si>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</si>
  <si>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</si>
  <si>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</si>
  <si>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</si>
  <si>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</si>
  <si>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</si>
  <si>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</si>
  <si>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</si>
  <si>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</si>
  <si>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</si>
  <si>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</si>
  <si>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</si>
  <si>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</si>
  <si>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</si>
  <si>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</si>
  <si>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</si>
  <si>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</si>
  <si>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</si>
  <si>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</si>
  <si>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</si>
  <si>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</si>
  <si>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</si>
  <si>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</si>
  <si>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</si>
  <si>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</si>
  <si>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</si>
  <si>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</si>
  <si>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</si>
  <si>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</si>
  <si>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</si>
  <si>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</si>
  <si>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</si>
  <si>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</si>
  <si>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</si>
  <si>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</si>
  <si>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</si>
  <si>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</si>
  <si>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</si>
  <si>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</si>
  <si>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</si>
  <si>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</si>
  <si>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</si>
  <si>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</si>
  <si>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</si>
  <si>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</si>
  <si>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</si>
  <si>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</si>
  <si>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</si>
  <si>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</si>
  <si>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</si>
  <si>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</si>
  <si>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</si>
  <si>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</si>
  <si>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</si>
  <si>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</si>
  <si>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</si>
  <si>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</si>
  <si>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</si>
  <si>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</si>
  <si>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</si>
  <si>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</si>
  <si>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</si>
  <si>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</si>
  <si>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</si>
  <si>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</si>
  <si>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</si>
  <si>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</si>
  <si>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</si>
  <si>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</si>
  <si>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</si>
  <si>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</si>
  <si>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</si>
  <si>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</si>
  <si>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</si>
  <si>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</si>
  <si>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</si>
  <si>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</si>
  <si>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</si>
  <si>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</si>
  <si>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</si>
  <si>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</si>
  <si>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</si>
  <si>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</si>
  <si>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</si>
  <si>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</si>
  <si>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</si>
  <si>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</si>
  <si>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</si>
  <si>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</si>
  <si>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</si>
  <si>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</si>
  <si>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</si>
  <si>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</si>
  <si>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</si>
  <si>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</si>
  <si>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</si>
  <si>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</si>
  <si>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</si>
  <si>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</si>
  <si>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</si>
  <si>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</si>
  <si>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</si>
  <si>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</si>
  <si>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</si>
  <si>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</si>
  <si>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</si>
  <si>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</si>
  <si>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</si>
  <si>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</si>
  <si>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</si>
  <si>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</si>
  <si>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</si>
  <si>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</si>
  <si>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</si>
  <si>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</si>
  <si>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</si>
  <si>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</si>
  <si>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</si>
  <si>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</si>
  <si>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</si>
  <si>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</si>
  <si>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</si>
  <si>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</si>
  <si>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</si>
  <si>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</si>
  <si>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</si>
  <si>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</si>
  <si>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</si>
  <si>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</si>
  <si>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</si>
  <si>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</si>
  <si>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</si>
  <si>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</si>
  <si>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</si>
  <si>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</si>
  <si>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</si>
  <si>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</si>
  <si>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</si>
  <si>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</si>
  <si>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</si>
  <si>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</si>
  <si>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</si>
  <si>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</si>
  <si>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</si>
  <si>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独立行政法人地域医療機能推進機構　高岡ふしき病院</t>
    <phoneticPr fontId="3"/>
  </si>
  <si>
    <t>〒933-0115 高岡市伏木古府元町８－５</t>
    <phoneticPr fontId="3"/>
  </si>
  <si>
    <t>〇</t>
  </si>
  <si>
    <t>独立行政法人地域医療機能推進機構</t>
  </si>
  <si>
    <t>複数の診療科で活用</t>
  </si>
  <si>
    <t>内科</t>
  </si>
  <si>
    <t>外科</t>
  </si>
  <si>
    <t>消化器内科（胃腸内科）</t>
  </si>
  <si>
    <t>ＤＰＣ標準病院群</t>
  </si>
  <si>
    <t>有</t>
  </si>
  <si>
    <t>看護必要度Ⅰ</t>
    <phoneticPr fontId="3"/>
  </si>
  <si>
    <t>３階　１病棟</t>
  </si>
  <si>
    <t>急性期機能</t>
  </si>
  <si>
    <t>未突合</t>
  </si>
  <si>
    <t>看護単位（患者数）の関係等、休床をしている。2025年までに病院建て替えにより再稼働予定。</t>
  </si>
  <si>
    <t>未突合</t>
    <phoneticPr fontId="10"/>
  </si>
  <si>
    <t>-</t>
    <phoneticPr fontId="3"/>
  </si>
  <si>
    <t>４階　２病棟</t>
  </si>
  <si>
    <t>休棟中等</t>
  </si>
  <si>
    <t>地域包括ケア病棟入院料１</t>
  </si>
  <si>
    <t>５階　３病棟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</si>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</sst>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41&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1012</v>
      </c>
      <c r="J9" s="424"/>
      <c r="K9" s="424"/>
      <c r="L9" s="276" t="s">
        <v>1049</v>
      </c>
      <c r="M9" s="282" t="s">
        <v>1055</v>
      </c>
      <c r="N9" s="282" t="s">
        <v>1058</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c r="N11" s="25"/>
    </row>
    <row r="12" spans="1:22" s="21" customFormat="1" ht="34.5" customHeight="1">
      <c r="A12" s="244" t="s">
        <v>606</v>
      </c>
      <c r="B12" s="24"/>
      <c r="C12" s="19"/>
      <c r="D12" s="19"/>
      <c r="E12" s="19"/>
      <c r="F12" s="19"/>
      <c r="G12" s="19"/>
      <c r="H12" s="20"/>
      <c r="I12" s="422" t="s">
        <v>4</v>
      </c>
      <c r="J12" s="422"/>
      <c r="K12" s="422"/>
      <c r="L12" s="29"/>
      <c r="M12" s="29"/>
      <c r="N12" s="29" t="s">
        <v>1040</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t="s">
        <v>1040</v>
      </c>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533</v>
      </c>
      <c r="M17" s="29" t="s">
        <v>1051</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1049</v>
      </c>
      <c r="M22" s="282" t="s">
        <v>1055</v>
      </c>
      <c r="N22" s="282" t="s">
        <v>1058</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c r="N24" s="25"/>
    </row>
    <row r="25" spans="1:22" s="21" customFormat="1" ht="34.5" customHeight="1">
      <c r="A25" s="244" t="s">
        <v>607</v>
      </c>
      <c r="B25" s="24"/>
      <c r="C25" s="19"/>
      <c r="D25" s="19"/>
      <c r="E25" s="19"/>
      <c r="F25" s="19"/>
      <c r="G25" s="19"/>
      <c r="H25" s="20"/>
      <c r="I25" s="303" t="s">
        <v>4</v>
      </c>
      <c r="J25" s="304"/>
      <c r="K25" s="305"/>
      <c r="L25" s="29"/>
      <c r="M25" s="29" t="s">
        <v>1040</v>
      </c>
      <c r="N25" s="29" t="s">
        <v>1040</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1049</v>
      </c>
      <c r="M35" s="282" t="s">
        <v>1055</v>
      </c>
      <c r="N35" s="282" t="s">
        <v>1058</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1049</v>
      </c>
      <c r="M44" s="282" t="s">
        <v>1055</v>
      </c>
      <c r="N44" s="282" t="s">
        <v>1058</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1049</v>
      </c>
      <c r="M89" s="262" t="s">
        <v>1055</v>
      </c>
      <c r="N89" s="262" t="s">
        <v>1058</v>
      </c>
    </row>
    <row r="90" spans="1:22" s="21" customFormat="1">
      <c r="A90" s="243"/>
      <c r="B90" s="1"/>
      <c r="C90" s="3"/>
      <c r="D90" s="3"/>
      <c r="E90" s="3"/>
      <c r="F90" s="3"/>
      <c r="G90" s="3"/>
      <c r="H90" s="287"/>
      <c r="I90" s="67" t="s">
        <v>36</v>
      </c>
      <c r="J90" s="68"/>
      <c r="K90" s="69"/>
      <c r="L90" s="262" t="s">
        <v>1050</v>
      </c>
      <c r="M90" s="262" t="s">
        <v>1056</v>
      </c>
      <c r="N90" s="262" t="s">
        <v>1059</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1055</v>
      </c>
      <c r="N97" s="66" t="s">
        <v>1058</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1056</v>
      </c>
      <c r="N98" s="70" t="s">
        <v>1059</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199</v>
      </c>
      <c r="K99" s="237" t="str">
        <f>IF(OR(COUNTIF(L99:N99,"未確認")&gt;0,COUNTIF(L99:N99,"~*")&gt;0),"※","")</f>
        <v/>
      </c>
      <c r="L99" s="258">
        <v>68</v>
      </c>
      <c r="M99" s="258">
        <v>61</v>
      </c>
      <c r="N99" s="258">
        <v>70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120</v>
      </c>
      <c r="K101" s="237" t="str">
        <f>IF(OR(COUNTIF(L101:N101,"未確認")&gt;0,COUNTIF(L101:N101,"~*")&gt;0),"※","")</f>
        <v/>
      </c>
      <c r="L101" s="258">
        <v>60</v>
      </c>
      <c r="M101" s="258">
        <v>0</v>
      </c>
      <c r="N101" s="258">
        <v>60</v>
      </c>
    </row>
    <row r="102" spans="1:22" s="83" customFormat="1" ht="34.5" customHeight="1">
      <c r="A102" s="244" t="s">
        <v>610</v>
      </c>
      <c r="B102" s="84"/>
      <c r="C102" s="377"/>
      <c r="D102" s="379"/>
      <c r="E102" s="317" t="s">
        <v>612</v>
      </c>
      <c r="F102" s="318"/>
      <c r="G102" s="318"/>
      <c r="H102" s="319"/>
      <c r="I102" s="420"/>
      <c r="J102" s="256">
        <f t="shared" si="0"/>
        <v>150</v>
      </c>
      <c r="K102" s="237" t="str">
        <f t="shared" ref="K102:K111" si="1">IF(OR(COUNTIF(L101:N101,"未確認")&gt;0,COUNTIF(L101:N101,"~*")&gt;0),"※","")</f>
        <v/>
      </c>
      <c r="L102" s="258">
        <v>50</v>
      </c>
      <c r="M102" s="258">
        <v>50</v>
      </c>
      <c r="N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1052</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1056</v>
      </c>
      <c r="N119" s="70" t="s">
        <v>1059</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1043</v>
      </c>
      <c r="N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533</v>
      </c>
      <c r="N121" s="98" t="s">
        <v>1043</v>
      </c>
    </row>
    <row r="122" spans="1:22" s="83" customFormat="1" ht="40.5" customHeight="1">
      <c r="A122" s="244" t="s">
        <v>619</v>
      </c>
      <c r="B122" s="1"/>
      <c r="C122" s="295"/>
      <c r="D122" s="297"/>
      <c r="E122" s="396"/>
      <c r="F122" s="418"/>
      <c r="G122" s="418"/>
      <c r="H122" s="397"/>
      <c r="I122" s="354"/>
      <c r="J122" s="101"/>
      <c r="K122" s="102"/>
      <c r="L122" s="98" t="s">
        <v>1044</v>
      </c>
      <c r="M122" s="98" t="s">
        <v>533</v>
      </c>
      <c r="N122" s="98" t="s">
        <v>1044</v>
      </c>
    </row>
    <row r="123" spans="1:22" s="83" customFormat="1" ht="40.5" customHeight="1">
      <c r="A123" s="244" t="s">
        <v>620</v>
      </c>
      <c r="B123" s="1"/>
      <c r="C123" s="289"/>
      <c r="D123" s="290"/>
      <c r="E123" s="377"/>
      <c r="F123" s="378"/>
      <c r="G123" s="378"/>
      <c r="H123" s="379"/>
      <c r="I123" s="341"/>
      <c r="J123" s="105"/>
      <c r="K123" s="106"/>
      <c r="L123" s="98" t="s">
        <v>1045</v>
      </c>
      <c r="M123" s="98" t="s">
        <v>533</v>
      </c>
      <c r="N123" s="98" t="s">
        <v>1045</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1056</v>
      </c>
      <c r="N130" s="70" t="s">
        <v>1059</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533</v>
      </c>
      <c r="N131" s="98" t="s">
        <v>1057</v>
      </c>
    </row>
    <row r="132" spans="1:22" s="83" customFormat="1" ht="34.5" customHeight="1">
      <c r="A132" s="244" t="s">
        <v>621</v>
      </c>
      <c r="B132" s="84"/>
      <c r="C132" s="295"/>
      <c r="D132" s="297"/>
      <c r="E132" s="320" t="s">
        <v>58</v>
      </c>
      <c r="F132" s="321"/>
      <c r="G132" s="321"/>
      <c r="H132" s="322"/>
      <c r="I132" s="389"/>
      <c r="J132" s="101"/>
      <c r="K132" s="102"/>
      <c r="L132" s="82">
        <v>60</v>
      </c>
      <c r="M132" s="82">
        <v>0</v>
      </c>
      <c r="N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1056</v>
      </c>
      <c r="N144" s="70" t="s">
        <v>1059</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t="s">
        <v>1053</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t="s">
        <v>1053</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t="s">
        <v>1053</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t="s">
        <v>1053</v>
      </c>
      <c r="N148" s="117">
        <v>0</v>
      </c>
    </row>
    <row r="149" spans="1:14" s="118" customFormat="1" ht="34.5" customHeight="1">
      <c r="A149" s="246" t="s">
        <v>651</v>
      </c>
      <c r="B149" s="115"/>
      <c r="C149" s="317" t="s">
        <v>559</v>
      </c>
      <c r="D149" s="318"/>
      <c r="E149" s="318"/>
      <c r="F149" s="318"/>
      <c r="G149" s="318"/>
      <c r="H149" s="319"/>
      <c r="I149" s="413"/>
      <c r="J149" s="263">
        <f t="shared" si="2"/>
        <v>144</v>
      </c>
      <c r="K149" s="264" t="str">
        <f t="shared" si="3"/>
        <v/>
      </c>
      <c r="L149" s="117">
        <v>144</v>
      </c>
      <c r="M149" s="117" t="s">
        <v>1053</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t="s">
        <v>1053</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t="s">
        <v>1053</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t="s">
        <v>1053</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t="s">
        <v>1053</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t="s">
        <v>1053</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1053</v>
      </c>
      <c r="N155" s="117" t="s">
        <v>541</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t="s">
        <v>1053</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t="s">
        <v>1053</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t="s">
        <v>1053</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t="s">
        <v>1053</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t="s">
        <v>1053</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t="s">
        <v>1053</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t="s">
        <v>1053</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t="s">
        <v>1053</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t="s">
        <v>1053</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t="s">
        <v>1053</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t="s">
        <v>1053</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t="s">
        <v>1053</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t="s">
        <v>1053</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t="s">
        <v>1053</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t="s">
        <v>1053</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t="s">
        <v>1053</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t="s">
        <v>1053</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t="s">
        <v>1053</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t="s">
        <v>1053</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t="s">
        <v>1053</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t="s">
        <v>1053</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t="s">
        <v>1053</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t="s">
        <v>1053</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t="s">
        <v>1053</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t="s">
        <v>1053</v>
      </c>
      <c r="N180" s="117">
        <v>0</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t="s">
        <v>1053</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t="s">
        <v>1053</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t="s">
        <v>1053</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t="s">
        <v>1053</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t="s">
        <v>1053</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t="s">
        <v>1053</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t="s">
        <v>1053</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t="s">
        <v>1053</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t="s">
        <v>1053</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t="s">
        <v>1053</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t="s">
        <v>1053</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t="s">
        <v>1053</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t="s">
        <v>1053</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t="s">
        <v>1053</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t="s">
        <v>1053</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t="s">
        <v>1053</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t="s">
        <v>1053</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t="s">
        <v>1053</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t="s">
        <v>1053</v>
      </c>
      <c r="N199" s="117">
        <v>0</v>
      </c>
    </row>
    <row r="200" spans="1:14" s="118" customFormat="1" ht="34.5" customHeight="1">
      <c r="A200" s="246" t="s">
        <v>702</v>
      </c>
      <c r="B200" s="115"/>
      <c r="C200" s="317" t="s">
        <v>594</v>
      </c>
      <c r="D200" s="318"/>
      <c r="E200" s="318"/>
      <c r="F200" s="318"/>
      <c r="G200" s="318"/>
      <c r="H200" s="319"/>
      <c r="I200" s="413"/>
      <c r="J200" s="263">
        <f t="shared" si="4"/>
        <v>89</v>
      </c>
      <c r="K200" s="264" t="str">
        <f t="shared" si="5"/>
        <v/>
      </c>
      <c r="L200" s="117">
        <v>0</v>
      </c>
      <c r="M200" s="117" t="s">
        <v>1053</v>
      </c>
      <c r="N200" s="117">
        <v>89</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t="s">
        <v>1053</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t="s">
        <v>1053</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t="s">
        <v>1053</v>
      </c>
      <c r="N203" s="117">
        <v>0</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t="s">
        <v>1053</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t="s">
        <v>1053</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t="s">
        <v>1053</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t="s">
        <v>1053</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t="s">
        <v>1053</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t="s">
        <v>1053</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t="s">
        <v>1053</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t="s">
        <v>1053</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t="s">
        <v>1053</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t="s">
        <v>1053</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t="s">
        <v>1053</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t="s">
        <v>1053</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t="s">
        <v>1053</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t="s">
        <v>1053</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t="s">
        <v>1053</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t="s">
        <v>1053</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t="s">
        <v>1053</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1056</v>
      </c>
      <c r="N227" s="70" t="s">
        <v>1059</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1059</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1056</v>
      </c>
      <c r="N245" s="70" t="s">
        <v>1059</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1058</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1056</v>
      </c>
      <c r="N254" s="137" t="s">
        <v>1059</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1056</v>
      </c>
      <c r="N264" s="70" t="s">
        <v>1059</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49</v>
      </c>
      <c r="K269" s="81" t="str">
        <f t="shared" si="8"/>
        <v/>
      </c>
      <c r="L269" s="147">
        <v>25</v>
      </c>
      <c r="M269" s="147">
        <v>0</v>
      </c>
      <c r="N269" s="147">
        <v>24</v>
      </c>
    </row>
    <row r="270" spans="1:22" s="83" customFormat="1" ht="34.5" customHeight="1">
      <c r="A270" s="249" t="s">
        <v>725</v>
      </c>
      <c r="B270" s="120"/>
      <c r="C270" s="371"/>
      <c r="D270" s="371"/>
      <c r="E270" s="371"/>
      <c r="F270" s="371"/>
      <c r="G270" s="371" t="s">
        <v>148</v>
      </c>
      <c r="H270" s="371"/>
      <c r="I270" s="404"/>
      <c r="J270" s="266">
        <f t="shared" si="9"/>
        <v>1.6</v>
      </c>
      <c r="K270" s="81" t="str">
        <f t="shared" si="8"/>
        <v/>
      </c>
      <c r="L270" s="148">
        <v>0.4</v>
      </c>
      <c r="M270" s="148">
        <v>0</v>
      </c>
      <c r="N270" s="148">
        <v>1.2</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row>
    <row r="274" spans="1:14" s="83" customFormat="1" ht="34.5" customHeight="1">
      <c r="A274" s="249" t="s">
        <v>727</v>
      </c>
      <c r="B274" s="120"/>
      <c r="C274" s="372"/>
      <c r="D274" s="372"/>
      <c r="E274" s="372"/>
      <c r="F274" s="372"/>
      <c r="G274" s="371" t="s">
        <v>148</v>
      </c>
      <c r="H274" s="371"/>
      <c r="I274" s="404"/>
      <c r="J274" s="266">
        <f t="shared" si="9"/>
        <v>6.9</v>
      </c>
      <c r="K274" s="81" t="str">
        <f t="shared" si="8"/>
        <v/>
      </c>
      <c r="L274" s="148">
        <v>1.6</v>
      </c>
      <c r="M274" s="148">
        <v>0</v>
      </c>
      <c r="N274" s="148">
        <v>5.3</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10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3.2</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2</v>
      </c>
      <c r="M297" s="147">
        <v>7</v>
      </c>
      <c r="N297" s="147">
        <v>21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4.4000000000000004</v>
      </c>
      <c r="N298" s="148">
        <v>3.1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0.8</v>
      </c>
      <c r="M302" s="148">
        <v>1.2</v>
      </c>
      <c r="N302" s="148">
        <v>1.3</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1056</v>
      </c>
      <c r="N323" s="137" t="s">
        <v>1059</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0.5</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0.5</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1056</v>
      </c>
      <c r="N343" s="137" t="s">
        <v>1059</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1058</v>
      </c>
    </row>
    <row r="368" spans="1:22" s="118" customFormat="1" ht="20.25" customHeight="1">
      <c r="A368" s="243"/>
      <c r="B368" s="1"/>
      <c r="C368" s="3"/>
      <c r="D368" s="3"/>
      <c r="E368" s="3"/>
      <c r="F368" s="3"/>
      <c r="G368" s="3"/>
      <c r="H368" s="287"/>
      <c r="I368" s="67" t="s">
        <v>36</v>
      </c>
      <c r="J368" s="170"/>
      <c r="K368" s="79"/>
      <c r="L368" s="137" t="s">
        <v>1050</v>
      </c>
      <c r="M368" s="137" t="s">
        <v>1056</v>
      </c>
      <c r="N368" s="137" t="s">
        <v>1059</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1059</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1896</v>
      </c>
      <c r="K392" s="81" t="str">
        <f t="shared" ref="K392:K397" si="12">IF(OR(COUNTIF(L392:N392,"未確認")&gt;0,COUNTIF(L392:N392,"~*")&gt;0),"※","")</f>
        <v/>
      </c>
      <c r="L392" s="147">
        <v>1408</v>
      </c>
      <c r="M392" s="147">
        <v>0</v>
      </c>
      <c r="N392" s="147">
        <v>488</v>
      </c>
    </row>
    <row r="393" spans="1:22" s="83" customFormat="1" ht="34.5" customHeight="1">
      <c r="A393" s="249" t="s">
        <v>773</v>
      </c>
      <c r="B393" s="84"/>
      <c r="C393" s="370"/>
      <c r="D393" s="380"/>
      <c r="E393" s="320" t="s">
        <v>224</v>
      </c>
      <c r="F393" s="321"/>
      <c r="G393" s="321"/>
      <c r="H393" s="322"/>
      <c r="I393" s="343"/>
      <c r="J393" s="140">
        <f t="shared" si="11"/>
        <v>1283</v>
      </c>
      <c r="K393" s="81" t="str">
        <f t="shared" si="12"/>
        <v/>
      </c>
      <c r="L393" s="147">
        <v>828</v>
      </c>
      <c r="M393" s="147">
        <v>0</v>
      </c>
      <c r="N393" s="147">
        <v>455</v>
      </c>
    </row>
    <row r="394" spans="1:22" s="83" customFormat="1" ht="34.5" customHeight="1">
      <c r="A394" s="250" t="s">
        <v>774</v>
      </c>
      <c r="B394" s="84"/>
      <c r="C394" s="370"/>
      <c r="D394" s="381"/>
      <c r="E394" s="320" t="s">
        <v>225</v>
      </c>
      <c r="F394" s="321"/>
      <c r="G394" s="321"/>
      <c r="H394" s="322"/>
      <c r="I394" s="343"/>
      <c r="J394" s="140">
        <f t="shared" si="11"/>
        <v>117</v>
      </c>
      <c r="K394" s="81" t="str">
        <f t="shared" si="12"/>
        <v/>
      </c>
      <c r="L394" s="147">
        <v>116</v>
      </c>
      <c r="M394" s="147">
        <v>0</v>
      </c>
      <c r="N394" s="147">
        <v>1</v>
      </c>
    </row>
    <row r="395" spans="1:22" s="83" customFormat="1" ht="34.5" customHeight="1">
      <c r="A395" s="250" t="s">
        <v>775</v>
      </c>
      <c r="B395" s="84"/>
      <c r="C395" s="370"/>
      <c r="D395" s="382"/>
      <c r="E395" s="320" t="s">
        <v>226</v>
      </c>
      <c r="F395" s="321"/>
      <c r="G395" s="321"/>
      <c r="H395" s="322"/>
      <c r="I395" s="343"/>
      <c r="J395" s="140">
        <f t="shared" si="11"/>
        <v>496</v>
      </c>
      <c r="K395" s="81" t="str">
        <f t="shared" si="12"/>
        <v/>
      </c>
      <c r="L395" s="147">
        <v>464</v>
      </c>
      <c r="M395" s="147">
        <v>0</v>
      </c>
      <c r="N395" s="147">
        <v>32</v>
      </c>
    </row>
    <row r="396" spans="1:22" s="83" customFormat="1" ht="34.5" customHeight="1">
      <c r="A396" s="250" t="s">
        <v>776</v>
      </c>
      <c r="B396" s="1"/>
      <c r="C396" s="370"/>
      <c r="D396" s="320" t="s">
        <v>227</v>
      </c>
      <c r="E396" s="321"/>
      <c r="F396" s="321"/>
      <c r="G396" s="321"/>
      <c r="H396" s="322"/>
      <c r="I396" s="343"/>
      <c r="J396" s="140">
        <f t="shared" si="11"/>
        <v>34033</v>
      </c>
      <c r="K396" s="81" t="str">
        <f t="shared" si="12"/>
        <v/>
      </c>
      <c r="L396" s="147">
        <v>15727</v>
      </c>
      <c r="M396" s="147">
        <v>0</v>
      </c>
      <c r="N396" s="147">
        <v>18306</v>
      </c>
    </row>
    <row r="397" spans="1:22" s="83" customFormat="1" ht="34.5" customHeight="1">
      <c r="A397" s="250" t="s">
        <v>777</v>
      </c>
      <c r="B397" s="119"/>
      <c r="C397" s="370"/>
      <c r="D397" s="320" t="s">
        <v>228</v>
      </c>
      <c r="E397" s="321"/>
      <c r="F397" s="321"/>
      <c r="G397" s="321"/>
      <c r="H397" s="322"/>
      <c r="I397" s="344"/>
      <c r="J397" s="140">
        <f t="shared" si="11"/>
        <v>1889</v>
      </c>
      <c r="K397" s="81" t="str">
        <f t="shared" si="12"/>
        <v/>
      </c>
      <c r="L397" s="147">
        <v>1403</v>
      </c>
      <c r="M397" s="147">
        <v>0</v>
      </c>
      <c r="N397" s="147">
        <v>486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1056</v>
      </c>
      <c r="N404" s="70" t="s">
        <v>1059</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1896</v>
      </c>
      <c r="K405" s="81" t="str">
        <f t="shared" ref="K405:K422" si="14">IF(OR(COUNTIF(L405:N405,"未確認")&gt;0,COUNTIF(L405:N405,"~*")&gt;0),"※","")</f>
        <v/>
      </c>
      <c r="L405" s="147">
        <v>1408</v>
      </c>
      <c r="M405" s="147">
        <v>0</v>
      </c>
      <c r="N405" s="147">
        <v>488</v>
      </c>
    </row>
    <row r="406" spans="1:22" s="83" customFormat="1" ht="34.5" customHeight="1">
      <c r="A406" s="251" t="s">
        <v>779</v>
      </c>
      <c r="B406" s="119"/>
      <c r="C406" s="369"/>
      <c r="D406" s="375" t="s">
        <v>233</v>
      </c>
      <c r="E406" s="377" t="s">
        <v>234</v>
      </c>
      <c r="F406" s="378"/>
      <c r="G406" s="378"/>
      <c r="H406" s="379"/>
      <c r="I406" s="361"/>
      <c r="J406" s="140">
        <f t="shared" si="13"/>
        <v>329</v>
      </c>
      <c r="K406" s="81" t="str">
        <f t="shared" si="14"/>
        <v/>
      </c>
      <c r="L406" s="147">
        <v>9</v>
      </c>
      <c r="M406" s="147">
        <v>0</v>
      </c>
      <c r="N406" s="147">
        <v>320</v>
      </c>
    </row>
    <row r="407" spans="1:22" s="83" customFormat="1" ht="34.5" customHeight="1">
      <c r="A407" s="251" t="s">
        <v>780</v>
      </c>
      <c r="B407" s="119"/>
      <c r="C407" s="369"/>
      <c r="D407" s="369"/>
      <c r="E407" s="320" t="s">
        <v>235</v>
      </c>
      <c r="F407" s="321"/>
      <c r="G407" s="321"/>
      <c r="H407" s="322"/>
      <c r="I407" s="361"/>
      <c r="J407" s="140">
        <f t="shared" si="13"/>
        <v>1171</v>
      </c>
      <c r="K407" s="81" t="str">
        <f t="shared" si="14"/>
        <v/>
      </c>
      <c r="L407" s="147">
        <v>1124</v>
      </c>
      <c r="M407" s="147">
        <v>0</v>
      </c>
      <c r="N407" s="147">
        <v>47</v>
      </c>
    </row>
    <row r="408" spans="1:22" s="83" customFormat="1" ht="34.5" customHeight="1">
      <c r="A408" s="251" t="s">
        <v>781</v>
      </c>
      <c r="B408" s="119"/>
      <c r="C408" s="369"/>
      <c r="D408" s="369"/>
      <c r="E408" s="320" t="s">
        <v>236</v>
      </c>
      <c r="F408" s="321"/>
      <c r="G408" s="321"/>
      <c r="H408" s="322"/>
      <c r="I408" s="361"/>
      <c r="J408" s="140">
        <f t="shared" si="13"/>
        <v>252</v>
      </c>
      <c r="K408" s="81" t="str">
        <f t="shared" si="14"/>
        <v/>
      </c>
      <c r="L408" s="147">
        <v>137</v>
      </c>
      <c r="M408" s="147">
        <v>0</v>
      </c>
      <c r="N408" s="147">
        <v>115</v>
      </c>
    </row>
    <row r="409" spans="1:22" s="83" customFormat="1" ht="34.5" customHeight="1">
      <c r="A409" s="251" t="s">
        <v>782</v>
      </c>
      <c r="B409" s="119"/>
      <c r="C409" s="369"/>
      <c r="D409" s="369"/>
      <c r="E409" s="317" t="s">
        <v>990</v>
      </c>
      <c r="F409" s="318"/>
      <c r="G409" s="318"/>
      <c r="H409" s="319"/>
      <c r="I409" s="361"/>
      <c r="J409" s="140">
        <f t="shared" si="13"/>
        <v>144</v>
      </c>
      <c r="K409" s="81" t="str">
        <f t="shared" si="14"/>
        <v/>
      </c>
      <c r="L409" s="147">
        <v>138</v>
      </c>
      <c r="M409" s="147">
        <v>0</v>
      </c>
      <c r="N409" s="147">
        <v>6</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1889</v>
      </c>
      <c r="K413" s="81" t="str">
        <f t="shared" si="14"/>
        <v/>
      </c>
      <c r="L413" s="147">
        <v>1403</v>
      </c>
      <c r="M413" s="147">
        <v>0</v>
      </c>
      <c r="N413" s="147">
        <v>486</v>
      </c>
    </row>
    <row r="414" spans="1:22" s="83" customFormat="1" ht="34.5" customHeight="1">
      <c r="A414" s="251" t="s">
        <v>787</v>
      </c>
      <c r="B414" s="119"/>
      <c r="C414" s="369"/>
      <c r="D414" s="375" t="s">
        <v>240</v>
      </c>
      <c r="E414" s="377" t="s">
        <v>241</v>
      </c>
      <c r="F414" s="378"/>
      <c r="G414" s="378"/>
      <c r="H414" s="379"/>
      <c r="I414" s="361"/>
      <c r="J414" s="140">
        <f t="shared" si="13"/>
        <v>329</v>
      </c>
      <c r="K414" s="81" t="str">
        <f t="shared" si="14"/>
        <v/>
      </c>
      <c r="L414" s="147">
        <v>320</v>
      </c>
      <c r="M414" s="147">
        <v>0</v>
      </c>
      <c r="N414" s="147">
        <v>9</v>
      </c>
    </row>
    <row r="415" spans="1:22" s="83" customFormat="1" ht="34.5" customHeight="1">
      <c r="A415" s="251" t="s">
        <v>788</v>
      </c>
      <c r="B415" s="119"/>
      <c r="C415" s="369"/>
      <c r="D415" s="369"/>
      <c r="E415" s="320" t="s">
        <v>242</v>
      </c>
      <c r="F415" s="321"/>
      <c r="G415" s="321"/>
      <c r="H415" s="322"/>
      <c r="I415" s="361"/>
      <c r="J415" s="140">
        <f t="shared" si="13"/>
        <v>1235</v>
      </c>
      <c r="K415" s="81" t="str">
        <f t="shared" si="14"/>
        <v/>
      </c>
      <c r="L415" s="147">
        <v>927</v>
      </c>
      <c r="M415" s="147">
        <v>0</v>
      </c>
      <c r="N415" s="147">
        <v>308</v>
      </c>
    </row>
    <row r="416" spans="1:22" s="83" customFormat="1" ht="34.5" customHeight="1">
      <c r="A416" s="251" t="s">
        <v>789</v>
      </c>
      <c r="B416" s="119"/>
      <c r="C416" s="369"/>
      <c r="D416" s="369"/>
      <c r="E416" s="320" t="s">
        <v>243</v>
      </c>
      <c r="F416" s="321"/>
      <c r="G416" s="321"/>
      <c r="H416" s="322"/>
      <c r="I416" s="361"/>
      <c r="J416" s="140">
        <f t="shared" si="13"/>
        <v>121</v>
      </c>
      <c r="K416" s="81" t="str">
        <f t="shared" si="14"/>
        <v/>
      </c>
      <c r="L416" s="147">
        <v>60</v>
      </c>
      <c r="M416" s="147">
        <v>0</v>
      </c>
      <c r="N416" s="147">
        <v>61</v>
      </c>
    </row>
    <row r="417" spans="1:22" s="83" customFormat="1" ht="34.5" customHeight="1">
      <c r="A417" s="251" t="s">
        <v>790</v>
      </c>
      <c r="B417" s="119"/>
      <c r="C417" s="369"/>
      <c r="D417" s="369"/>
      <c r="E417" s="320" t="s">
        <v>244</v>
      </c>
      <c r="F417" s="321"/>
      <c r="G417" s="321"/>
      <c r="H417" s="322"/>
      <c r="I417" s="361"/>
      <c r="J417" s="140">
        <f t="shared" si="13"/>
        <v>52</v>
      </c>
      <c r="K417" s="81" t="str">
        <f t="shared" si="14"/>
        <v/>
      </c>
      <c r="L417" s="147">
        <v>8</v>
      </c>
      <c r="M417" s="147">
        <v>0</v>
      </c>
      <c r="N417" s="147">
        <v>44</v>
      </c>
    </row>
    <row r="418" spans="1:22" s="83" customFormat="1" ht="34.5" customHeight="1">
      <c r="A418" s="251" t="s">
        <v>791</v>
      </c>
      <c r="B418" s="119"/>
      <c r="C418" s="369"/>
      <c r="D418" s="369"/>
      <c r="E418" s="320" t="s">
        <v>245</v>
      </c>
      <c r="F418" s="321"/>
      <c r="G418" s="321"/>
      <c r="H418" s="322"/>
      <c r="I418" s="361"/>
      <c r="J418" s="140">
        <f t="shared" si="13"/>
        <v>84</v>
      </c>
      <c r="K418" s="81" t="str">
        <f t="shared" si="14"/>
        <v/>
      </c>
      <c r="L418" s="147">
        <v>40</v>
      </c>
      <c r="M418" s="147">
        <v>0</v>
      </c>
      <c r="N418" s="147">
        <v>44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c r="N420" s="147">
        <v>0</v>
      </c>
    </row>
    <row r="421" spans="1:22" s="83" customFormat="1" ht="34.5" customHeight="1">
      <c r="A421" s="251" t="s">
        <v>794</v>
      </c>
      <c r="B421" s="119"/>
      <c r="C421" s="369"/>
      <c r="D421" s="369"/>
      <c r="E421" s="320" t="s">
        <v>247</v>
      </c>
      <c r="F421" s="321"/>
      <c r="G421" s="321"/>
      <c r="H421" s="322"/>
      <c r="I421" s="361"/>
      <c r="J421" s="140">
        <f t="shared" si="13"/>
        <v>68</v>
      </c>
      <c r="K421" s="81" t="str">
        <f t="shared" si="14"/>
        <v/>
      </c>
      <c r="L421" s="147">
        <v>48</v>
      </c>
      <c r="M421" s="147">
        <v>0</v>
      </c>
      <c r="N421" s="147">
        <v>20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1059</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1560</v>
      </c>
      <c r="K430" s="193" t="str">
        <f>IF(OR(COUNTIF(L430:N430,"未確認")&gt;0,COUNTIF(L430:N430,"~*")&gt;0),"※","")</f>
        <v/>
      </c>
      <c r="L430" s="147">
        <v>1083</v>
      </c>
      <c r="M430" s="147">
        <v>0</v>
      </c>
      <c r="N430" s="147">
        <v>477</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63</v>
      </c>
      <c r="K431" s="193" t="str">
        <f>IF(OR(COUNTIF(L431:N431,"未確認")&gt;0,COUNTIF(L431:N431,"~*")&gt;0),"※","")</f>
        <v/>
      </c>
      <c r="L431" s="147">
        <v>31</v>
      </c>
      <c r="M431" s="147">
        <v>0</v>
      </c>
      <c r="N431" s="147">
        <v>32</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11</v>
      </c>
      <c r="K432" s="193" t="str">
        <f>IF(OR(COUNTIF(L432:N432,"未確認")&gt;0,COUNTIF(L432:N432,"~*")&gt;0),"※","")</f>
        <v/>
      </c>
      <c r="L432" s="147">
        <v>6</v>
      </c>
      <c r="M432" s="147">
        <v>0</v>
      </c>
      <c r="N432" s="147">
        <v>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1486</v>
      </c>
      <c r="K433" s="193" t="str">
        <f>IF(OR(COUNTIF(L433:N433,"未確認")&gt;0,COUNTIF(L433:N433,"~*")&gt;0),"※","")</f>
        <v/>
      </c>
      <c r="L433" s="147">
        <v>1046</v>
      </c>
      <c r="M433" s="147">
        <v>0</v>
      </c>
      <c r="N433" s="147">
        <v>440</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1056</v>
      </c>
      <c r="N442" s="70" t="s">
        <v>1059</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11</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11</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11</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11</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1056</v>
      </c>
      <c r="N467" s="70" t="s">
        <v>1059</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22</v>
      </c>
      <c r="K468" s="201" t="str">
        <f t="shared" ref="K468:K475" si="16">IF(OR(COUNTIF(L468:N468,"未確認")&gt;0,COUNTIF(L468:N468,"*")&gt;0),"※","")</f>
        <v>※</v>
      </c>
      <c r="L468" s="117">
        <v>22</v>
      </c>
      <c r="M468" s="117" t="s">
        <v>1053</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v>0</v>
      </c>
      <c r="M469" s="117" t="s">
        <v>978</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v>0</v>
      </c>
      <c r="M470" s="117" t="s">
        <v>978</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v>0</v>
      </c>
      <c r="M471" s="117" t="s">
        <v>978</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t="s">
        <v>541</v>
      </c>
      <c r="M472" s="117" t="s">
        <v>978</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t="s">
        <v>978</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t="s">
        <v>978</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t="s">
        <v>978</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t="s">
        <v>541</v>
      </c>
      <c r="M476" s="117" t="s">
        <v>978</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13</v>
      </c>
      <c r="K477" s="201" t="str">
        <f t="shared" ref="K477:K496" si="18">IF(OR(COUNTIF(L477:N477,"未確認")&gt;0,COUNTIF(L477:N477,"*")&gt;0),"※","")</f>
        <v>※</v>
      </c>
      <c r="L477" s="117">
        <v>13</v>
      </c>
      <c r="M477" s="117" t="s">
        <v>978</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t="s">
        <v>978</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t="s">
        <v>978</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t="s">
        <v>978</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v>0</v>
      </c>
      <c r="M481" s="117" t="s">
        <v>1053</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t="s">
        <v>978</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v>0</v>
      </c>
      <c r="M483" s="117" t="s">
        <v>978</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t="s">
        <v>978</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t="s">
        <v>978</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t="s">
        <v>978</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t="s">
        <v>978</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t="s">
        <v>978</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t="s">
        <v>978</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t="s">
        <v>978</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t="s">
        <v>978</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t="s">
        <v>978</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t="s">
        <v>978</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v>
      </c>
      <c r="L494" s="117">
        <v>0</v>
      </c>
      <c r="M494" s="117" t="s">
        <v>1053</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v>
      </c>
      <c r="L495" s="117">
        <v>0</v>
      </c>
      <c r="M495" s="117" t="s">
        <v>1053</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v>
      </c>
      <c r="L496" s="117">
        <v>0</v>
      </c>
      <c r="M496" s="117" t="s">
        <v>1053</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1058</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1059</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t="s">
        <v>1053</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12</v>
      </c>
      <c r="K505" s="201" t="str">
        <f t="shared" si="21"/>
        <v>※</v>
      </c>
      <c r="L505" s="117">
        <v>12</v>
      </c>
      <c r="M505" s="117" t="s">
        <v>1053</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v>
      </c>
      <c r="L506" s="117">
        <v>0</v>
      </c>
      <c r="M506" s="117" t="s">
        <v>1053</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v>
      </c>
      <c r="L507" s="117">
        <v>0</v>
      </c>
      <c r="M507" s="117" t="s">
        <v>1053</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v>
      </c>
      <c r="L508" s="117">
        <v>0</v>
      </c>
      <c r="M508" s="117" t="s">
        <v>1053</v>
      </c>
      <c r="N508" s="117">
        <v>0</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t="s">
        <v>1053</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v>
      </c>
      <c r="L510" s="117">
        <v>0</v>
      </c>
      <c r="M510" s="117" t="s">
        <v>1053</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t="s">
        <v>1053</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1058</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1059</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t="s">
        <v>1053</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t="s">
        <v>1053</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1058</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1059</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t="s">
        <v>1053</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1058</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1059</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1058</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1059</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t="s">
        <v>1053</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v>
      </c>
      <c r="L533" s="117">
        <v>0</v>
      </c>
      <c r="M533" s="117" t="s">
        <v>1053</v>
      </c>
      <c r="N533" s="117">
        <v>0</v>
      </c>
    </row>
    <row r="534" spans="1:22" s="115" customFormat="1" ht="42.75" customHeight="1">
      <c r="A534" s="252" t="s">
        <v>849</v>
      </c>
      <c r="B534" s="204"/>
      <c r="C534" s="320" t="s">
        <v>340</v>
      </c>
      <c r="D534" s="321"/>
      <c r="E534" s="321"/>
      <c r="F534" s="321"/>
      <c r="G534" s="321"/>
      <c r="H534" s="322"/>
      <c r="I534" s="345" t="s">
        <v>341</v>
      </c>
      <c r="J534" s="116">
        <f t="shared" si="22"/>
        <v>40</v>
      </c>
      <c r="K534" s="201" t="str">
        <f t="shared" si="23"/>
        <v>※</v>
      </c>
      <c r="L534" s="117">
        <v>15</v>
      </c>
      <c r="M534" s="117" t="s">
        <v>1053</v>
      </c>
      <c r="N534" s="117">
        <v>25</v>
      </c>
    </row>
    <row r="535" spans="1:22" s="115" customFormat="1" ht="42.75" customHeight="1">
      <c r="A535" s="252" t="s">
        <v>850</v>
      </c>
      <c r="B535" s="204"/>
      <c r="C535" s="320" t="s">
        <v>342</v>
      </c>
      <c r="D535" s="321"/>
      <c r="E535" s="321"/>
      <c r="F535" s="321"/>
      <c r="G535" s="321"/>
      <c r="H535" s="322"/>
      <c r="I535" s="346"/>
      <c r="J535" s="116">
        <f t="shared" si="22"/>
        <v>0</v>
      </c>
      <c r="K535" s="201" t="str">
        <f t="shared" si="23"/>
        <v>※</v>
      </c>
      <c r="L535" s="117">
        <v>0</v>
      </c>
      <c r="M535" s="117" t="s">
        <v>1053</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v>
      </c>
      <c r="L536" s="117">
        <v>0</v>
      </c>
      <c r="M536" s="117" t="s">
        <v>1053</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v>
      </c>
      <c r="L537" s="117">
        <v>0</v>
      </c>
      <c r="M537" s="117" t="s">
        <v>1053</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1058</v>
      </c>
    </row>
    <row r="544" spans="1:22" s="1" customFormat="1" ht="20.25" customHeight="1">
      <c r="A544" s="243"/>
      <c r="C544" s="62"/>
      <c r="D544" s="3"/>
      <c r="E544" s="3"/>
      <c r="F544" s="3"/>
      <c r="G544" s="3"/>
      <c r="H544" s="287"/>
      <c r="I544" s="67" t="s">
        <v>36</v>
      </c>
      <c r="J544" s="68"/>
      <c r="K544" s="186"/>
      <c r="L544" s="70" t="s">
        <v>1050</v>
      </c>
      <c r="M544" s="70" t="s">
        <v>1056</v>
      </c>
      <c r="N544" s="70" t="s">
        <v>1059</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t="s">
        <v>1053</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v>
      </c>
      <c r="L546" s="117">
        <v>0</v>
      </c>
      <c r="M546" s="117" t="s">
        <v>1053</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v>
      </c>
      <c r="L547" s="117">
        <v>0</v>
      </c>
      <c r="M547" s="117" t="s">
        <v>1053</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v>
      </c>
      <c r="L548" s="117">
        <v>0</v>
      </c>
      <c r="M548" s="117" t="s">
        <v>1053</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v>
      </c>
      <c r="L549" s="117">
        <v>0</v>
      </c>
      <c r="M549" s="117" t="s">
        <v>1053</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v>
      </c>
      <c r="L550" s="117">
        <v>0</v>
      </c>
      <c r="M550" s="117" t="s">
        <v>1053</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t="s">
        <v>1053</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v>
      </c>
      <c r="L552" s="117">
        <v>0</v>
      </c>
      <c r="M552" s="117" t="s">
        <v>1053</v>
      </c>
      <c r="N552" s="117">
        <v>0</v>
      </c>
    </row>
    <row r="553" spans="1:14" s="115" customFormat="1" ht="69.95" customHeight="1">
      <c r="A553" s="252" t="s">
        <v>861</v>
      </c>
      <c r="B553" s="119"/>
      <c r="C553" s="317" t="s">
        <v>992</v>
      </c>
      <c r="D553" s="318"/>
      <c r="E553" s="318"/>
      <c r="F553" s="318"/>
      <c r="G553" s="318"/>
      <c r="H553" s="319"/>
      <c r="I553" s="138" t="s">
        <v>365</v>
      </c>
      <c r="J553" s="116">
        <f t="shared" si="24"/>
        <v>0</v>
      </c>
      <c r="K553" s="201" t="str">
        <f t="shared" si="25"/>
        <v>※</v>
      </c>
      <c r="L553" s="117">
        <v>0</v>
      </c>
      <c r="M553" s="117" t="s">
        <v>1053</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v>
      </c>
      <c r="L554" s="117">
        <v>0</v>
      </c>
      <c r="M554" s="117" t="s">
        <v>1053</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v>
      </c>
      <c r="L555" s="117">
        <v>0</v>
      </c>
      <c r="M555" s="117" t="s">
        <v>1053</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v>
      </c>
      <c r="L556" s="117">
        <v>0</v>
      </c>
      <c r="M556" s="117" t="s">
        <v>1053</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v>
      </c>
      <c r="L557" s="117">
        <v>0</v>
      </c>
      <c r="M557" s="117" t="s">
        <v>1053</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1054</v>
      </c>
      <c r="N558" s="211" t="s">
        <v>1048</v>
      </c>
    </row>
    <row r="559" spans="1:14" s="91" customFormat="1" ht="65.099999999999994"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46.6</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28.7</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v>22.6</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11.3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0.4</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18.3</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v>27.5</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21.8</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6.3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v>4.8</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1.9</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9.1999999999999993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v>11.4</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1058</v>
      </c>
    </row>
    <row r="589" spans="1:22" s="1" customFormat="1" ht="20.25" customHeight="1">
      <c r="A589" s="243"/>
      <c r="C589" s="62"/>
      <c r="D589" s="3"/>
      <c r="E589" s="3"/>
      <c r="F589" s="3"/>
      <c r="G589" s="3"/>
      <c r="H589" s="287"/>
      <c r="I589" s="67" t="s">
        <v>36</v>
      </c>
      <c r="J589" s="68"/>
      <c r="K589" s="186"/>
      <c r="L589" s="70" t="s">
        <v>1050</v>
      </c>
      <c r="M589" s="70" t="s">
        <v>1056</v>
      </c>
      <c r="N589" s="70" t="s">
        <v>1059</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t="s">
        <v>1053</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v>0</v>
      </c>
      <c r="M591" s="117" t="s">
        <v>1053</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t="s">
        <v>1053</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10</v>
      </c>
      <c r="K593" s="201" t="str">
        <f>IF(OR(COUNTIF(L593:N593,"未確認")&gt;0,COUNTIF(L593:N593,"*")&gt;0),"※","")</f>
        <v>※</v>
      </c>
      <c r="L593" s="117">
        <v>10</v>
      </c>
      <c r="M593" s="117" t="s">
        <v>1053</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t="s">
        <v>1053</v>
      </c>
      <c r="N594" s="117">
        <v>0</v>
      </c>
    </row>
    <row r="595" spans="1:14" s="115" customFormat="1" ht="35.1" customHeight="1">
      <c r="A595" s="251" t="s">
        <v>895</v>
      </c>
      <c r="B595" s="84"/>
      <c r="C595" s="323" t="s">
        <v>995</v>
      </c>
      <c r="D595" s="324"/>
      <c r="E595" s="324"/>
      <c r="F595" s="324"/>
      <c r="G595" s="324"/>
      <c r="H595" s="325"/>
      <c r="I595" s="340" t="s">
        <v>397</v>
      </c>
      <c r="J595" s="140">
        <v>266</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27</v>
      </c>
      <c r="K596" s="201" t="str">
        <f>IF(OR(COUNTIF(L596:N596,"未確認")&gt;0,COUNTIF(L596:N596,"~*")&gt;0),"※","")</f>
        <v/>
      </c>
      <c r="L596" s="216"/>
      <c r="M596" s="216"/>
      <c r="N596" s="216"/>
    </row>
    <row r="597" spans="1:14" s="115" customFormat="1" ht="35.1" customHeight="1">
      <c r="A597" s="251" t="s">
        <v>897</v>
      </c>
      <c r="B597" s="84"/>
      <c r="C597" s="323" t="s">
        <v>996</v>
      </c>
      <c r="D597" s="324"/>
      <c r="E597" s="324"/>
      <c r="F597" s="324"/>
      <c r="G597" s="324"/>
      <c r="H597" s="325"/>
      <c r="I597" s="326" t="s">
        <v>400</v>
      </c>
      <c r="J597" s="140">
        <v>444</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60</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140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v>
      </c>
      <c r="L600" s="117">
        <v>0</v>
      </c>
      <c r="M600" s="117" t="s">
        <v>1053</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v>
      </c>
      <c r="L601" s="117">
        <v>0</v>
      </c>
      <c r="M601" s="117" t="s">
        <v>1053</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1053</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v>
      </c>
      <c r="L603" s="117">
        <v>0</v>
      </c>
      <c r="M603" s="117" t="s">
        <v>1053</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t="s">
        <v>1053</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v>
      </c>
      <c r="L605" s="117">
        <v>0</v>
      </c>
      <c r="M605" s="117" t="s">
        <v>1053</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1056</v>
      </c>
      <c r="N612" s="70" t="s">
        <v>1059</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t="s">
        <v>1053</v>
      </c>
      <c r="N613" s="117">
        <v>0</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541</v>
      </c>
      <c r="M614" s="117" t="s">
        <v>1053</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t="s">
        <v>1053</v>
      </c>
      <c r="N615" s="117">
        <v>0</v>
      </c>
    </row>
    <row r="616" spans="1:22" s="118" customFormat="1" ht="69.95" customHeight="1">
      <c r="A616" s="252" t="s">
        <v>909</v>
      </c>
      <c r="B616" s="115"/>
      <c r="C616" s="317" t="s">
        <v>976</v>
      </c>
      <c r="D616" s="318"/>
      <c r="E616" s="318"/>
      <c r="F616" s="318"/>
      <c r="G616" s="318"/>
      <c r="H616" s="319"/>
      <c r="I616" s="299" t="s">
        <v>1036</v>
      </c>
      <c r="J616" s="116">
        <f t="shared" si="28"/>
        <v>0</v>
      </c>
      <c r="K616" s="201" t="str">
        <f t="shared" si="29"/>
        <v>※</v>
      </c>
      <c r="L616" s="117">
        <v>0</v>
      </c>
      <c r="M616" s="117" t="s">
        <v>1053</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t="s">
        <v>1053</v>
      </c>
      <c r="N617" s="117">
        <v>0</v>
      </c>
    </row>
    <row r="618" spans="1:22" s="118" customFormat="1" ht="100.35" customHeight="1">
      <c r="A618" s="252" t="s">
        <v>911</v>
      </c>
      <c r="B618" s="115"/>
      <c r="C618" s="317" t="s">
        <v>1001</v>
      </c>
      <c r="D618" s="318"/>
      <c r="E618" s="318"/>
      <c r="F618" s="318"/>
      <c r="G618" s="318"/>
      <c r="H618" s="319"/>
      <c r="I618" s="138" t="s">
        <v>1029</v>
      </c>
      <c r="J618" s="116">
        <f t="shared" si="28"/>
        <v>58</v>
      </c>
      <c r="K618" s="201" t="str">
        <f t="shared" si="29"/>
        <v>※</v>
      </c>
      <c r="L618" s="117">
        <v>0</v>
      </c>
      <c r="M618" s="117" t="s">
        <v>1053</v>
      </c>
      <c r="N618" s="117">
        <v>58</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t="s">
        <v>1053</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v>
      </c>
      <c r="L620" s="117">
        <v>0</v>
      </c>
      <c r="M620" s="117" t="s">
        <v>1053</v>
      </c>
      <c r="N620" s="117">
        <v>0</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1053</v>
      </c>
      <c r="N621" s="117">
        <v>0</v>
      </c>
    </row>
    <row r="622" spans="1:22" s="118" customFormat="1" ht="69.95"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1053</v>
      </c>
      <c r="N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1053</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1056</v>
      </c>
      <c r="N630" s="70" t="s">
        <v>1059</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16</v>
      </c>
      <c r="K631" s="201" t="str">
        <f t="shared" ref="K631:K638" si="31">IF(OR(COUNTIF(L631:N631,"未確認")&gt;0,COUNTIF(L631:N631,"*")&gt;0),"※","")</f>
        <v>※</v>
      </c>
      <c r="L631" s="117">
        <v>16</v>
      </c>
      <c r="M631" s="117" t="s">
        <v>1053</v>
      </c>
      <c r="N631" s="117">
        <v>0</v>
      </c>
    </row>
    <row r="632" spans="1:22" s="118" customFormat="1" ht="56.1" customHeight="1">
      <c r="A632" s="252" t="s">
        <v>918</v>
      </c>
      <c r="B632" s="119"/>
      <c r="C632" s="320" t="s">
        <v>434</v>
      </c>
      <c r="D632" s="321"/>
      <c r="E632" s="321"/>
      <c r="F632" s="321"/>
      <c r="G632" s="321"/>
      <c r="H632" s="322"/>
      <c r="I632" s="122" t="s">
        <v>435</v>
      </c>
      <c r="J632" s="116">
        <f t="shared" si="30"/>
        <v>26</v>
      </c>
      <c r="K632" s="201" t="str">
        <f t="shared" si="31"/>
        <v>※</v>
      </c>
      <c r="L632" s="117">
        <v>26</v>
      </c>
      <c r="M632" s="117" t="s">
        <v>1053</v>
      </c>
      <c r="N632" s="117" t="s">
        <v>541</v>
      </c>
    </row>
    <row r="633" spans="1:22" s="118" customFormat="1" ht="57">
      <c r="A633" s="252" t="s">
        <v>919</v>
      </c>
      <c r="B633" s="119"/>
      <c r="C633" s="320" t="s">
        <v>436</v>
      </c>
      <c r="D633" s="321"/>
      <c r="E633" s="321"/>
      <c r="F633" s="321"/>
      <c r="G633" s="321"/>
      <c r="H633" s="322"/>
      <c r="I633" s="122" t="s">
        <v>437</v>
      </c>
      <c r="J633" s="116">
        <f t="shared" si="30"/>
        <v>15</v>
      </c>
      <c r="K633" s="201" t="str">
        <f t="shared" si="31"/>
        <v>※</v>
      </c>
      <c r="L633" s="117">
        <v>15</v>
      </c>
      <c r="M633" s="117" t="s">
        <v>1053</v>
      </c>
      <c r="N633" s="117" t="s">
        <v>541</v>
      </c>
    </row>
    <row r="634" spans="1:22" s="118" customFormat="1" ht="56.1" customHeight="1">
      <c r="A634" s="252" t="s">
        <v>920</v>
      </c>
      <c r="B634" s="119"/>
      <c r="C634" s="317" t="s">
        <v>1027</v>
      </c>
      <c r="D634" s="318"/>
      <c r="E634" s="318"/>
      <c r="F634" s="318"/>
      <c r="G634" s="318"/>
      <c r="H634" s="319"/>
      <c r="I634" s="122" t="s">
        <v>439</v>
      </c>
      <c r="J634" s="116">
        <f t="shared" si="30"/>
        <v>0</v>
      </c>
      <c r="K634" s="201" t="str">
        <f t="shared" si="31"/>
        <v>※</v>
      </c>
      <c r="L634" s="117">
        <v>0</v>
      </c>
      <c r="M634" s="117" t="s">
        <v>1053</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v>
      </c>
      <c r="L635" s="117">
        <v>0</v>
      </c>
      <c r="M635" s="117" t="s">
        <v>1053</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1053</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v>
      </c>
      <c r="L637" s="117">
        <v>0</v>
      </c>
      <c r="M637" s="117" t="s">
        <v>1053</v>
      </c>
      <c r="N637" s="117">
        <v>0</v>
      </c>
    </row>
    <row r="638" spans="1:22" s="118" customFormat="1" ht="84" customHeight="1">
      <c r="A638" s="252" t="s">
        <v>924</v>
      </c>
      <c r="B638" s="119"/>
      <c r="C638" s="317" t="s">
        <v>1002</v>
      </c>
      <c r="D638" s="318"/>
      <c r="E638" s="318"/>
      <c r="F638" s="318"/>
      <c r="G638" s="318"/>
      <c r="H638" s="319"/>
      <c r="I638" s="122" t="s">
        <v>447</v>
      </c>
      <c r="J638" s="116">
        <f t="shared" si="30"/>
        <v>0</v>
      </c>
      <c r="K638" s="201" t="str">
        <f t="shared" si="31"/>
        <v>※</v>
      </c>
      <c r="L638" s="117">
        <v>0</v>
      </c>
      <c r="M638" s="117" t="s">
        <v>1053</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1056</v>
      </c>
      <c r="N645" s="70" t="s">
        <v>1059</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47</v>
      </c>
      <c r="K646" s="201" t="str">
        <f t="shared" ref="K646:K660" si="33">IF(OR(COUNTIF(L646:N646,"未確認")&gt;0,COUNTIF(L646:N646,"*")&gt;0),"※","")</f>
        <v>※</v>
      </c>
      <c r="L646" s="117">
        <v>47</v>
      </c>
      <c r="M646" s="117" t="s">
        <v>1053</v>
      </c>
      <c r="N646" s="117" t="s">
        <v>541</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t="s">
        <v>541</v>
      </c>
      <c r="M647" s="117" t="s">
        <v>1053</v>
      </c>
      <c r="N647" s="117">
        <v>0</v>
      </c>
    </row>
    <row r="648" spans="1:22" s="118" customFormat="1" ht="69.95" customHeight="1">
      <c r="A648" s="252" t="s">
        <v>927</v>
      </c>
      <c r="B648" s="84"/>
      <c r="C648" s="188"/>
      <c r="D648" s="221"/>
      <c r="E648" s="320" t="s">
        <v>939</v>
      </c>
      <c r="F648" s="321"/>
      <c r="G648" s="321"/>
      <c r="H648" s="322"/>
      <c r="I648" s="122" t="s">
        <v>454</v>
      </c>
      <c r="J648" s="116">
        <f t="shared" si="32"/>
        <v>11</v>
      </c>
      <c r="K648" s="201" t="str">
        <f t="shared" si="33"/>
        <v>※</v>
      </c>
      <c r="L648" s="117">
        <v>11</v>
      </c>
      <c r="M648" s="117" t="s">
        <v>1053</v>
      </c>
      <c r="N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1053</v>
      </c>
      <c r="N649" s="117">
        <v>0</v>
      </c>
    </row>
    <row r="650" spans="1:22" s="118" customFormat="1" ht="84" customHeight="1">
      <c r="A650" s="252" t="s">
        <v>929</v>
      </c>
      <c r="B650" s="84"/>
      <c r="C650" s="295"/>
      <c r="D650" s="297"/>
      <c r="E650" s="320" t="s">
        <v>941</v>
      </c>
      <c r="F650" s="321"/>
      <c r="G650" s="321"/>
      <c r="H650" s="322"/>
      <c r="I650" s="122" t="s">
        <v>458</v>
      </c>
      <c r="J650" s="116">
        <f t="shared" si="32"/>
        <v>12</v>
      </c>
      <c r="K650" s="201" t="str">
        <f t="shared" si="33"/>
        <v>※</v>
      </c>
      <c r="L650" s="117">
        <v>12</v>
      </c>
      <c r="M650" s="117" t="s">
        <v>1053</v>
      </c>
      <c r="N650" s="117" t="s">
        <v>541</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1053</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v>
      </c>
      <c r="L652" s="117">
        <v>0</v>
      </c>
      <c r="M652" s="117" t="s">
        <v>1053</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v>
      </c>
      <c r="L653" s="117">
        <v>0</v>
      </c>
      <c r="M653" s="117" t="s">
        <v>1053</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v>
      </c>
      <c r="L654" s="117">
        <v>0</v>
      </c>
      <c r="M654" s="117" t="s">
        <v>1053</v>
      </c>
      <c r="N654" s="117">
        <v>0</v>
      </c>
    </row>
    <row r="655" spans="1:22" s="118" customFormat="1" ht="69.95" customHeight="1">
      <c r="A655" s="252" t="s">
        <v>934</v>
      </c>
      <c r="B655" s="84"/>
      <c r="C655" s="320" t="s">
        <v>937</v>
      </c>
      <c r="D655" s="321"/>
      <c r="E655" s="321"/>
      <c r="F655" s="321"/>
      <c r="G655" s="321"/>
      <c r="H655" s="322"/>
      <c r="I655" s="122" t="s">
        <v>468</v>
      </c>
      <c r="J655" s="116">
        <f t="shared" si="32"/>
        <v>36</v>
      </c>
      <c r="K655" s="201" t="str">
        <f t="shared" si="33"/>
        <v>※</v>
      </c>
      <c r="L655" s="117">
        <v>36</v>
      </c>
      <c r="M655" s="117" t="s">
        <v>1053</v>
      </c>
      <c r="N655" s="117">
        <v>0</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t="s">
        <v>1053</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v>
      </c>
      <c r="L657" s="117">
        <v>0</v>
      </c>
      <c r="M657" s="117" t="s">
        <v>1053</v>
      </c>
      <c r="N657" s="117">
        <v>0</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1053</v>
      </c>
      <c r="N658" s="117" t="s">
        <v>541</v>
      </c>
    </row>
    <row r="659" spans="1:22" s="118" customFormat="1" ht="69.95" customHeight="1">
      <c r="A659" s="252" t="s">
        <v>947</v>
      </c>
      <c r="B659" s="84"/>
      <c r="C659" s="317" t="s">
        <v>1003</v>
      </c>
      <c r="D659" s="318"/>
      <c r="E659" s="318"/>
      <c r="F659" s="318"/>
      <c r="G659" s="318"/>
      <c r="H659" s="319"/>
      <c r="I659" s="122" t="s">
        <v>476</v>
      </c>
      <c r="J659" s="116">
        <f t="shared" si="32"/>
        <v>0</v>
      </c>
      <c r="K659" s="201" t="str">
        <f t="shared" si="33"/>
        <v>※</v>
      </c>
      <c r="L659" s="117">
        <v>0</v>
      </c>
      <c r="M659" s="117" t="s">
        <v>1053</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t="s">
        <v>1053</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1056</v>
      </c>
      <c r="N666" s="70" t="s">
        <v>1059</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099999999999994"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1056</v>
      </c>
      <c r="N682" s="70" t="s">
        <v>1059</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1033</v>
      </c>
      <c r="J683" s="205">
        <f>IF(SUM(L683:N683)=0,IF(COUNTIF(L683:N683,"未確認")&gt;0,"未確認",IF(COUNTIF(L683:N683,"~*")&gt;0,"*",SUM(L683:N683))),SUM(L683:N683))</f>
        <v>0</v>
      </c>
      <c r="K683" s="201" t="str">
        <f>IF(OR(COUNTIF(L683:N683,"未確認")&gt;0,COUNTIF(L683:N683,"*")&gt;0),"※","")</f>
        <v>※</v>
      </c>
      <c r="L683" s="117">
        <v>0</v>
      </c>
      <c r="M683" s="117" t="s">
        <v>1053</v>
      </c>
      <c r="N683" s="117">
        <v>0</v>
      </c>
    </row>
    <row r="684" spans="1:22" s="118" customFormat="1" ht="42" customHeight="1">
      <c r="A684" s="252" t="s">
        <v>960</v>
      </c>
      <c r="B684" s="119"/>
      <c r="C684" s="320" t="s">
        <v>498</v>
      </c>
      <c r="D684" s="321"/>
      <c r="E684" s="321"/>
      <c r="F684" s="321"/>
      <c r="G684" s="321"/>
      <c r="H684" s="322"/>
      <c r="I684" s="122" t="s">
        <v>499</v>
      </c>
      <c r="J684" s="205" t="str">
        <f>IF(SUM(L684:N684)=0,IF(COUNTIF(L684:N684,"未確認")&gt;0,"未確認",IF(COUNTIF(L684:N684,"~*")&gt;0,"*",SUM(L684:N684))),SUM(L684:N684))</f>
        <v>*</v>
      </c>
      <c r="K684" s="201" t="str">
        <f>IF(OR(COUNTIF(L684:N684,"未確認")&gt;0,COUNTIF(L684:N684,"*")&gt;0),"※","")</f>
        <v>※</v>
      </c>
      <c r="L684" s="117" t="s">
        <v>541</v>
      </c>
      <c r="M684" s="117" t="s">
        <v>1053</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t="s">
        <v>1053</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1056</v>
      </c>
      <c r="N692" s="70" t="s">
        <v>1059</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t="s">
        <v>1053</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t="s">
        <v>1053</v>
      </c>
      <c r="N694" s="117">
        <v>0</v>
      </c>
    </row>
    <row r="695" spans="1:22" s="118" customFormat="1" ht="69.95" customHeight="1">
      <c r="A695" s="252" t="s">
        <v>965</v>
      </c>
      <c r="B695" s="119"/>
      <c r="C695" s="317" t="s">
        <v>1007</v>
      </c>
      <c r="D695" s="318"/>
      <c r="E695" s="318"/>
      <c r="F695" s="318"/>
      <c r="G695" s="318"/>
      <c r="H695" s="319"/>
      <c r="I695" s="122" t="s">
        <v>508</v>
      </c>
      <c r="J695" s="116" t="str">
        <f>IF(SUM(L695:N695)=0,IF(COUNTIF(L695:N695,"未確認")&gt;0,"未確認",IF(COUNTIF(L695:N695,"~*")&gt;0,"*",SUM(L695:N695))),SUM(L695:N695))</f>
        <v>*</v>
      </c>
      <c r="K695" s="201" t="str">
        <f>IF(OR(COUNTIF(L695:N695,"未確認")&gt;0,COUNTIF(L695:N695,"*")&gt;0),"※","")</f>
        <v>※</v>
      </c>
      <c r="L695" s="117" t="s">
        <v>541</v>
      </c>
      <c r="M695" s="117" t="s">
        <v>1053</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t="s">
        <v>1053</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t="s">
        <v>1053</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1056</v>
      </c>
      <c r="N705" s="70" t="s">
        <v>1059</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t="s">
        <v>1053</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t="s">
        <v>1053</v>
      </c>
      <c r="N707" s="117">
        <v>0</v>
      </c>
    </row>
    <row r="708" spans="1:23" s="118" customFormat="1" ht="69.95"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t="s">
        <v>1053</v>
      </c>
      <c r="N708" s="117">
        <v>0</v>
      </c>
    </row>
    <row r="709" spans="1:23" s="118" customFormat="1" ht="69.95"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t="s">
        <v>1053</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566EF2E-CC49-4FBD-9440-3F820A1ED9E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2019-12-23T01:00:39Z</dcterms:modified>
</cp:coreProperties>
</file>