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9" i="12" l="1"/>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E39" i="10"/>
  <c r="AM39" i="10"/>
  <c r="U39" i="10"/>
  <c r="AM38" i="10"/>
  <c r="C34" i="10"/>
  <c r="C35" i="10" s="1"/>
  <c r="C36" i="10" s="1"/>
  <c r="C37" i="10" s="1"/>
  <c r="C38" i="10" s="1"/>
  <c r="C39" i="10" s="1"/>
  <c r="C40"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 r="BE38" i="10" s="1"/>
  <c r="BW34" i="10" l="1"/>
  <c r="BW35" i="10" s="1"/>
  <c r="BW36" i="10" s="1"/>
  <c r="BW37" i="10" s="1"/>
  <c r="BW38" i="10" s="1"/>
  <c r="BW39"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<sst xmlns="http://schemas.openxmlformats.org/spreadsheetml/2006/main" count="1177" uniqueCount="667">
  <si>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</si>
  <si>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</si>
  <si>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</si>
  <si>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</si>
  <si>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</si>
  <si>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</si>
  <si>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</si>
  <si>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</si>
  <si>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</si>
  <si>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</si>
  <si>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</si>
  <si>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</si>
  <si>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</si>
  <si>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</si>
  <si>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</si>
  <si>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</si>
  <si>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</si>
  <si>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</si>
  <si>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</si>
  <si>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</si>
  <si>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</si>
  <si>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</si>
  <si>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</si>
  <si>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</si>
  <si>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</si>
  <si>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</si>
  <si>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</si>
  <si>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</si>
  <si>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</si>
  <si>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</si>
  <si>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</si>
  <si>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</si>
  <si>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</si>
  <si>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</si>
  <si>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</si>
  <si>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</si>
  <si>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</si>
  <si>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</si>
  <si>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</si>
  <si>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</si>
  <si>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</si>
  <si>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</si>
  <si>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</si>
  <si>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</si>
  <si>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</si>
  <si>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</si>
  <si>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</si>
  <si>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</si>
  <si>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</si>
  <si>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</si>
  <si>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</si>
  <si>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</si>
  <si>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</si>
  <si>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</si>
  <si>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</si>
  <si>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</si>
  <si>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</si>
  <si>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</si>
  <si>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</si>
  <si>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</si>
  <si>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</si>
  <si>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</si>
  <si>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</si>
  <si>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</si>
  <si>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</si>
  <si>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</si>
  <si>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</si>
  <si>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</si>
  <si>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</si>
  <si>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</si>
  <si>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</si>
  <si>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</si>
  <si>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</si>
  <si>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</si>
  <si>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</si>
  <si>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</si>
  <si>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</si>
  <si>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</si>
  <si>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</si>
  <si>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</si>
  <si>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</si>
  <si>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</si>
  <si>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</si>
  <si>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</si>
  <si>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</si>
  <si>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</si>
  <si>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</si>
  <si>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</si>
  <si>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</si>
  <si>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</si>
  <si>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</si>
  <si>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</si>
  <si>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</si>
  <si>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</si>
  <si>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</si>
  <si>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</si>
  <si>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</si>
  <si>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</si>
  <si>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</si>
  <si>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</si>
  <si>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</si>
  <si>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</si>
  <si>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</si>
  <si>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</si>
  <si>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</si>
  <si>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</si>
  <si>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</si>
  <si>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</si>
  <si>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</si>
  <si>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</si>
  <si>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</si>
  <si>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</si>
  <si>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</si>
  <si>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</si>
  <si>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</si>
  <si>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</si>
  <si>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</si>
  <si>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</si>
  <si>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</si>
  <si>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</si>
  <si>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</si>
  <si>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</si>
  <si>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</si>
  <si>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</si>
  <si>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</si>
  <si>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</si>
  <si>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</si>
  <si>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</si>
  <si>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</si>
  <si>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</si>
  <si>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</si>
  <si>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</si>
  <si>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</si>
  <si>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</si>
  <si>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</si>
  <si>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</si>
  <si>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</si>
  <si>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</si>
  <si>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</si>
  <si>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</si>
  <si>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</si>
  <si>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</si>
  <si>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</si>
  <si>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</si>
  <si>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</si>
  <si>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</si>
  <si>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</si>
  <si>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</si>
  <si>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</si>
  <si>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</si>
  <si>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</si>
  <si>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</si>
  <si>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</si>
  <si>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</si>
  <si>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</si>
  <si>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</si>
  <si>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</si>
  <si>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</si>
  <si>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</si>
  <si>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</si>
  <si>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</si>
  <si>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</si>
  <si>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</si>
  <si>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</si>
  <si>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</si>
  <si>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</si>
  <si>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</si>
  <si>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</si>
  <si>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</si>
  <si>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</si>
  <si>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</si>
  <si>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</si>
  <si>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</si>
  <si>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</si>
  <si>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</si>
  <si>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</si>
  <si>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</si>
  <si>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</si>
  <si>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</si>
  <si>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</si>
  <si>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</si>
  <si>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</si>
  <si>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</si>
  <si>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</si>
  <si>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</si>
  <si>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</si>
  <si>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</si>
  <si>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</si>
  <si>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</si>
  <si>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</si>
  <si>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</si>
  <si>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</si>
  <si>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</si>
  <si>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</si>
  <si>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</si>
  <si>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</si>
  <si>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</si>
  <si>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</si>
  <si>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</si>
  <si>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</si>
  <si>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</si>
  <si>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</si>
  <si>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</si>
  <si>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</si>
  <si>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</si>
  <si>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</si>
  <si>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</si>
  <si>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</si>
  <si>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</si>
  <si>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</si>
  <si>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</si>
  <si>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</si>
  <si>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</si>
  <si>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</si>
  <si>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</si>
  <si>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</si>
  <si>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</si>
  <si>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</si>
  <si>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</si>
  <si>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</si>
  <si>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</si>
  <si>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</si>
  <si>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</si>
  <si>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</si>
  <si>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</si>
  <si>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</si>
  <si>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</si>
  <si>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</si>
  <si>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</si>
  <si>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</si>
  <si>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</si>
  <si>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</si>
  <si>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</si>
  <si>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</si>
  <si>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</si>
  <si>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</si>
  <si>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</si>
  <si>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</si>
  <si>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</si>
  <si>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</si>
  <si>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</si>
  <si>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</si>
  <si>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</si>
  <si>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</si>
  <si>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</si>
  <si>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</si>
  <si>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</si>
  <si>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</si>
  <si>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</si>
  <si>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</si>
  <si>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</si>
  <si>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</si>
  <si>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</si>
  <si>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</si>
  <si>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</si>
  <si>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</si>
  <si>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</si>
  <si>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</si>
  <si>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</si>
  <si>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</si>
  <si>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</si>
  <si>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</si>
  <si>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</si>
  <si>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</si>
  <si>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</si>
  <si>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</si>
  <si>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</si>
  <si>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</si>
  <si>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</si>
  <si>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</si>
  <si>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</si>
  <si>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</si>
  <si>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</si>
  <si>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</si>
  <si>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</si>
  <si>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</si>
  <si>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</si>
  <si>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</si>
  <si>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</si>
  <si>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</si>
  <si>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</si>
  <si>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</si>
  <si>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</si>
  <si>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</si>
  <si>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</si>
  <si>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</si>
  <si>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</si>
  <si>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</si>
  <si>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</si>
  <si>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</si>
  <si>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</si>
  <si>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</si>
  <si>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</si>
  <si>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</si>
  <si>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</si>
  <si>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</si>
  <si>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</si>
  <si>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</si>
  <si>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</si>
  <si>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</si>
  <si>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</si>
  <si>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</si>
  <si>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</si>
  <si>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</si>
  <si>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</si>
  <si>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</si>
  <si>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</si>
  <si>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</si>
  <si>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</si>
  <si>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</si>
  <si>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</si>
  <si>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</si>
  <si>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</si>
  <si>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</si>
  <si>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</si>
  <si>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</si>
  <si>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</si>
  <si>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</si>
  <si>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</si>
  <si>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</si>
  <si>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</si>
  <si>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</si>
  <si>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</si>
  <si>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</si>
  <si>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</si>
  <si>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</si>
  <si>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</si>
  <si>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</si>
  <si>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</si>
  <si>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</si>
  <si>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</si>
  <si>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</si>
  <si>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</si>
  <si>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</si>
  <si>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</si>
  <si>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</si>
  <si>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</si>
  <si>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</si>
  <si>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</si>
  <si>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</si>
  <si>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</si>
  <si>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</si>
  <si>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</si>
  <si>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</si>
  <si>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</si>
  <si>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</si>
  <si>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</si>
  <si>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</si>
  <si>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</si>
  <si>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</si>
  <si>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</si>
  <si>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</si>
  <si>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</si>
  <si>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</si>
  <si>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</si>
  <si>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</si>
  <si>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</si>
  <si>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</si>
  <si>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</si>
  <si>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</si>
  <si>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</si>
  <si>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</si>
  <si>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</si>
  <si>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</si>
  <si>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</si>
  <si>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</si>
  <si>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</si>
  <si>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</si>
  <si>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</si>
  <si>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</si>
  <si>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</si>
  <si>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</si>
  <si>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</si>
  <si>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</si>
  <si>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</si>
  <si>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</si>
  <si>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</si>
  <si>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</si>
  <si>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</si>
  <si>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</si>
  <si>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</si>
  <si>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</si>
  <si>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</si>
  <si>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</si>
  <si>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</si>
  <si>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</si>
  <si>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</si>
  <si>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</si>
  <si>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</si>
  <si>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</si>
  <si>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</si>
  <si>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t>
    <phoneticPr fontId="5"/>
  </si>
  <si>
    <t>富山市母子父子寡婦福祉資金貸付事業特別会計</t>
    <phoneticPr fontId="5"/>
  </si>
  <si>
    <t>富山市まちなか診療所事業特別会計</t>
    <phoneticPr fontId="5"/>
  </si>
  <si>
    <t>-</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</si>
  <si>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</si>
  <si>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</si>
  <si>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</si>
  <si>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</si>
  <si>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</si>
  <si>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</si>
  <si>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</si>
  <si>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</si>
  <si>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</si>
  <si>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</si>
  <si>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</si>
  <si>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</si>
  <si>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</si>
  <si>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</si>
  <si>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</si>
  <si>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</si>
  <si>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</si>
  <si>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</si>
  <si>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</si>
  <si>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</si>
  <si>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</si>
  <si>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</si>
  <si>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富山市水道事業会計</t>
    <phoneticPr fontId="5"/>
  </si>
  <si>
    <t>法適用企業</t>
    <phoneticPr fontId="5"/>
  </si>
  <si>
    <t>富山市工業用水道事業会計</t>
    <phoneticPr fontId="5"/>
  </si>
  <si>
    <t>法適用企業</t>
    <phoneticPr fontId="5"/>
  </si>
  <si>
    <t>富山市公共下水道事業会計</t>
    <phoneticPr fontId="5"/>
  </si>
  <si>
    <t>富山市病院事業会計</t>
    <phoneticPr fontId="5"/>
  </si>
  <si>
    <t>富山市白樺ハイツ事業特別会計</t>
    <phoneticPr fontId="5"/>
  </si>
  <si>
    <t>-</t>
    <phoneticPr fontId="5"/>
  </si>
  <si>
    <t>法非適用企業</t>
    <phoneticPr fontId="5"/>
  </si>
  <si>
    <t>富山市牛岳温泉スキー場事業特別会計</t>
    <phoneticPr fontId="5"/>
  </si>
  <si>
    <t>法非適用企業</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</si>
  <si>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</si>
  <si>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</si>
  <si>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</si>
  <si>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</si>
  <si>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</si>
  <si>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</si>
  <si>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</si>
  <si>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</si>
  <si>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</si>
  <si>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</si>
  <si>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</si>
  <si>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</si>
  <si>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</si>
  <si>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</si>
  <si>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</si>
  <si>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</si>
  <si>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</si>
  <si>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</si>
  <si>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</si>
  <si>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</si>
  <si>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</si>
  <si>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</si>
  <si>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</si>
  <si>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</si>
  <si>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</si>
  <si>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</si>
  <si>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</si>
  <si>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</si>
  <si>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</si>
  <si>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</si>
  <si>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</si>
  <si>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</si>
  <si>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</si>
  <si>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</si>
  <si>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</si>
  <si>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</si>
  <si>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</si>
  <si>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</si>
  <si>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</si>
  <si>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</si>
  <si>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</si>
  <si>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</si>
  <si>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</si>
  <si>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</si>
  <si>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</si>
  <si>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</si>
  <si>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</si>
  <si>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</si>
  <si>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</si>
  <si>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</si>
  <si>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</si>
  <si>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</si>
  <si>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</si>
  <si>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</si>
  <si>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</si>
  <si>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</si>
  <si>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</si>
  <si>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</si>
  <si>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</si>
  <si>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</si>
  <si>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</si>
  <si>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</si>
  <si>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</si>
  <si>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</si>
  <si>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</si>
  <si>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</si>
  <si>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</si>
  <si>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</si>
  <si>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</si>
  <si>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富山市公共下水道事業会計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</si>
  <si>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</si>
  <si>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</si>
  <si>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</si>
  <si>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</si>
  <si>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富山市病院事業会計</t>
    <phoneticPr fontId="5"/>
  </si>
  <si>
    <t>(Ｆ)</t>
    <phoneticPr fontId="5"/>
  </si>
  <si>
    <t>富山市水道事業会計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</si>
  <si>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</si>
  <si>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</si>
  <si>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</si>
  <si>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</si>
  <si>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</si>
  <si>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</si>
  <si>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</si>
  <si>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</si>
  <si>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</si>
  <si>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</si>
  <si>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</si>
  <si>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</si>
  <si>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</si>
  <si>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</si>
  <si>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</si>
  <si>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</si>
  <si>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</si>
  <si>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</si>
  <si>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</si>
  <si>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</si>
  <si>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</si>
  <si>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</si>
  <si>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</si>
  <si>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</si>
  <si>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</si>
  <si>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</si>
  <si>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</si>
  <si>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</si>
  <si>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</si>
  <si>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</si>
  <si>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</si>
  <si>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</si>
  <si>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</si>
  <si>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</si>
  <si>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</si>
  <si>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</si>
  <si>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</si>
  <si>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</si>
  <si>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</si>
  <si>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</si>
  <si>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</si>
  <si>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</si>
  <si>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</si>
  <si>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</si>
  <si>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</si>
  <si>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</si>
  <si>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</si>
  <si>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</si>
  <si>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</si>
  <si>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</si>
  <si>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</si>
  <si>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</si>
  <si>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</si>
  <si>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</si>
  <si>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</si>
  <si>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</si>
  <si>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</si>
  <si>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</si>
  <si>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</si>
  <si>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</si>
  <si>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</si>
  <si>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</si>
  <si>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</si>
  <si>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</si>
  <si>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</si>
  <si>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</si>
  <si>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</si>
  <si>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</si>
  <si>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</si>
  <si>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</si>
  <si>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</si>
  <si>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</si>
  <si>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</si>
  <si>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</si>
  <si>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</si>
  <si>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</si>
  <si>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</si>
  <si>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</si>
  <si>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</si>
  <si>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</si>
  <si>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</si>
  <si>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</si>
  <si>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</si>
  <si>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0.15</t>
  </si>
  <si>
    <t>▲ 0.32</t>
  </si>
  <si>
    <t>富山市公共下水道事業会計</t>
  </si>
  <si>
    <t>一般会計</t>
  </si>
  <si>
    <t>富山市工業用水道事業会計</t>
  </si>
  <si>
    <t>富山市水道事業会計</t>
  </si>
  <si>
    <t>富山市病院事業会計</t>
  </si>
  <si>
    <t>富山市介護保険事業特別会計</t>
  </si>
  <si>
    <t>富山市国民健康保険事業特別会計</t>
  </si>
  <si>
    <t>富山市競輪事業特別会計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</si>
  <si>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</si>
  <si>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</si>
  <si>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</si>
  <si>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</si>
  <si>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</si>
  <si>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</si>
  <si>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</si>
  <si>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</si>
  <si>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</si>
  <si>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</si>
  <si>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</si>
  <si>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</si>
  <si>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富山地区広域圏事務組合（一般会計）</t>
    <rPh sb="0" eb="4">
      <t>トヤマチク</t>
    </rPh>
    <rPh sb="4" eb="7">
      <t>コウイキケン</t>
    </rPh>
    <rPh sb="7" eb="11">
      <t>ジムクミアイ</t>
    </rPh>
    <rPh sb="12" eb="16">
      <t>イッパンカイケイ</t>
    </rPh>
    <phoneticPr fontId="2"/>
  </si>
  <si>
    <t>富山県市町村会館管理組合</t>
    <rPh sb="0" eb="3">
      <t>トヤマケン</t>
    </rPh>
    <rPh sb="3" eb="6">
      <t>シチョウソン</t>
    </rPh>
    <rPh sb="6" eb="8">
      <t>カイカン</t>
    </rPh>
    <rPh sb="8" eb="10">
      <t>カンリ</t>
    </rPh>
    <rPh sb="10" eb="12">
      <t>クミアイ</t>
    </rPh>
    <phoneticPr fontId="2"/>
  </si>
  <si>
    <t>三郷利田用水市町村組合</t>
    <rPh sb="0" eb="2">
      <t>サンゴウ</t>
    </rPh>
    <rPh sb="2" eb="4">
      <t>リタ</t>
    </rPh>
    <rPh sb="4" eb="6">
      <t>ヨウスイ</t>
    </rPh>
    <rPh sb="6" eb="9">
      <t>シチョウソン</t>
    </rPh>
    <rPh sb="9" eb="11">
      <t>クミアイ</t>
    </rPh>
    <phoneticPr fontId="2"/>
  </si>
  <si>
    <t>常願寺川右岸水防市町村組合</t>
    <rPh sb="0" eb="4">
      <t>ジョウガンジガワ</t>
    </rPh>
    <rPh sb="4" eb="6">
      <t>ウガン</t>
    </rPh>
    <rPh sb="6" eb="8">
      <t>スイボウ</t>
    </rPh>
    <rPh sb="8" eb="11">
      <t>シチョウソン</t>
    </rPh>
    <rPh sb="11" eb="13">
      <t>クミアイ</t>
    </rPh>
    <phoneticPr fontId="2"/>
  </si>
  <si>
    <t>富山県後期高齢者医療広域連合（後期高齢者医療事業特別会計）</t>
    <rPh sb="0" eb="3">
      <t>トヤマケン</t>
    </rPh>
    <rPh sb="3" eb="7">
      <t>コウキコウレイ</t>
    </rPh>
    <rPh sb="7" eb="8">
      <t>シャ</t>
    </rPh>
    <rPh sb="8" eb="10">
      <t>イリョウ</t>
    </rPh>
    <rPh sb="10" eb="14">
      <t>コウイキレンゴウ</t>
    </rPh>
    <rPh sb="15" eb="20">
      <t>コウキコウレイシャ</t>
    </rPh>
    <rPh sb="20" eb="24">
      <t>イリョウジギョウ</t>
    </rPh>
    <rPh sb="24" eb="28">
      <t>トクベツカイケイ</t>
    </rPh>
    <phoneticPr fontId="2"/>
  </si>
  <si>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</si>
  <si>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</si>
  <si>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</si>
  <si>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</si>
  <si>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</si>
  <si>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</si>
  <si>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</si>
  <si>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富山市ファミリーパーク公社</t>
  </si>
  <si>
    <t>富山市体育協会</t>
  </si>
  <si>
    <t>富山市学校給食会</t>
  </si>
  <si>
    <t>富山大手町コンベンション</t>
  </si>
  <si>
    <t>富山ウエスト開発</t>
  </si>
  <si>
    <t>富山市土地開発公社</t>
  </si>
  <si>
    <t>富山中央花き園芸</t>
    <rPh sb="4" eb="5">
      <t>カ</t>
    </rPh>
    <rPh sb="6" eb="8">
      <t>エンゲイ</t>
    </rPh>
    <phoneticPr fontId="2"/>
  </si>
  <si>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</si>
  <si>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</si>
  <si>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</si>
  <si>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</si>
  <si>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</si>
  <si>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</si>
  <si>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t>
    <phoneticPr fontId="2"/>
  </si>
  <si>
    <t>-</t>
    <phoneticPr fontId="2"/>
  </si>
  <si>
    <t>-</t>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</si>
  <si>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9">
      <t>イッパンカイケイ</t>
    </rPh>
    <phoneticPr fontId="2"/>
  </si>
  <si>
    <t>-</t>
    <phoneticPr fontId="2"/>
  </si>
  <si>
    <t>-</t>
    <phoneticPr fontId="2"/>
  </si>
  <si>
    <t>-</t>
    <phoneticPr fontId="2"/>
  </si>
  <si>
    <t>-</t>
    <phoneticPr fontId="2"/>
  </si>
  <si>
    <t>-</t>
    <phoneticPr fontId="2"/>
  </si>
  <si>
    <t>〇</t>
    <phoneticPr fontId="2"/>
  </si>
  <si>
    <t>-</t>
    <phoneticPr fontId="2"/>
  </si>
  <si>
    <t>-</t>
    <phoneticPr fontId="2"/>
  </si>
  <si>
    <t>都市基盤整備基金</t>
    <phoneticPr fontId="5"/>
  </si>
  <si>
    <t>福祉基金</t>
    <phoneticPr fontId="5"/>
  </si>
  <si>
    <t>新型コロナウイルス感染症対策利子補給事業基金</t>
    <phoneticPr fontId="5"/>
  </si>
  <si>
    <t>舞台芸術振興事業基金</t>
    <phoneticPr fontId="5"/>
  </si>
  <si>
    <t>呉羽丘陵フットパス連絡橋整備基金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</si>
  <si>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</si>
  <si>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</si>
  <si>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</si>
  <si>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</si>
  <si>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</si>
  <si>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</si>
  <si>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決算における将来負担比率は、債務負担行為に基づく支出予定額がや退職手当負担見込額が増加したものの、一般会計における「地方債の現在高」、公共下水道事業等の「公営企業債等繰入見込額」が減少いていることに加え、充当可能財源等が増加したため、前年度から「0.7」ポイント減少している。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る資産の長寿命化や、公共施設の統廃合等による適正な施設配置や運営により効率的な投資を行い財政負担の軽減を図りながら、資産管理をしていく必要がある。</t>
    <rPh sb="36" eb="40">
      <t>タイショクテアテ</t>
    </rPh>
    <rPh sb="40" eb="45">
      <t>フタンミコミガク</t>
    </rPh>
    <rPh sb="46" eb="48">
      <t>ゾウカ</t>
    </rPh>
    <rPh sb="104" eb="105">
      <t>クワ</t>
    </rPh>
    <rPh sb="107" eb="111">
      <t>ジュウトウカノウ</t>
    </rPh>
    <rPh sb="111" eb="113">
      <t>ザイゲン</t>
    </rPh>
    <rPh sb="113" eb="114">
      <t>トウ</t>
    </rPh>
    <rPh sb="115" eb="117">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</si>
  <si>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</si>
  <si>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</si>
  <si>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</si>
  <si>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</si>
  <si>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</si>
  <si>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</si>
  <si>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決算における将来負担比率は、債務負担行為に基づく支出予定額がや退職手当負担見込額が増加したものの、一般会計における「地方債の現在高」、公共下水道事業等の「公営企業債等繰入見込額」が減少いていることに加え、充当可能財源等が増加したため、前年度から「0.7」ポイント改善している。また、令和２年度の実質公債費比率は、一般会計における公債費の元利償還金や一部事務組合への負担金などの減少により、前年度から「0.8」ポイント減少している。実質公債費比率、将来負担比率ともに減少しているものの類似団体と比較し高い水準であることから、今後とも公債費の適正化に取り組んでいく必要がある。</t>
    <rPh sb="246" eb="250">
      <t>ルイジダンタイ</t>
    </rPh>
    <rPh sb="251" eb="253">
      <t>ヒカク</t>
    </rPh>
    <rPh sb="254" eb="255">
      <t>タカ</t>
    </rPh>
    <rPh sb="256" eb="258">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</si>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</sst>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CD7B-461F-93C4-6F2F47E298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48235</c:v>
                </c:pt>
                <c:pt idx="1">
                  <c:v>48740</c:v>
                </c:pt>
                <c:pt idx="2">
                  <c:v>54567</c:v>
                </c:pt>
                <c:pt idx="3">
                  <c:v>60641</c:v>
                </c:pt>
                <c:pt idx="4">
                  <c:v>60486</c:v>
                </c:pt>
              </c:numCache>
            </c:numRef>
          </c:val>
          <c:smooth val="0"/>
          <c:extLst>
            <c:ext xmlns:c16="http://schemas.microsoft.com/office/drawing/2014/chart" uri="{C3380CC4-5D6E-409C-BE32-E72D297353CC}">
              <c16:uniqueId val="{00000001-CD7B-461F-93C4-6F2F47E29884}"/>
            </c:ext>
          </c:extLst>
        </c:ser>
        <c:dLbls>
          <c:showLegendKey val="0"/>
          <c:showVal val="0"/>
          <c:showCatName val="0"/>
          <c:showSerName val="0"/>
          <c:showPercent val="0"/>
          <c:showBubbleSize val="0"/>
        </c:dLbls>
        <c:marker val="1"/>
        <c:smooth val="0"/>
        <c:axId val="642911048"/>
        <c:axId val="642911440"/>
      </c:lineChart>
      <c:catAx>
        <c:axId val="64291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2911440"/>
        <c:crosses val="autoZero"/>
        <c:auto val="1"/>
        <c:lblAlgn val="ctr"/>
        <c:lblOffset val="100"/>
        <c:tickLblSkip val="1"/>
        <c:tickMarkSkip val="1"/>
        <c:noMultiLvlLbl val="0"/>
      </c:catAx>
      <c:valAx>
        <c:axId val="6429114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291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2.36</c:v>
                </c:pt>
                <c:pt idx="1">
                  <c:v>2.1</c:v>
                </c:pt>
                <c:pt idx="2">
                  <c:v>2.14</c:v>
                </c:pt>
                <c:pt idx="3">
                  <c:v>2.73</c:v>
                </c:pt>
                <c:pt idx="4">
                  <c:v>2.5499999999999998</c:v>
                </c:pt>
              </c:numCache>
            </c:numRef>
          </c:val>
          <c:extLst>
            <c:ext xmlns:c16="http://schemas.microsoft.com/office/drawing/2014/chart" uri="{C3380CC4-5D6E-409C-BE32-E72D297353CC}">
              <c16:uniqueId val="{00000000-CFA3-4796-85F6-9D9DBA0EA7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6.67</c:v>
                </c:pt>
                <c:pt idx="1">
                  <c:v>6.72</c:v>
                </c:pt>
                <c:pt idx="2">
                  <c:v>8.14</c:v>
                </c:pt>
                <c:pt idx="3">
                  <c:v>7.24</c:v>
                </c:pt>
                <c:pt idx="4">
                  <c:v>8.59</c:v>
                </c:pt>
              </c:numCache>
            </c:numRef>
          </c:val>
          <c:extLst>
            <c:ext xmlns:c16="http://schemas.microsoft.com/office/drawing/2014/chart" uri="{C3380CC4-5D6E-409C-BE32-E72D297353CC}">
              <c16:uniqueId val="{00000001-CFA3-4796-85F6-9D9DBA0EA7F6}"/>
            </c:ext>
          </c:extLst>
        </c:ser>
        <c:dLbls>
          <c:showLegendKey val="0"/>
          <c:showVal val="0"/>
          <c:showCatName val="0"/>
          <c:showSerName val="0"/>
          <c:showPercent val="0"/>
          <c:showBubbleSize val="0"/>
        </c:dLbls>
        <c:gapWidth val="250"/>
        <c:overlap val="100"/>
        <c:axId val="642909872"/>
        <c:axId val="642900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0.46</c:v>
                </c:pt>
                <c:pt idx="1">
                  <c:v>-0.15</c:v>
                </c:pt>
                <c:pt idx="2">
                  <c:v>1.54</c:v>
                </c:pt>
                <c:pt idx="3">
                  <c:v>-0.32</c:v>
                </c:pt>
                <c:pt idx="4">
                  <c:v>1.21</c:v>
                </c:pt>
              </c:numCache>
            </c:numRef>
          </c:val>
          <c:smooth val="0"/>
          <c:extLst>
            <c:ext xmlns:c16="http://schemas.microsoft.com/office/drawing/2014/chart" uri="{C3380CC4-5D6E-409C-BE32-E72D297353CC}">
              <c16:uniqueId val="{00000002-CFA3-4796-85F6-9D9DBA0EA7F6}"/>
            </c:ext>
          </c:extLst>
        </c:ser>
        <c:dLbls>
          <c:showLegendKey val="0"/>
          <c:showVal val="0"/>
          <c:showCatName val="0"/>
          <c:showSerName val="0"/>
          <c:showPercent val="0"/>
          <c:showBubbleSize val="0"/>
        </c:dLbls>
        <c:marker val="1"/>
        <c:smooth val="0"/>
        <c:axId val="642909872"/>
        <c:axId val="642900464"/>
      </c:lineChart>
      <c:catAx>
        <c:axId val="64290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2900464"/>
        <c:crosses val="autoZero"/>
        <c:auto val="1"/>
        <c:lblAlgn val="ctr"/>
        <c:lblOffset val="100"/>
        <c:tickLblSkip val="1"/>
        <c:tickMarkSkip val="1"/>
        <c:noMultiLvlLbl val="0"/>
      </c:catAx>
      <c:valAx>
        <c:axId val="64290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90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3.84</c:v>
                </c:pt>
                <c:pt idx="2">
                  <c:v>#N/A</c:v>
                </c:pt>
                <c:pt idx="3">
                  <c:v>3.37</c:v>
                </c:pt>
                <c:pt idx="4">
                  <c:v>#N/A</c:v>
                </c:pt>
                <c:pt idx="5">
                  <c:v>0.39</c:v>
                </c:pt>
                <c:pt idx="6">
                  <c:v>#N/A</c:v>
                </c:pt>
                <c:pt idx="7">
                  <c:v>0.03</c:v>
                </c:pt>
                <c:pt idx="8">
                  <c:v>#N/A</c:v>
                </c:pt>
                <c:pt idx="9">
                  <c:v>0.04</c:v>
                </c:pt>
              </c:numCache>
            </c:numRef>
          </c:val>
          <c:extLst>
            <c:ext xmlns:c16="http://schemas.microsoft.com/office/drawing/2014/chart" uri="{C3380CC4-5D6E-409C-BE32-E72D297353CC}">
              <c16:uniqueId val="{00000000-9743-4800-9F18-1D375F7A35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43-4800-9F18-1D375F7A35BF}"/>
            </c:ext>
          </c:extLst>
        </c:ser>
        <c:ser>
          <c:idx val="2"/>
          <c:order val="2"/>
          <c:tx>
            <c:strRef>
              <c:f>データシート!$A$29</c:f>
              <c:strCache>
                <c:ptCount val="1"/>
                <c:pt idx="0">
                  <c:v>富山市競輪事業特別会計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0.05</c:v>
                </c:pt>
                <c:pt idx="6">
                  <c:v>#N/A</c:v>
                </c:pt>
                <c:pt idx="7">
                  <c:v>0</c:v>
                </c:pt>
                <c:pt idx="8">
                  <c:v>#N/A</c:v>
                </c:pt>
                <c:pt idx="9">
                  <c:v>0.05</c:v>
                </c:pt>
              </c:numCache>
            </c:numRef>
          </c:val>
          <c:extLst>
            <c:ext xmlns:c16="http://schemas.microsoft.com/office/drawing/2014/chart" uri="{C3380CC4-5D6E-409C-BE32-E72D297353CC}">
              <c16:uniqueId val="{00000002-9743-4800-9F18-1D375F7A35BF}"/>
            </c:ext>
          </c:extLst>
        </c:ser>
        <c:ser>
          <c:idx val="3"/>
          <c:order val="3"/>
          <c:tx>
            <c:strRef>
              <c:f>データシート!$A$30</c:f>
              <c:strCache>
                <c:ptCount val="1"/>
                <c:pt idx="0">
                  <c:v>富山市国民健康保険事業特別会計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c:v>
                </c:pt>
                <c:pt idx="2">
                  <c:v>#N/A</c:v>
                </c:pt>
                <c:pt idx="3">
                  <c:v>1.1200000000000001</c:v>
                </c:pt>
                <c:pt idx="4">
                  <c:v>#N/A</c:v>
                </c:pt>
                <c:pt idx="5">
                  <c:v>0.35</c:v>
                </c:pt>
                <c:pt idx="6">
                  <c:v>#N/A</c:v>
                </c:pt>
                <c:pt idx="7">
                  <c:v>0</c:v>
                </c:pt>
                <c:pt idx="8">
                  <c:v>#N/A</c:v>
                </c:pt>
                <c:pt idx="9">
                  <c:v>0.43</c:v>
                </c:pt>
              </c:numCache>
            </c:numRef>
          </c:val>
          <c:extLst>
            <c:ext xmlns:c16="http://schemas.microsoft.com/office/drawing/2014/chart" uri="{C3380CC4-5D6E-409C-BE32-E72D297353CC}">
              <c16:uniqueId val="{00000003-9743-4800-9F18-1D375F7A35BF}"/>
            </c:ext>
          </c:extLst>
        </c:ser>
        <c:ser>
          <c:idx val="4"/>
          <c:order val="4"/>
          <c:tx>
            <c:strRef>
              <c:f>データシート!$A$31</c:f>
              <c:strCache>
                <c:ptCount val="1"/>
                <c:pt idx="0">
                  <c:v>富山市介護保険事業特別会計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1.57</c:v>
                </c:pt>
                <c:pt idx="2">
                  <c:v>#N/A</c:v>
                </c:pt>
                <c:pt idx="3">
                  <c:v>1.45</c:v>
                </c:pt>
                <c:pt idx="4">
                  <c:v>#N/A</c:v>
                </c:pt>
                <c:pt idx="5">
                  <c:v>0.75</c:v>
                </c:pt>
                <c:pt idx="6">
                  <c:v>#N/A</c:v>
                </c:pt>
                <c:pt idx="7">
                  <c:v>0.84</c:v>
                </c:pt>
                <c:pt idx="8">
                  <c:v>#N/A</c:v>
                </c:pt>
                <c:pt idx="9">
                  <c:v>1.5</c:v>
                </c:pt>
              </c:numCache>
            </c:numRef>
          </c:val>
          <c:extLst>
            <c:ext xmlns:c16="http://schemas.microsoft.com/office/drawing/2014/chart" uri="{C3380CC4-5D6E-409C-BE32-E72D297353CC}">
              <c16:uniqueId val="{00000004-9743-4800-9F18-1D375F7A35BF}"/>
            </c:ext>
          </c:extLst>
        </c:ser>
        <c:ser>
          <c:idx val="5"/>
          <c:order val="5"/>
          <c:tx>
            <c:strRef>
              <c:f>データシート!$A$32</c:f>
              <c:strCache>
                <c:ptCount val="1"/>
                <c:pt idx="0">
                  <c:v>富山市病院事業会計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2.46</c:v>
                </c:pt>
                <c:pt idx="2">
                  <c:v>#N/A</c:v>
                </c:pt>
                <c:pt idx="3">
                  <c:v>1.84</c:v>
                </c:pt>
                <c:pt idx="4">
                  <c:v>#N/A</c:v>
                </c:pt>
                <c:pt idx="5">
                  <c:v>1.89</c:v>
                </c:pt>
                <c:pt idx="6">
                  <c:v>#N/A</c:v>
                </c:pt>
                <c:pt idx="7">
                  <c:v>1.22</c:v>
                </c:pt>
                <c:pt idx="8">
                  <c:v>#N/A</c:v>
                </c:pt>
                <c:pt idx="9">
                  <c:v>1.52</c:v>
                </c:pt>
              </c:numCache>
            </c:numRef>
          </c:val>
          <c:extLst>
            <c:ext xmlns:c16="http://schemas.microsoft.com/office/drawing/2014/chart" uri="{C3380CC4-5D6E-409C-BE32-E72D297353CC}">
              <c16:uniqueId val="{00000005-9743-4800-9F18-1D375F7A35BF}"/>
            </c:ext>
          </c:extLst>
        </c:ser>
        <c:ser>
          <c:idx val="6"/>
          <c:order val="6"/>
          <c:tx>
            <c:strRef>
              <c:f>データシート!$A$33</c:f>
              <c:strCache>
                <c:ptCount val="1"/>
                <c:pt idx="0">
                  <c:v>富山市水道事業会計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4.07</c:v>
                </c:pt>
                <c:pt idx="2">
                  <c:v>#N/A</c:v>
                </c:pt>
                <c:pt idx="3">
                  <c:v>3.57</c:v>
                </c:pt>
                <c:pt idx="4">
                  <c:v>#N/A</c:v>
                </c:pt>
                <c:pt idx="5">
                  <c:v>2.78</c:v>
                </c:pt>
                <c:pt idx="6">
                  <c:v>#N/A</c:v>
                </c:pt>
                <c:pt idx="7">
                  <c:v>2.25</c:v>
                </c:pt>
                <c:pt idx="8">
                  <c:v>#N/A</c:v>
                </c:pt>
                <c:pt idx="9">
                  <c:v>2.09</c:v>
                </c:pt>
              </c:numCache>
            </c:numRef>
          </c:val>
          <c:extLst>
            <c:ext xmlns:c16="http://schemas.microsoft.com/office/drawing/2014/chart" uri="{C3380CC4-5D6E-409C-BE32-E72D297353CC}">
              <c16:uniqueId val="{00000006-9743-4800-9F18-1D375F7A35BF}"/>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2.04</c:v>
                </c:pt>
                <c:pt idx="2">
                  <c:v>#N/A</c:v>
                </c:pt>
                <c:pt idx="3">
                  <c:v>2.12</c:v>
                </c:pt>
                <c:pt idx="4">
                  <c:v>#N/A</c:v>
                </c:pt>
                <c:pt idx="5">
                  <c:v>2.0499999999999998</c:v>
                </c:pt>
                <c:pt idx="6">
                  <c:v>#N/A</c:v>
                </c:pt>
                <c:pt idx="7">
                  <c:v>2.15</c:v>
                </c:pt>
                <c:pt idx="8">
                  <c:v>#N/A</c:v>
                </c:pt>
                <c:pt idx="9">
                  <c:v>2.2400000000000002</c:v>
                </c:pt>
              </c:numCache>
            </c:numRef>
          </c:val>
          <c:extLst>
            <c:ext xmlns:c16="http://schemas.microsoft.com/office/drawing/2014/chart" uri="{C3380CC4-5D6E-409C-BE32-E72D297353CC}">
              <c16:uniqueId val="{00000007-9743-4800-9F18-1D375F7A35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2.34</c:v>
                </c:pt>
                <c:pt idx="2">
                  <c:v>#N/A</c:v>
                </c:pt>
                <c:pt idx="3">
                  <c:v>2.0699999999999998</c:v>
                </c:pt>
                <c:pt idx="4">
                  <c:v>#N/A</c:v>
                </c:pt>
                <c:pt idx="5">
                  <c:v>2.12</c:v>
                </c:pt>
                <c:pt idx="6">
                  <c:v>#N/A</c:v>
                </c:pt>
                <c:pt idx="7">
                  <c:v>2.7</c:v>
                </c:pt>
                <c:pt idx="8">
                  <c:v>#N/A</c:v>
                </c:pt>
                <c:pt idx="9">
                  <c:v>2.52</c:v>
                </c:pt>
              </c:numCache>
            </c:numRef>
          </c:val>
          <c:extLst>
            <c:ext xmlns:c16="http://schemas.microsoft.com/office/drawing/2014/chart" uri="{C3380CC4-5D6E-409C-BE32-E72D297353CC}">
              <c16:uniqueId val="{00000008-9743-4800-9F18-1D375F7A35BF}"/>
            </c:ext>
          </c:extLst>
        </c:ser>
        <c:ser>
          <c:idx val="9"/>
          <c:order val="9"/>
          <c:tx>
            <c:strRef>
              <c:f>データシート!$A$36</c:f>
              <c:strCache>
                <c:ptCount val="1"/>
                <c:pt idx="0">
                  <c:v>富山市公共下水道事業会計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1.47</c:v>
                </c:pt>
                <c:pt idx="2">
                  <c:v>#N/A</c:v>
                </c:pt>
                <c:pt idx="3">
                  <c:v>1.22</c:v>
                </c:pt>
                <c:pt idx="4">
                  <c:v>#N/A</c:v>
                </c:pt>
                <c:pt idx="5">
                  <c:v>1.44</c:v>
                </c:pt>
                <c:pt idx="6">
                  <c:v>#N/A</c:v>
                </c:pt>
                <c:pt idx="7">
                  <c:v>1.45</c:v>
                </c:pt>
                <c:pt idx="8">
                  <c:v>#N/A</c:v>
                </c:pt>
                <c:pt idx="9">
                  <c:v>2.5299999999999998</c:v>
                </c:pt>
              </c:numCache>
            </c:numRef>
          </c:val>
          <c:extLst>
            <c:ext xmlns:c16="http://schemas.microsoft.com/office/drawing/2014/chart" uri="{C3380CC4-5D6E-409C-BE32-E72D297353CC}">
              <c16:uniqueId val="{00000009-9743-4800-9F18-1D375F7A35BF}"/>
            </c:ext>
          </c:extLst>
        </c:ser>
        <c:dLbls>
          <c:showLegendKey val="0"/>
          <c:showVal val="0"/>
          <c:showCatName val="0"/>
          <c:showSerName val="0"/>
          <c:showPercent val="0"/>
          <c:showBubbleSize val="0"/>
        </c:dLbls>
        <c:gapWidth val="150"/>
        <c:overlap val="100"/>
        <c:axId val="642906344"/>
        <c:axId val="642902032"/>
      </c:barChart>
      <c:catAx>
        <c:axId val="64290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902032"/>
        <c:crosses val="autoZero"/>
        <c:auto val="1"/>
        <c:lblAlgn val="ctr"/>
        <c:lblOffset val="100"/>
        <c:tickLblSkip val="1"/>
        <c:tickMarkSkip val="1"/>
        <c:noMultiLvlLbl val="0"/>
      </c:catAx>
      <c:valAx>
        <c:axId val="64290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906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24021</c:v>
                </c:pt>
                <c:pt idx="5">
                  <c:v>23837</c:v>
                </c:pt>
                <c:pt idx="8">
                  <c:v>23492</c:v>
                </c:pt>
                <c:pt idx="11">
                  <c:v>23549</c:v>
                </c:pt>
                <c:pt idx="14">
                  <c:v>23178</c:v>
                </c:pt>
              </c:numCache>
            </c:numRef>
          </c:val>
          <c:extLst>
            <c:ext xmlns:c16="http://schemas.microsoft.com/office/drawing/2014/chart" uri="{C3380CC4-5D6E-409C-BE32-E72D297353CC}">
              <c16:uniqueId val="{00000000-603B-4EE6-9213-112CE69F6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4</c:v>
                </c:pt>
                <c:pt idx="6">
                  <c:v>1</c:v>
                </c:pt>
                <c:pt idx="9">
                  <c:v>1</c:v>
                </c:pt>
                <c:pt idx="12">
                  <c:v>1</c:v>
                </c:pt>
              </c:numCache>
            </c:numRef>
          </c:val>
          <c:extLst>
            <c:ext xmlns:c16="http://schemas.microsoft.com/office/drawing/2014/chart" uri="{C3380CC4-5D6E-409C-BE32-E72D297353CC}">
              <c16:uniqueId val="{00000001-603B-4EE6-9213-112CE69F6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284</c:v>
                </c:pt>
                <c:pt idx="3">
                  <c:v>253</c:v>
                </c:pt>
                <c:pt idx="6">
                  <c:v>350</c:v>
                </c:pt>
                <c:pt idx="9">
                  <c:v>348</c:v>
                </c:pt>
                <c:pt idx="12">
                  <c:v>349</c:v>
                </c:pt>
              </c:numCache>
            </c:numRef>
          </c:val>
          <c:extLst>
            <c:ext xmlns:c16="http://schemas.microsoft.com/office/drawing/2014/chart" uri="{C3380CC4-5D6E-409C-BE32-E72D297353CC}">
              <c16:uniqueId val="{00000002-603B-4EE6-9213-112CE69F6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1151</c:v>
                </c:pt>
                <c:pt idx="3">
                  <c:v>701</c:v>
                </c:pt>
                <c:pt idx="6">
                  <c:v>221</c:v>
                </c:pt>
                <c:pt idx="9">
                  <c:v>135</c:v>
                </c:pt>
                <c:pt idx="12">
                  <c:v>64</c:v>
                </c:pt>
              </c:numCache>
            </c:numRef>
          </c:val>
          <c:extLst>
            <c:ext xmlns:c16="http://schemas.microsoft.com/office/drawing/2014/chart" uri="{C3380CC4-5D6E-409C-BE32-E72D297353CC}">
              <c16:uniqueId val="{00000003-603B-4EE6-9213-112CE69F6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8342</c:v>
                </c:pt>
                <c:pt idx="3">
                  <c:v>7879</c:v>
                </c:pt>
                <c:pt idx="6">
                  <c:v>7680</c:v>
                </c:pt>
                <c:pt idx="9">
                  <c:v>7441</c:v>
                </c:pt>
                <c:pt idx="12">
                  <c:v>7235</c:v>
                </c:pt>
              </c:numCache>
            </c:numRef>
          </c:val>
          <c:extLst>
            <c:ext xmlns:c16="http://schemas.microsoft.com/office/drawing/2014/chart" uri="{C3380CC4-5D6E-409C-BE32-E72D297353CC}">
              <c16:uniqueId val="{00000004-603B-4EE6-9213-112CE69F6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3B-4EE6-9213-112CE69F6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3B-4EE6-9213-112CE69F6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23070</c:v>
                </c:pt>
                <c:pt idx="3">
                  <c:v>22715</c:v>
                </c:pt>
                <c:pt idx="6">
                  <c:v>22334</c:v>
                </c:pt>
                <c:pt idx="9">
                  <c:v>22074</c:v>
                </c:pt>
                <c:pt idx="12">
                  <c:v>21443</c:v>
                </c:pt>
              </c:numCache>
            </c:numRef>
          </c:val>
          <c:extLst>
            <c:ext xmlns:c16="http://schemas.microsoft.com/office/drawing/2014/chart" uri="{C3380CC4-5D6E-409C-BE32-E72D297353CC}">
              <c16:uniqueId val="{00000007-603B-4EE6-9213-112CE69F6D93}"/>
            </c:ext>
          </c:extLst>
        </c:ser>
        <c:dLbls>
          <c:showLegendKey val="0"/>
          <c:showVal val="0"/>
          <c:showCatName val="0"/>
          <c:showSerName val="0"/>
          <c:showPercent val="0"/>
          <c:showBubbleSize val="0"/>
        </c:dLbls>
        <c:gapWidth val="100"/>
        <c:overlap val="100"/>
        <c:axId val="642908304"/>
        <c:axId val="642900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8828</c:v>
                </c:pt>
                <c:pt idx="2">
                  <c:v>#N/A</c:v>
                </c:pt>
                <c:pt idx="3">
                  <c:v>#N/A</c:v>
                </c:pt>
                <c:pt idx="4">
                  <c:v>7715</c:v>
                </c:pt>
                <c:pt idx="5">
                  <c:v>#N/A</c:v>
                </c:pt>
                <c:pt idx="6">
                  <c:v>#N/A</c:v>
                </c:pt>
                <c:pt idx="7">
                  <c:v>7094</c:v>
                </c:pt>
                <c:pt idx="8">
                  <c:v>#N/A</c:v>
                </c:pt>
                <c:pt idx="9">
                  <c:v>#N/A</c:v>
                </c:pt>
                <c:pt idx="10">
                  <c:v>6450</c:v>
                </c:pt>
                <c:pt idx="11">
                  <c:v>#N/A</c:v>
                </c:pt>
                <c:pt idx="12">
                  <c:v>#N/A</c:v>
                </c:pt>
                <c:pt idx="13">
                  <c:v>5914</c:v>
                </c:pt>
                <c:pt idx="14">
                  <c:v>#N/A</c:v>
                </c:pt>
              </c:numCache>
            </c:numRef>
          </c:val>
          <c:smooth val="0"/>
          <c:extLst>
            <c:ext xmlns:c16="http://schemas.microsoft.com/office/drawing/2014/chart" uri="{C3380CC4-5D6E-409C-BE32-E72D297353CC}">
              <c16:uniqueId val="{00000008-603B-4EE6-9213-112CE69F6D93}"/>
            </c:ext>
          </c:extLst>
        </c:ser>
        <c:dLbls>
          <c:showLegendKey val="0"/>
          <c:showVal val="0"/>
          <c:showCatName val="0"/>
          <c:showSerName val="0"/>
          <c:showPercent val="0"/>
          <c:showBubbleSize val="0"/>
        </c:dLbls>
        <c:marker val="1"/>
        <c:smooth val="0"/>
        <c:axId val="642908304"/>
        <c:axId val="642900856"/>
      </c:lineChart>
      <c:catAx>
        <c:axId val="64290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900856"/>
        <c:crosses val="autoZero"/>
        <c:auto val="1"/>
        <c:lblAlgn val="ctr"/>
        <c:lblOffset val="100"/>
        <c:tickLblSkip val="1"/>
        <c:tickMarkSkip val="1"/>
        <c:noMultiLvlLbl val="0"/>
      </c:catAx>
      <c:valAx>
        <c:axId val="64290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90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209858</c:v>
                </c:pt>
                <c:pt idx="5">
                  <c:v>203243</c:v>
                </c:pt>
                <c:pt idx="8">
                  <c:v>198800</c:v>
                </c:pt>
                <c:pt idx="11">
                  <c:v>194250</c:v>
                </c:pt>
                <c:pt idx="14">
                  <c:v>189519</c:v>
                </c:pt>
              </c:numCache>
            </c:numRef>
          </c:val>
          <c:extLst>
            <c:ext xmlns:c16="http://schemas.microsoft.com/office/drawing/2014/chart" uri="{C3380CC4-5D6E-409C-BE32-E72D297353CC}">
              <c16:uniqueId val="{00000000-14E8-499A-8B7A-D3F9992424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27235</c:v>
                </c:pt>
                <c:pt idx="5">
                  <c:v>26587</c:v>
                </c:pt>
                <c:pt idx="8">
                  <c:v>26220</c:v>
                </c:pt>
                <c:pt idx="11">
                  <c:v>24090</c:v>
                </c:pt>
                <c:pt idx="14">
                  <c:v>24421</c:v>
                </c:pt>
              </c:numCache>
            </c:numRef>
          </c:val>
          <c:extLst>
            <c:ext xmlns:c16="http://schemas.microsoft.com/office/drawing/2014/chart" uri="{C3380CC4-5D6E-409C-BE32-E72D297353CC}">
              <c16:uniqueId val="{00000001-14E8-499A-8B7A-D3F9992424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21513</c:v>
                </c:pt>
                <c:pt idx="5">
                  <c:v>23537</c:v>
                </c:pt>
                <c:pt idx="8">
                  <c:v>28856</c:v>
                </c:pt>
                <c:pt idx="11">
                  <c:v>28432</c:v>
                </c:pt>
                <c:pt idx="14">
                  <c:v>30671</c:v>
                </c:pt>
              </c:numCache>
            </c:numRef>
          </c:val>
          <c:extLst>
            <c:ext xmlns:c16="http://schemas.microsoft.com/office/drawing/2014/chart" uri="{C3380CC4-5D6E-409C-BE32-E72D297353CC}">
              <c16:uniqueId val="{00000002-14E8-499A-8B7A-D3F9992424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8-499A-8B7A-D3F9992424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8-499A-8B7A-D3F9992424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452</c:v>
                </c:pt>
                <c:pt idx="3">
                  <c:v>496</c:v>
                </c:pt>
                <c:pt idx="6">
                  <c:v>507</c:v>
                </c:pt>
                <c:pt idx="9">
                  <c:v>575</c:v>
                </c:pt>
                <c:pt idx="12">
                  <c:v>785</c:v>
                </c:pt>
              </c:numCache>
            </c:numRef>
          </c:val>
          <c:extLst>
            <c:ext xmlns:c16="http://schemas.microsoft.com/office/drawing/2014/chart" uri="{C3380CC4-5D6E-409C-BE32-E72D297353CC}">
              <c16:uniqueId val="{00000005-14E8-499A-8B7A-D3F9992424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20070</c:v>
                </c:pt>
                <c:pt idx="3">
                  <c:v>19653</c:v>
                </c:pt>
                <c:pt idx="6">
                  <c:v>19002</c:v>
                </c:pt>
                <c:pt idx="9">
                  <c:v>18803</c:v>
                </c:pt>
                <c:pt idx="12">
                  <c:v>19305</c:v>
                </c:pt>
              </c:numCache>
            </c:numRef>
          </c:val>
          <c:extLst>
            <c:ext xmlns:c16="http://schemas.microsoft.com/office/drawing/2014/chart" uri="{C3380CC4-5D6E-409C-BE32-E72D297353CC}">
              <c16:uniqueId val="{00000006-14E8-499A-8B7A-D3F9992424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1490</c:v>
                </c:pt>
                <c:pt idx="3">
                  <c:v>801</c:v>
                </c:pt>
                <c:pt idx="6">
                  <c:v>579</c:v>
                </c:pt>
                <c:pt idx="9">
                  <c:v>449</c:v>
                </c:pt>
                <c:pt idx="12">
                  <c:v>388</c:v>
                </c:pt>
              </c:numCache>
            </c:numRef>
          </c:val>
          <c:extLst>
            <c:ext xmlns:c16="http://schemas.microsoft.com/office/drawing/2014/chart" uri="{C3380CC4-5D6E-409C-BE32-E72D297353CC}">
              <c16:uniqueId val="{00000007-14E8-499A-8B7A-D3F9992424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84300</c:v>
                </c:pt>
                <c:pt idx="3">
                  <c:v>78638</c:v>
                </c:pt>
                <c:pt idx="6">
                  <c:v>73808</c:v>
                </c:pt>
                <c:pt idx="9">
                  <c:v>68303</c:v>
                </c:pt>
                <c:pt idx="12">
                  <c:v>66198</c:v>
                </c:pt>
              </c:numCache>
            </c:numRef>
          </c:val>
          <c:extLst>
            <c:ext xmlns:c16="http://schemas.microsoft.com/office/drawing/2014/chart" uri="{C3380CC4-5D6E-409C-BE32-E72D297353CC}">
              <c16:uniqueId val="{00000008-14E8-499A-8B7A-D3F9992424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9612</c:v>
                </c:pt>
                <c:pt idx="3">
                  <c:v>10067</c:v>
                </c:pt>
                <c:pt idx="6">
                  <c:v>22451</c:v>
                </c:pt>
                <c:pt idx="9">
                  <c:v>27827</c:v>
                </c:pt>
                <c:pt idx="12">
                  <c:v>28981</c:v>
                </c:pt>
              </c:numCache>
            </c:numRef>
          </c:val>
          <c:extLst>
            <c:ext xmlns:c16="http://schemas.microsoft.com/office/drawing/2014/chart" uri="{C3380CC4-5D6E-409C-BE32-E72D297353CC}">
              <c16:uniqueId val="{00000009-14E8-499A-8B7A-D3F9992424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242257</c:v>
                </c:pt>
                <c:pt idx="3">
                  <c:v>238095</c:v>
                </c:pt>
                <c:pt idx="6">
                  <c:v>236141</c:v>
                </c:pt>
                <c:pt idx="9">
                  <c:v>234718</c:v>
                </c:pt>
                <c:pt idx="12">
                  <c:v>233945</c:v>
                </c:pt>
              </c:numCache>
            </c:numRef>
          </c:val>
          <c:extLst>
            <c:ext xmlns:c16="http://schemas.microsoft.com/office/drawing/2014/chart" uri="{C3380CC4-5D6E-409C-BE32-E72D297353CC}">
              <c16:uniqueId val="{0000000A-14E8-499A-8B7A-D3F9992424DC}"/>
            </c:ext>
          </c:extLst>
        </c:ser>
        <c:dLbls>
          <c:showLegendKey val="0"/>
          <c:showVal val="0"/>
          <c:showCatName val="0"/>
          <c:showSerName val="0"/>
          <c:showPercent val="0"/>
          <c:showBubbleSize val="0"/>
        </c:dLbls>
        <c:gapWidth val="100"/>
        <c:overlap val="100"/>
        <c:axId val="642907128"/>
        <c:axId val="642909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99573</c:v>
                </c:pt>
                <c:pt idx="2">
                  <c:v>#N/A</c:v>
                </c:pt>
                <c:pt idx="3">
                  <c:v>#N/A</c:v>
                </c:pt>
                <c:pt idx="4">
                  <c:v>94383</c:v>
                </c:pt>
                <c:pt idx="5">
                  <c:v>#N/A</c:v>
                </c:pt>
                <c:pt idx="6">
                  <c:v>#N/A</c:v>
                </c:pt>
                <c:pt idx="7">
                  <c:v>98611</c:v>
                </c:pt>
                <c:pt idx="8">
                  <c:v>#N/A</c:v>
                </c:pt>
                <c:pt idx="9">
                  <c:v>#N/A</c:v>
                </c:pt>
                <c:pt idx="10">
                  <c:v>103902</c:v>
                </c:pt>
                <c:pt idx="11">
                  <c:v>#N/A</c:v>
                </c:pt>
                <c:pt idx="12">
                  <c:v>#N/A</c:v>
                </c:pt>
                <c:pt idx="13">
                  <c:v>104991</c:v>
                </c:pt>
                <c:pt idx="14">
                  <c:v>#N/A</c:v>
                </c:pt>
              </c:numCache>
            </c:numRef>
          </c:val>
          <c:smooth val="0"/>
          <c:extLst>
            <c:ext xmlns:c16="http://schemas.microsoft.com/office/drawing/2014/chart" uri="{C3380CC4-5D6E-409C-BE32-E72D297353CC}">
              <c16:uniqueId val="{0000000B-14E8-499A-8B7A-D3F9992424DC}"/>
            </c:ext>
          </c:extLst>
        </c:ser>
        <c:dLbls>
          <c:showLegendKey val="0"/>
          <c:showVal val="0"/>
          <c:showCatName val="0"/>
          <c:showSerName val="0"/>
          <c:showPercent val="0"/>
          <c:showBubbleSize val="0"/>
        </c:dLbls>
        <c:marker val="1"/>
        <c:smooth val="0"/>
        <c:axId val="642907128"/>
        <c:axId val="642909480"/>
      </c:lineChart>
      <c:catAx>
        <c:axId val="64290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2909480"/>
        <c:crosses val="autoZero"/>
        <c:auto val="1"/>
        <c:lblAlgn val="ctr"/>
        <c:lblOffset val="100"/>
        <c:tickLblSkip val="1"/>
        <c:tickMarkSkip val="1"/>
        <c:noMultiLvlLbl val="0"/>
      </c:catAx>
      <c:valAx>
        <c:axId val="642909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90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8272</c:v>
                </c:pt>
                <c:pt idx="1">
                  <c:v>7353</c:v>
                </c:pt>
                <c:pt idx="2">
                  <c:v>8755</c:v>
                </c:pt>
              </c:numCache>
            </c:numRef>
          </c:val>
          <c:extLst>
            <c:ext xmlns:c16="http://schemas.microsoft.com/office/drawing/2014/chart" uri="{C3380CC4-5D6E-409C-BE32-E72D297353CC}">
              <c16:uniqueId val="{00000000-0003-43D1-A4AA-25E0097604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4062</c:v>
                </c:pt>
                <c:pt idx="1">
                  <c:v>4722</c:v>
                </c:pt>
                <c:pt idx="2">
                  <c:v>5411</c:v>
                </c:pt>
              </c:numCache>
            </c:numRef>
          </c:val>
          <c:extLst>
            <c:ext xmlns:c16="http://schemas.microsoft.com/office/drawing/2014/chart" uri="{C3380CC4-5D6E-409C-BE32-E72D297353CC}">
              <c16:uniqueId val="{00000001-0003-43D1-A4AA-25E0097604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7325</c:v>
                </c:pt>
                <c:pt idx="1">
                  <c:v>7180</c:v>
                </c:pt>
                <c:pt idx="2">
                  <c:v>8452</c:v>
                </c:pt>
              </c:numCache>
            </c:numRef>
          </c:val>
          <c:extLst>
            <c:ext xmlns:c16="http://schemas.microsoft.com/office/drawing/2014/chart" uri="{C3380CC4-5D6E-409C-BE32-E72D297353CC}">
              <c16:uniqueId val="{00000002-0003-43D1-A4AA-25E009760494}"/>
            </c:ext>
          </c:extLst>
        </c:ser>
        <c:dLbls>
          <c:showLegendKey val="0"/>
          <c:showVal val="0"/>
          <c:showCatName val="0"/>
          <c:showSerName val="0"/>
          <c:showPercent val="0"/>
          <c:showBubbleSize val="0"/>
        </c:dLbls>
        <c:gapWidth val="120"/>
        <c:overlap val="100"/>
        <c:axId val="642902816"/>
        <c:axId val="642903600"/>
      </c:barChart>
      <c:catAx>
        <c:axId val="6429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2903600"/>
        <c:crosses val="autoZero"/>
        <c:auto val="1"/>
        <c:lblAlgn val="ctr"/>
        <c:lblOffset val="100"/>
        <c:tickLblSkip val="1"/>
        <c:tickMarkSkip val="1"/>
        <c:noMultiLvlLbl val="0"/>
      </c:catAx>
      <c:valAx>
        <c:axId val="642903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29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853859453899409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{6D20A112-536F-4286-A8D9-100CD9574847}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C2-41A7-BB81-6120599C9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{559EC65F-32AD-4494-BA71-4CEFB8F2747C}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C2-41A7-BB81-6120599C9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{83BCA09A-C008-405C-A391-52F02CA3897F}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C2-41A7-BB81-6120599C9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{9AA79DC5-CBE1-4FE7-ABE9-390BDBA95F77}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C2-41A7-BB81-6120599C9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{20676E6A-C698-4E28-8EF6-B6725051F701}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C2-41A7-BB81-6120599C9A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{3CC40773-E6F5-437C-BE29-4E10BEFFDD73}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C2-41A7-BB81-6120599C9A66}"/>
                </c:ext>
              </c:extLst>
            </c:dLbl>
            <c:dLbl>
              <c:idx val="16"/>
              <c:layout>
                <c:manualLayout>
                  <c:x val="-4.0436541485245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{70FCFC7D-1901-44B8-8671-164AE9D4761C}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C2-41A7-BB81-6120599C9A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{EECCE404-C814-4597-A468-EE494DFDFDD5}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C2-41A7-BB81-6120599C9A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{B90A74B9-7777-4453-9FAC-0FC182111711}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C2-41A7-BB81-6120599C9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63.9</c:v>
                </c:pt>
                <c:pt idx="16">
                  <c:v>63.1</c:v>
                </c:pt>
                <c:pt idx="24">
                  <c:v>64.2</c:v>
                </c:pt>
                <c:pt idx="32">
                  <c:v>65.3</c:v>
                </c:pt>
              </c:numCache>
            </c:numRef>
          </c:xVal>
          <c:yVal>
            <c:numRef>
              <c:f>公会計指標分析・財政指標組合せ分析表!$BP$51:$DC$51</c:f>
              <c:numCache>
                <c:formatCode>#,##0.0;"▲ "#,##0.0</c:formatCode>
                <c:ptCount val="40"/>
                <c:pt idx="0">
                  <c:v>123.2</c:v>
                </c:pt>
                <c:pt idx="8">
                  <c:v>115.3</c:v>
                </c:pt>
                <c:pt idx="16">
                  <c:v>118.9</c:v>
                </c:pt>
                <c:pt idx="24">
                  <c:v>125.5</c:v>
                </c:pt>
                <c:pt idx="32">
                  <c:v>124.8</c:v>
                </c:pt>
              </c:numCache>
            </c:numRef>
          </c:yVal>
          <c:smooth val="0"/>
          <c:extLst>
            <c:ext xmlns:c16="http://schemas.microsoft.com/office/drawing/2014/chart" uri="{C3380CC4-5D6E-409C-BE32-E72D297353CC}">
              <c16:uniqueId val="{00000009-82C2-41A7-BB81-6120599C9A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{C58E7787-C842-4A21-9C86-C8EA6DB973D8}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C2-41A7-BB81-6120599C9A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{A3A2BFF1-DEE7-45F2-98C4-D609AB97D380}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C2-41A7-BB81-6120599C9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{AAF19C28-0699-4B6A-98AC-D82A80BC012E}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C2-41A7-BB81-6120599C9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{4D302207-9ED5-495D-9230-D14A9815E8B2}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C2-41A7-BB81-6120599C9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{68B0AFC9-0FEC-4462-B41E-F0B84D09D602}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C2-41A7-BB81-6120599C9A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{81930013-E0AA-478D-8B8D-A231AB90B005}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C2-41A7-BB81-6120599C9A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{D7637366-01A5-4196-907E-6271B797991D}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C2-41A7-BB81-6120599C9A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{A6943B05-B2BD-4B0C-B468-E83FE2FB0A34}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C2-41A7-BB81-6120599C9A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{1FA65E9D-2F07-4C7F-A5C0-9A868C5B4CA4}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C2-41A7-BB81-6120599C9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2C2-41A7-BB81-6120599C9A66}"/>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{91903782-3DD7-4BCA-B861-897D2F582EF2}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53-4780-AD54-0F739ED219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{94C2D6A2-83DD-4BF0-9237-2C45498C5A89}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53-4780-AD54-0F739ED219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{4822E4EA-F19E-41C8-8794-24A355A5DAB7}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53-4780-AD54-0F739ED219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{325AB181-8756-4377-8865-5B0E05EEC04E}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53-4780-AD54-0F739ED219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{E6916025-8369-4DCA-9BE9-453BDD7DBB63}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53-4780-AD54-0F739ED2194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{A332396F-3A13-444D-99B4-16B79AAE0FEC}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53-4780-AD54-0F739ED2194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{F427D95B-FB28-4404-91FC-84C90DD9A2FF}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53-4780-AD54-0F739ED2194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{E8FB1CF3-4E68-408C-A745-3EF8F86D66E6}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53-4780-AD54-0F739ED219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{60027A06-C2BC-47D9-BE47-94035596A465}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53-4780-AD54-0F739ED219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11.6</c:v>
                </c:pt>
                <c:pt idx="16">
                  <c:v>9.6</c:v>
                </c:pt>
                <c:pt idx="24">
                  <c:v>8.5</c:v>
                </c:pt>
                <c:pt idx="32">
                  <c:v>7.7</c:v>
                </c:pt>
              </c:numCache>
            </c:numRef>
          </c:xVal>
          <c:yVal>
            <c:numRef>
              <c:f>公会計指標分析・財政指標組合せ分析表!$BP$73:$DC$73</c:f>
              <c:numCache>
                <c:formatCode>#,##0.0;"▲ "#,##0.0</c:formatCode>
                <c:ptCount val="40"/>
                <c:pt idx="0">
                  <c:v>123.2</c:v>
                </c:pt>
                <c:pt idx="8">
                  <c:v>115.3</c:v>
                </c:pt>
                <c:pt idx="16">
                  <c:v>118.9</c:v>
                </c:pt>
                <c:pt idx="24">
                  <c:v>125.5</c:v>
                </c:pt>
                <c:pt idx="32">
                  <c:v>124.8</c:v>
                </c:pt>
              </c:numCache>
            </c:numRef>
          </c:yVal>
          <c:smooth val="0"/>
          <c:extLst>
            <c:ext xmlns:c16="http://schemas.microsoft.com/office/drawing/2014/chart" uri="{C3380CC4-5D6E-409C-BE32-E72D297353CC}">
              <c16:uniqueId val="{00000009-4353-4780-AD54-0F739ED219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096E-2"/>
                  <c:y val="-3.95691300884234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{B240217B-CA25-48B8-8604-7A7F422A499C}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53-4780-AD54-0F739ED219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{DD24B281-612D-4B8A-8543-8D61E750EBB6}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53-4780-AD54-0F739ED219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{4739A35A-1702-49A5-B5AD-F1896B6F78E7}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53-4780-AD54-0F739ED219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{F15D9B8D-AF81-4ECE-BC8A-0040097527B4}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53-4780-AD54-0F739ED219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{D1220D75-9C7A-4024-AB20-A369C831F6E2}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53-4780-AD54-0F739ED21943}"/>
                </c:ext>
              </c:extLst>
            </c:dLbl>
            <c:dLbl>
              <c:idx val="8"/>
              <c:layout>
                <c:manualLayout>
                  <c:x val="-3.0948610766502307E-2"/>
                  <c:y val="-6.961898942877868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{9EAA1478-9408-4E5C-BD63-FEB083A1F620}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53-4780-AD54-0F739ED21943}"/>
                </c:ext>
              </c:extLst>
            </c:dLbl>
            <c:dLbl>
              <c:idx val="16"/>
              <c:layout>
                <c:manualLayout>
                  <c:x val="-3.1697991619110633E-2"/>
                  <c:y val="-8.945963681248189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{355AA4EA-D10D-4333-B36C-8482F6D7D641}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53-4780-AD54-0F739ED21943}"/>
                </c:ext>
              </c:extLst>
            </c:dLbl>
            <c:dLbl>
              <c:idx val="24"/>
              <c:layout>
                <c:manualLayout>
                  <c:x val="-3.1570342725075584E-2"/>
                  <c:y val="-4.49889958743947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{D8DAA1A5-48BC-42C1-96F7-F6B1F223F878}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53-4780-AD54-0F739ED21943}"/>
                </c:ext>
              </c:extLst>
            </c:dLbl>
            <c:dLbl>
              <c:idx val="32"/>
              <c:layout>
                <c:manualLayout>
                  <c:x val="-3.1570342725075584E-2"/>
                  <c:y val="-6.8446311991106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{0270E62D-C964-49DD-8A46-698EE01F16D2}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53-4780-AD54-0F739ED219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353-4780-AD54-0F739ED21943}"/>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a:t>
          </a:r>
        </a:p>
        <a:p>
          <a:r>
            <a:rPr kumimoji="1" lang="ja-JP" altLang="en-US" sz="1300">
              <a:latin typeface="ＭＳ ゴシック" pitchFamily="49" charset="-128"/>
              <a:ea typeface="ＭＳ ゴシック" pitchFamily="49" charset="-128"/>
            </a:rPr>
            <a:t> 西町南地区や総曲輪西地区の市街地再開発事業に充当してきた公共事業等債等の償還金が減少したことなどにより減となっている。</a:t>
          </a:r>
        </a:p>
        <a:p>
          <a:r>
            <a:rPr kumimoji="1" lang="ja-JP" altLang="en-US" sz="1300">
              <a:latin typeface="ＭＳ ゴシック" pitchFamily="49" charset="-128"/>
              <a:ea typeface="ＭＳ ゴシック" pitchFamily="49" charset="-128"/>
            </a:rPr>
            <a:t>○算入公債費等</a:t>
          </a:r>
        </a:p>
        <a:p>
          <a:r>
            <a:rPr kumimoji="1" lang="ja-JP" altLang="en-US" sz="1300">
              <a:latin typeface="ＭＳ ゴシック" pitchFamily="49" charset="-128"/>
              <a:ea typeface="ＭＳ ゴシック" pitchFamily="49" charset="-128"/>
            </a:rPr>
            <a:t>　臨時財政対策債償還金の増加などがあるものの、下水道事業債や公害防止事業債の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償還金</a:t>
          </a:r>
          <a:r>
            <a:rPr kumimoji="1" lang="ja-JP" altLang="ja-JP" sz="1100">
              <a:solidFill>
                <a:schemeClr val="dk1"/>
              </a:solidFill>
              <a:effectLst/>
              <a:latin typeface="+mn-lt"/>
              <a:ea typeface="+mn-ea"/>
              <a:cs typeface="+mn-cs"/>
            </a:rPr>
            <a:t>の</a:t>
          </a:r>
          <a:r>
            <a:rPr kumimoji="1" lang="ja-JP" altLang="en-US" sz="1300">
              <a:solidFill>
                <a:schemeClr val="dk1"/>
              </a:solidFill>
              <a:effectLst/>
              <a:latin typeface="ＭＳ ゴシック" pitchFamily="49" charset="-128"/>
              <a:ea typeface="ＭＳ ゴシック" pitchFamily="49" charset="-128"/>
              <a:cs typeface="+mn-cs"/>
            </a:rPr>
            <a:t>減少</a:t>
          </a:r>
          <a:r>
            <a:rPr kumimoji="1" lang="ja-JP" altLang="en-US" sz="1300">
              <a:latin typeface="ＭＳ ゴシック" pitchFamily="49" charset="-128"/>
              <a:ea typeface="ＭＳ ゴシック" pitchFamily="49" charset="-128"/>
            </a:rPr>
            <a:t>などにより減となっている。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市債の発行をできる限り抑制するとともに、発行にあたっては、交付税措置のある有利な市債を活用し、財政の健全化に努める。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○一般会計等にかかる地方債の現在高</a:t>
          </a:r>
        </a:p>
        <a:p>
          <a:r>
            <a:rPr kumimoji="1" lang="ja-JP" altLang="en-US" sz="1300">
              <a:latin typeface="ＭＳ ゴシック" pitchFamily="49" charset="-128"/>
              <a:ea typeface="ＭＳ ゴシック" pitchFamily="49" charset="-128"/>
            </a:rPr>
            <a:t>　合併特例事業債や地域総合整備事業債の減により残高が減少した。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〇債務負担行為に基づく支出予定額</a:t>
          </a:r>
        </a:p>
        <a:p>
          <a:r>
            <a:rPr kumimoji="1" lang="ja-JP" altLang="en-US" sz="1300">
              <a:latin typeface="ＭＳ ゴシック" pitchFamily="49" charset="-128"/>
              <a:ea typeface="ＭＳ ゴシック" pitchFamily="49" charset="-128"/>
            </a:rPr>
            <a:t>　大沢野地域公共施設複合化事業など大型の債務負担行為を設定したことにより増加した。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○公営企業債等繰入見込額　</a:t>
          </a:r>
        </a:p>
        <a:p>
          <a:r>
            <a:rPr kumimoji="1" lang="ja-JP" altLang="en-US" sz="1300">
              <a:latin typeface="ＭＳ ゴシック" pitchFamily="49" charset="-128"/>
              <a:ea typeface="ＭＳ ゴシック" pitchFamily="49" charset="-128"/>
            </a:rPr>
            <a:t>　公共下水道事業における起債残高の減により繰入見込額が減少傾向にある。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公共下水道事業等における公営企業債等繰入見込額の減など将来負担の減要因はあるものの、今後も大型の施設整備事業が予定されていることから、地方債の現在高の削減等、財政の健全化に努める。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新型コロナウイルス感染症拡大の影響を受けた中小企業者の資金繰り支援策として緊急経営基盤安定資金（コロナ枠融資）を創設し、その財源とする新型コロナウイルス感染症対策利子補給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億円積み立てたこと、寄附金等をその他特定目的基金に積み立てたことなどにより、基金全体としては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・財政調整基金、減債基金については、下記のとおり、残高は少なくとも維持されていくものと考えている。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それぞれ特定の目的で設置されており、設置目的が達成された場合は廃止することから、新たな基金を造成しなければ、中長期的には、基金の残高は減少していくもの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・新型コロナウイルス感染症対策利子補給基金：緊急経営基盤安定資金（コロナ融資枠）の利子補給補助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・舞台芸術振興事業基金：舞台芸術の振興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・呉羽丘陵フットパス連絡橋整備基金：呉羽丘陵フットパス連絡橋の整備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・新型コロナウイルス感染症対応地方創生臨時交付金を活用し、新型コロナウイルス感染症対策利子補給基金に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億円、寄附金等を活用し、新型コロナウイルス感染症対策基金に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億円を積み立てたものの、呉羽丘陵フットパス連絡橋整備事業の財源として 呉羽丘陵フットパス連絡橋整備基金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富山駅周辺整備事業など今後も都市基盤整備事業に取組む必要があり、一定の残高水準の確保に努めることとしている。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果実運用型の基金であり、運用益は各種福祉事業に活用しており、現在の残高の維持に努めることとしている。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・新型コロナウイルス感染症対策利子補給基金：緊急経営基盤安定資金（コロナ融資枠）の利子補給補助に活用することとしており、基金化が認められている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舞台芸術振興施設の維持管理等に活用しており、今後施設の整備が予定されていることから、現在の残高の維持・増加に努めることとしている。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・呉羽丘陵フットパス連絡橋整備基金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呉羽丘陵フットパスの整備に活用することとしており、整備の進捗に伴い減少する予定である。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億円の積み立てたことにより、１４億円の増となった。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・財政調整基金は、年度間の財源調整や大きな災害などに備えるための重要な基金であり、今後も、現在の残高の維持・増加に努めることとしている。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・企業団地造成事業の償還のため、土地売却益を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億円を積み立てたことにより、６．９億円の増となった。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る。本市の市債残高は、今後、中規模ホール整備官民連携事業や斎場の再整備事業、小・中学校の施設整備事業等の大型事業の実施により増加することが予想されるため、市債の繰上償還ができる環境になった場合に対応ができるように、残高の維持・増加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xdr:cNvSpPr/>
      </xdr:nvSpPr>
      <xdr:spPr>
        <a:xfrm>
          <a:off x="47117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xdr:cNvSpPr txBox="1"/>
      </xdr:nvSpPr>
      <xdr:spPr>
        <a:xfrm>
          <a:off x="4813300"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136737</xdr:rowOff>
    </xdr:to>
    <xdr:cxnSp macro="">
      <xdr:nvCxnSpPr>
        <xdr:cNvPr id="84" name="直線コネクタ 83"/>
        <xdr:cNvCxnSpPr/>
      </xdr:nvCxnSpPr>
      <xdr:spPr>
        <a:xfrm>
          <a:off x="4051300" y="618363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5" name="楕円 84"/>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97155</xdr:rowOff>
    </xdr:to>
    <xdr:cxnSp macro="">
      <xdr:nvCxnSpPr>
        <xdr:cNvPr id="86" name="直線コネクタ 85"/>
        <xdr:cNvCxnSpPr/>
      </xdr:nvCxnSpPr>
      <xdr:spPr>
        <a:xfrm>
          <a:off x="3289300" y="614404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87" name="楕円 86"/>
        <xdr:cNvSpPr/>
      </xdr:nvSpPr>
      <xdr:spPr>
        <a:xfrm>
          <a:off x="247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86360</xdr:rowOff>
    </xdr:to>
    <xdr:cxnSp macro="">
      <xdr:nvCxnSpPr>
        <xdr:cNvPr id="88" name="直線コネクタ 87"/>
        <xdr:cNvCxnSpPr/>
      </xdr:nvCxnSpPr>
      <xdr:spPr>
        <a:xfrm flipV="1">
          <a:off x="2527300" y="61440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89" name="楕円 88"/>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86360</xdr:rowOff>
    </xdr:to>
    <xdr:cxnSp macro="">
      <xdr:nvCxnSpPr>
        <xdr:cNvPr id="90" name="直線コネクタ 89"/>
        <xdr:cNvCxnSpPr/>
      </xdr:nvCxnSpPr>
      <xdr:spPr>
        <a:xfrm>
          <a:off x="1765300" y="614045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6" name="n_2mainValue有形固定資産減価償却率"/>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97" name="n_3mainValue有形固定資産減価償却率"/>
        <xdr:cNvSpPr txBox="1"/>
      </xdr:nvSpPr>
      <xdr:spPr>
        <a:xfrm>
          <a:off x="2324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95902</xdr:rowOff>
    </xdr:from>
    <xdr:ext cx="405111" cy="259045"/>
    <xdr:sp macro="" textlink="">
      <xdr:nvSpPr>
        <xdr:cNvPr id="98" name="n_4mainValue有形固定資産減価償却率"/>
        <xdr:cNvSpPr txBox="1"/>
      </xdr:nvSpPr>
      <xdr:spPr>
        <a:xfrm>
          <a:off x="1562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県内平均を上回っており、地方債残高は高水準である。今後も大幅な市税収入の増加が見込まれないことから、市債の活用にあたっては、地方交付税措置のある有利な地方債を活用するとともに、起債を充当する事業そのものの必要性・緊急性・費用対効果などを十分に精査した上で事業を行い、新発債の抑制を図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124919</xdr:rowOff>
    </xdr:from>
    <xdr:to>
      <xdr:col>76</xdr:col>
      <xdr:colOff>73025</xdr:colOff>
      <xdr:row>32</xdr:row>
      <xdr:rowOff>55069</xdr:rowOff>
    </xdr:to>
    <xdr:sp macro="" textlink="">
      <xdr:nvSpPr>
        <xdr:cNvPr id="143" name="楕円 142"/>
        <xdr:cNvSpPr/>
      </xdr:nvSpPr>
      <xdr:spPr>
        <a:xfrm>
          <a:off x="14744700" y="62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103346</xdr:rowOff>
    </xdr:from>
    <xdr:ext cx="469744" cy="259045"/>
    <xdr:sp macro="" textlink="">
      <xdr:nvSpPr>
        <xdr:cNvPr id="144" name="債務償還比率該当値テキスト"/>
        <xdr:cNvSpPr txBox="1"/>
      </xdr:nvSpPr>
      <xdr:spPr>
        <a:xfrm>
          <a:off x="14846300" y="618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154905</xdr:rowOff>
    </xdr:from>
    <xdr:to>
      <xdr:col>72</xdr:col>
      <xdr:colOff>123825</xdr:colOff>
      <xdr:row>32</xdr:row>
      <xdr:rowOff>85055</xdr:rowOff>
    </xdr:to>
    <xdr:sp macro="" textlink="">
      <xdr:nvSpPr>
        <xdr:cNvPr id="145" name="楕円 144"/>
        <xdr:cNvSpPr/>
      </xdr:nvSpPr>
      <xdr:spPr>
        <a:xfrm>
          <a:off x="14033500" y="62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4269</xdr:rowOff>
    </xdr:from>
    <xdr:to>
      <xdr:col>76</xdr:col>
      <xdr:colOff>22225</xdr:colOff>
      <xdr:row>32</xdr:row>
      <xdr:rowOff>34255</xdr:rowOff>
    </xdr:to>
    <xdr:cxnSp macro="">
      <xdr:nvCxnSpPr>
        <xdr:cNvPr id="146" name="直線コネクタ 145"/>
        <xdr:cNvCxnSpPr/>
      </xdr:nvCxnSpPr>
      <xdr:spPr>
        <a:xfrm flipV="1">
          <a:off x="14084300" y="6262194"/>
          <a:ext cx="711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102129</xdr:rowOff>
    </xdr:from>
    <xdr:to>
      <xdr:col>68</xdr:col>
      <xdr:colOff>123825</xdr:colOff>
      <xdr:row>32</xdr:row>
      <xdr:rowOff>32279</xdr:rowOff>
    </xdr:to>
    <xdr:sp macro="" textlink="">
      <xdr:nvSpPr>
        <xdr:cNvPr id="147" name="楕円 146"/>
        <xdr:cNvSpPr/>
      </xdr:nvSpPr>
      <xdr:spPr>
        <a:xfrm>
          <a:off x="13271500" y="61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152929</xdr:rowOff>
    </xdr:from>
    <xdr:to>
      <xdr:col>72</xdr:col>
      <xdr:colOff>73025</xdr:colOff>
      <xdr:row>32</xdr:row>
      <xdr:rowOff>34255</xdr:rowOff>
    </xdr:to>
    <xdr:cxnSp macro="">
      <xdr:nvCxnSpPr>
        <xdr:cNvPr id="148" name="直線コネクタ 147"/>
        <xdr:cNvCxnSpPr/>
      </xdr:nvCxnSpPr>
      <xdr:spPr>
        <a:xfrm>
          <a:off x="13322300" y="6239404"/>
          <a:ext cx="762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164500</xdr:rowOff>
    </xdr:from>
    <xdr:to>
      <xdr:col>64</xdr:col>
      <xdr:colOff>123825</xdr:colOff>
      <xdr:row>32</xdr:row>
      <xdr:rowOff>94650</xdr:rowOff>
    </xdr:to>
    <xdr:sp macro="" textlink="">
      <xdr:nvSpPr>
        <xdr:cNvPr id="149" name="楕円 148"/>
        <xdr:cNvSpPr/>
      </xdr:nvSpPr>
      <xdr:spPr>
        <a:xfrm>
          <a:off x="12509500" y="6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152929</xdr:rowOff>
    </xdr:from>
    <xdr:to>
      <xdr:col>68</xdr:col>
      <xdr:colOff>73025</xdr:colOff>
      <xdr:row>32</xdr:row>
      <xdr:rowOff>43850</xdr:rowOff>
    </xdr:to>
    <xdr:cxnSp macro="">
      <xdr:nvCxnSpPr>
        <xdr:cNvPr id="150" name="直線コネクタ 149"/>
        <xdr:cNvCxnSpPr/>
      </xdr:nvCxnSpPr>
      <xdr:spPr>
        <a:xfrm flipV="1">
          <a:off x="12560300" y="6239404"/>
          <a:ext cx="762000" cy="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14281</xdr:rowOff>
    </xdr:from>
    <xdr:to>
      <xdr:col>60</xdr:col>
      <xdr:colOff>123825</xdr:colOff>
      <xdr:row>32</xdr:row>
      <xdr:rowOff>115881</xdr:rowOff>
    </xdr:to>
    <xdr:sp macro="" textlink="">
      <xdr:nvSpPr>
        <xdr:cNvPr id="151" name="楕円 150"/>
        <xdr:cNvSpPr/>
      </xdr:nvSpPr>
      <xdr:spPr>
        <a:xfrm>
          <a:off x="11747500" y="62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43850</xdr:rowOff>
    </xdr:from>
    <xdr:to>
      <xdr:col>64</xdr:col>
      <xdr:colOff>73025</xdr:colOff>
      <xdr:row>32</xdr:row>
      <xdr:rowOff>65081</xdr:rowOff>
    </xdr:to>
    <xdr:cxnSp macro="">
      <xdr:nvCxnSpPr>
        <xdr:cNvPr id="152" name="直線コネクタ 151"/>
        <xdr:cNvCxnSpPr/>
      </xdr:nvCxnSpPr>
      <xdr:spPr>
        <a:xfrm flipV="1">
          <a:off x="11798300" y="6301775"/>
          <a:ext cx="762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76182</xdr:rowOff>
    </xdr:from>
    <xdr:ext cx="469744" cy="259045"/>
    <xdr:sp macro="" textlink="">
      <xdr:nvSpPr>
        <xdr:cNvPr id="157" name="n_1mainValue債務償還比率"/>
        <xdr:cNvSpPr txBox="1"/>
      </xdr:nvSpPr>
      <xdr:spPr>
        <a:xfrm>
          <a:off x="13836727" y="633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23406</xdr:rowOff>
    </xdr:from>
    <xdr:ext cx="469744" cy="259045"/>
    <xdr:sp macro="" textlink="">
      <xdr:nvSpPr>
        <xdr:cNvPr id="158" name="n_2mainValue債務償還比率"/>
        <xdr:cNvSpPr txBox="1"/>
      </xdr:nvSpPr>
      <xdr:spPr>
        <a:xfrm>
          <a:off x="13087427" y="628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85777</xdr:rowOff>
    </xdr:from>
    <xdr:ext cx="469744" cy="259045"/>
    <xdr:sp macro="" textlink="">
      <xdr:nvSpPr>
        <xdr:cNvPr id="159" name="n_3mainValue債務償還比率"/>
        <xdr:cNvSpPr txBox="1"/>
      </xdr:nvSpPr>
      <xdr:spPr>
        <a:xfrm>
          <a:off x="12325427" y="634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107008</xdr:rowOff>
    </xdr:from>
    <xdr:ext cx="469744" cy="259045"/>
    <xdr:sp macro="" textlink="">
      <xdr:nvSpPr>
        <xdr:cNvPr id="160" name="n_4mainValue債務償還比率"/>
        <xdr:cNvSpPr txBox="1"/>
      </xdr:nvSpPr>
      <xdr:spPr>
        <a:xfrm>
          <a:off x="11563427" y="636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24765</xdr:rowOff>
    </xdr:to>
    <xdr:cxnSp macro="">
      <xdr:nvCxnSpPr>
        <xdr:cNvPr id="76" name="直線コネクタ 75"/>
        <xdr:cNvCxnSpPr/>
      </xdr:nvCxnSpPr>
      <xdr:spPr>
        <a:xfrm>
          <a:off x="3797300" y="64884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152400</xdr:rowOff>
    </xdr:to>
    <xdr:cxnSp macro="">
      <xdr:nvCxnSpPr>
        <xdr:cNvPr id="78" name="直線コネクタ 77"/>
        <xdr:cNvCxnSpPr/>
      </xdr:nvCxnSpPr>
      <xdr:spPr>
        <a:xfrm flipV="1">
          <a:off x="2908300" y="6488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37</xdr:row>
      <xdr:rowOff>152400</xdr:rowOff>
    </xdr:to>
    <xdr:cxnSp macro="">
      <xdr:nvCxnSpPr>
        <xdr:cNvPr id="80" name="直線コネクタ 79"/>
        <xdr:cNvCxnSpPr/>
      </xdr:nvCxnSpPr>
      <xdr:spPr>
        <a:xfrm>
          <a:off x="2019300" y="6473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129540</xdr:rowOff>
    </xdr:to>
    <xdr:cxnSp macro="">
      <xdr:nvCxnSpPr>
        <xdr:cNvPr id="82" name="直線コネクタ 81"/>
        <xdr:cNvCxnSpPr/>
      </xdr:nvCxnSpPr>
      <xdr:spPr>
        <a:xfrm>
          <a:off x="1130300" y="6469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9"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119670</xdr:rowOff>
    </xdr:from>
    <xdr:to>
      <xdr:col>55</xdr:col>
      <xdr:colOff>50800</xdr:colOff>
      <xdr:row>37</xdr:row>
      <xdr:rowOff>49820</xdr:rowOff>
    </xdr:to>
    <xdr:sp macro="" textlink="">
      <xdr:nvSpPr>
        <xdr:cNvPr id="132" name="楕円 131"/>
        <xdr:cNvSpPr/>
      </xdr:nvSpPr>
      <xdr:spPr>
        <a:xfrm>
          <a:off x="10426700" y="62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142547</xdr:rowOff>
    </xdr:from>
    <xdr:ext cx="469744" cy="259045"/>
    <xdr:sp macro="" textlink="">
      <xdr:nvSpPr>
        <xdr:cNvPr id="133" name="【道路】&#10;一人当たり延長該当値テキスト"/>
        <xdr:cNvSpPr txBox="1"/>
      </xdr:nvSpPr>
      <xdr:spPr>
        <a:xfrm>
          <a:off x="10515600" y="61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139265</xdr:rowOff>
    </xdr:from>
    <xdr:to>
      <xdr:col>50</xdr:col>
      <xdr:colOff>165100</xdr:colOff>
      <xdr:row>37</xdr:row>
      <xdr:rowOff>69415</xdr:rowOff>
    </xdr:to>
    <xdr:sp macro="" textlink="">
      <xdr:nvSpPr>
        <xdr:cNvPr id="134" name="楕円 133"/>
        <xdr:cNvSpPr/>
      </xdr:nvSpPr>
      <xdr:spPr>
        <a:xfrm>
          <a:off x="9588500" y="63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170470</xdr:rowOff>
    </xdr:from>
    <xdr:to>
      <xdr:col>55</xdr:col>
      <xdr:colOff>0</xdr:colOff>
      <xdr:row>37</xdr:row>
      <xdr:rowOff>18615</xdr:rowOff>
    </xdr:to>
    <xdr:cxnSp macro="">
      <xdr:nvCxnSpPr>
        <xdr:cNvPr id="135" name="直線コネクタ 134"/>
        <xdr:cNvCxnSpPr/>
      </xdr:nvCxnSpPr>
      <xdr:spPr>
        <a:xfrm flipV="1">
          <a:off x="9639300" y="634267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153416</xdr:rowOff>
    </xdr:from>
    <xdr:to>
      <xdr:col>46</xdr:col>
      <xdr:colOff>38100</xdr:colOff>
      <xdr:row>37</xdr:row>
      <xdr:rowOff>83566</xdr:rowOff>
    </xdr:to>
    <xdr:sp macro="" textlink="">
      <xdr:nvSpPr>
        <xdr:cNvPr id="136" name="楕円 135"/>
        <xdr:cNvSpPr/>
      </xdr:nvSpPr>
      <xdr:spPr>
        <a:xfrm>
          <a:off x="8699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18615</xdr:rowOff>
    </xdr:from>
    <xdr:to>
      <xdr:col>50</xdr:col>
      <xdr:colOff>114300</xdr:colOff>
      <xdr:row>37</xdr:row>
      <xdr:rowOff>32766</xdr:rowOff>
    </xdr:to>
    <xdr:cxnSp macro="">
      <xdr:nvCxnSpPr>
        <xdr:cNvPr id="137" name="直線コネクタ 136"/>
        <xdr:cNvCxnSpPr/>
      </xdr:nvCxnSpPr>
      <xdr:spPr>
        <a:xfrm flipV="1">
          <a:off x="8750300" y="636226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16583</xdr:rowOff>
    </xdr:from>
    <xdr:to>
      <xdr:col>41</xdr:col>
      <xdr:colOff>101600</xdr:colOff>
      <xdr:row>37</xdr:row>
      <xdr:rowOff>118183</xdr:rowOff>
    </xdr:to>
    <xdr:sp macro="" textlink="">
      <xdr:nvSpPr>
        <xdr:cNvPr id="138" name="楕円 137"/>
        <xdr:cNvSpPr/>
      </xdr:nvSpPr>
      <xdr:spPr>
        <a:xfrm>
          <a:off x="7810500" y="63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32766</xdr:rowOff>
    </xdr:from>
    <xdr:to>
      <xdr:col>45</xdr:col>
      <xdr:colOff>177800</xdr:colOff>
      <xdr:row>37</xdr:row>
      <xdr:rowOff>67383</xdr:rowOff>
    </xdr:to>
    <xdr:cxnSp macro="">
      <xdr:nvCxnSpPr>
        <xdr:cNvPr id="139" name="直線コネクタ 138"/>
        <xdr:cNvCxnSpPr/>
      </xdr:nvCxnSpPr>
      <xdr:spPr>
        <a:xfrm flipV="1">
          <a:off x="7861300" y="6376416"/>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76128</xdr:rowOff>
    </xdr:from>
    <xdr:to>
      <xdr:col>36</xdr:col>
      <xdr:colOff>165100</xdr:colOff>
      <xdr:row>38</xdr:row>
      <xdr:rowOff>6277</xdr:rowOff>
    </xdr:to>
    <xdr:sp macro="" textlink="">
      <xdr:nvSpPr>
        <xdr:cNvPr id="140" name="楕円 139"/>
        <xdr:cNvSpPr/>
      </xdr:nvSpPr>
      <xdr:spPr>
        <a:xfrm>
          <a:off x="6921500" y="6419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67383</xdr:rowOff>
    </xdr:from>
    <xdr:to>
      <xdr:col>41</xdr:col>
      <xdr:colOff>50800</xdr:colOff>
      <xdr:row>37</xdr:row>
      <xdr:rowOff>126928</xdr:rowOff>
    </xdr:to>
    <xdr:cxnSp macro="">
      <xdr:nvCxnSpPr>
        <xdr:cNvPr id="141" name="直線コネクタ 140"/>
        <xdr:cNvCxnSpPr/>
      </xdr:nvCxnSpPr>
      <xdr:spPr>
        <a:xfrm flipV="1">
          <a:off x="6972300" y="6411033"/>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85942</xdr:rowOff>
    </xdr:from>
    <xdr:ext cx="469744" cy="259045"/>
    <xdr:sp macro="" textlink="">
      <xdr:nvSpPr>
        <xdr:cNvPr id="146" name="n_1mainValue【道路】&#10;一人当たり延長"/>
        <xdr:cNvSpPr txBox="1"/>
      </xdr:nvSpPr>
      <xdr:spPr>
        <a:xfrm>
          <a:off x="9391727" y="608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100093</xdr:rowOff>
    </xdr:from>
    <xdr:ext cx="469744" cy="259045"/>
    <xdr:sp macro="" textlink="">
      <xdr:nvSpPr>
        <xdr:cNvPr id="147" name="n_2mainValue【道路】&#10;一人当たり延長"/>
        <xdr:cNvSpPr txBox="1"/>
      </xdr:nvSpPr>
      <xdr:spPr>
        <a:xfrm>
          <a:off x="8515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134710</xdr:rowOff>
    </xdr:from>
    <xdr:ext cx="469744" cy="259045"/>
    <xdr:sp macro="" textlink="">
      <xdr:nvSpPr>
        <xdr:cNvPr id="148" name="n_3mainValue【道路】&#10;一人当たり延長"/>
        <xdr:cNvSpPr txBox="1"/>
      </xdr:nvSpPr>
      <xdr:spPr>
        <a:xfrm>
          <a:off x="7626427" y="613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22805</xdr:rowOff>
    </xdr:from>
    <xdr:ext cx="469744" cy="259045"/>
    <xdr:sp macro="" textlink="">
      <xdr:nvSpPr>
        <xdr:cNvPr id="149" name="n_4mainValue【道路】&#10;一人当たり延長"/>
        <xdr:cNvSpPr txBox="1"/>
      </xdr:nvSpPr>
      <xdr:spPr>
        <a:xfrm>
          <a:off x="6737427" y="61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191" name="楕円 190"/>
        <xdr:cNvSpPr/>
      </xdr:nvSpPr>
      <xdr:spPr>
        <a:xfrm>
          <a:off x="4584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192" name="【橋りょう・トンネル】&#10;有形固定資産減価償却率該当値テキスト"/>
        <xdr:cNvSpPr txBox="1"/>
      </xdr:nvSpPr>
      <xdr:spPr>
        <a:xfrm>
          <a:off x="4673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3" name="楕円 192"/>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166551</xdr:rowOff>
    </xdr:to>
    <xdr:cxnSp macro="">
      <xdr:nvCxnSpPr>
        <xdr:cNvPr id="194" name="直線コネクタ 193"/>
        <xdr:cNvCxnSpPr/>
      </xdr:nvCxnSpPr>
      <xdr:spPr>
        <a:xfrm>
          <a:off x="3797300" y="1057764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5" name="楕円 194"/>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142059</xdr:rowOff>
    </xdr:to>
    <xdr:cxnSp macro="">
      <xdr:nvCxnSpPr>
        <xdr:cNvPr id="196" name="直線コネクタ 195"/>
        <xdr:cNvCxnSpPr/>
      </xdr:nvCxnSpPr>
      <xdr:spPr>
        <a:xfrm flipV="1">
          <a:off x="2908300" y="1057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7" name="楕円 196"/>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142059</xdr:rowOff>
    </xdr:to>
    <xdr:cxnSp macro="">
      <xdr:nvCxnSpPr>
        <xdr:cNvPr id="198" name="直線コネクタ 197"/>
        <xdr:cNvCxnSpPr/>
      </xdr:nvCxnSpPr>
      <xdr:spPr>
        <a:xfrm>
          <a:off x="2019300" y="105743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9" name="楕円 198"/>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115933</xdr:rowOff>
    </xdr:to>
    <xdr:cxnSp macro="">
      <xdr:nvCxnSpPr>
        <xdr:cNvPr id="200" name="直線コネクタ 199"/>
        <xdr:cNvCxnSpPr/>
      </xdr:nvCxnSpPr>
      <xdr:spPr>
        <a:xfrm>
          <a:off x="1130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5"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6" name="n_2mainValue【橋りょう・トンネ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7" name="n_3mainValue【橋りょう・トンネ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8" name="n_4mainValue【橋りょう・トンネル】&#10;有形固定資産減価償却率"/>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159261</xdr:rowOff>
    </xdr:from>
    <xdr:to>
      <xdr:col>55</xdr:col>
      <xdr:colOff>50800</xdr:colOff>
      <xdr:row>60</xdr:row>
      <xdr:rowOff>89411</xdr:rowOff>
    </xdr:to>
    <xdr:sp macro="" textlink="">
      <xdr:nvSpPr>
        <xdr:cNvPr id="248" name="楕円 247"/>
        <xdr:cNvSpPr/>
      </xdr:nvSpPr>
      <xdr:spPr>
        <a:xfrm>
          <a:off x="10426700" y="102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10688</xdr:rowOff>
    </xdr:from>
    <xdr:ext cx="599010" cy="259045"/>
    <xdr:sp macro="" textlink="">
      <xdr:nvSpPr>
        <xdr:cNvPr id="249" name="【橋りょう・トンネル】&#10;一人当たり有形固定資産（償却資産）額該当値テキスト"/>
        <xdr:cNvSpPr txBox="1"/>
      </xdr:nvSpPr>
      <xdr:spPr>
        <a:xfrm>
          <a:off x="10515600" y="1012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163928</xdr:rowOff>
    </xdr:from>
    <xdr:to>
      <xdr:col>50</xdr:col>
      <xdr:colOff>165100</xdr:colOff>
      <xdr:row>60</xdr:row>
      <xdr:rowOff>94078</xdr:rowOff>
    </xdr:to>
    <xdr:sp macro="" textlink="">
      <xdr:nvSpPr>
        <xdr:cNvPr id="250" name="楕円 249"/>
        <xdr:cNvSpPr/>
      </xdr:nvSpPr>
      <xdr:spPr>
        <a:xfrm>
          <a:off x="9588500" y="102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38611</xdr:rowOff>
    </xdr:from>
    <xdr:to>
      <xdr:col>55</xdr:col>
      <xdr:colOff>0</xdr:colOff>
      <xdr:row>60</xdr:row>
      <xdr:rowOff>43278</xdr:rowOff>
    </xdr:to>
    <xdr:cxnSp macro="">
      <xdr:nvCxnSpPr>
        <xdr:cNvPr id="251" name="直線コネクタ 250"/>
        <xdr:cNvCxnSpPr/>
      </xdr:nvCxnSpPr>
      <xdr:spPr>
        <a:xfrm flipV="1">
          <a:off x="9639300" y="10325611"/>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9356</xdr:rowOff>
    </xdr:from>
    <xdr:to>
      <xdr:col>46</xdr:col>
      <xdr:colOff>38100</xdr:colOff>
      <xdr:row>60</xdr:row>
      <xdr:rowOff>110956</xdr:rowOff>
    </xdr:to>
    <xdr:sp macro="" textlink="">
      <xdr:nvSpPr>
        <xdr:cNvPr id="252" name="楕円 251"/>
        <xdr:cNvSpPr/>
      </xdr:nvSpPr>
      <xdr:spPr>
        <a:xfrm>
          <a:off x="8699500" y="10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43278</xdr:rowOff>
    </xdr:from>
    <xdr:to>
      <xdr:col>50</xdr:col>
      <xdr:colOff>114300</xdr:colOff>
      <xdr:row>60</xdr:row>
      <xdr:rowOff>60156</xdr:rowOff>
    </xdr:to>
    <xdr:cxnSp macro="">
      <xdr:nvCxnSpPr>
        <xdr:cNvPr id="253" name="直線コネクタ 252"/>
        <xdr:cNvCxnSpPr/>
      </xdr:nvCxnSpPr>
      <xdr:spPr>
        <a:xfrm flipV="1">
          <a:off x="8750300" y="10330278"/>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10716</xdr:rowOff>
    </xdr:from>
    <xdr:to>
      <xdr:col>41</xdr:col>
      <xdr:colOff>101600</xdr:colOff>
      <xdr:row>60</xdr:row>
      <xdr:rowOff>112316</xdr:rowOff>
    </xdr:to>
    <xdr:sp macro="" textlink="">
      <xdr:nvSpPr>
        <xdr:cNvPr id="254" name="楕円 253"/>
        <xdr:cNvSpPr/>
      </xdr:nvSpPr>
      <xdr:spPr>
        <a:xfrm>
          <a:off x="7810500" y="102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60156</xdr:rowOff>
    </xdr:from>
    <xdr:to>
      <xdr:col>45</xdr:col>
      <xdr:colOff>177800</xdr:colOff>
      <xdr:row>60</xdr:row>
      <xdr:rowOff>61516</xdr:rowOff>
    </xdr:to>
    <xdr:cxnSp macro="">
      <xdr:nvCxnSpPr>
        <xdr:cNvPr id="255" name="直線コネクタ 254"/>
        <xdr:cNvCxnSpPr/>
      </xdr:nvCxnSpPr>
      <xdr:spPr>
        <a:xfrm flipV="1">
          <a:off x="7861300" y="10347156"/>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12839</xdr:rowOff>
    </xdr:from>
    <xdr:to>
      <xdr:col>36</xdr:col>
      <xdr:colOff>165100</xdr:colOff>
      <xdr:row>60</xdr:row>
      <xdr:rowOff>114439</xdr:rowOff>
    </xdr:to>
    <xdr:sp macro="" textlink="">
      <xdr:nvSpPr>
        <xdr:cNvPr id="256" name="楕円 255"/>
        <xdr:cNvSpPr/>
      </xdr:nvSpPr>
      <xdr:spPr>
        <a:xfrm>
          <a:off x="6921500" y="102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61516</xdr:rowOff>
    </xdr:from>
    <xdr:to>
      <xdr:col>41</xdr:col>
      <xdr:colOff>50800</xdr:colOff>
      <xdr:row>60</xdr:row>
      <xdr:rowOff>63639</xdr:rowOff>
    </xdr:to>
    <xdr:cxnSp macro="">
      <xdr:nvCxnSpPr>
        <xdr:cNvPr id="257" name="直線コネクタ 256"/>
        <xdr:cNvCxnSpPr/>
      </xdr:nvCxnSpPr>
      <xdr:spPr>
        <a:xfrm flipV="1">
          <a:off x="6972300" y="10348516"/>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110605</xdr:rowOff>
    </xdr:from>
    <xdr:ext cx="599010" cy="259045"/>
    <xdr:sp macro="" textlink="">
      <xdr:nvSpPr>
        <xdr:cNvPr id="262" name="n_1mainValue【橋りょう・トンネル】&#10;一人当たり有形固定資産（償却資産）額"/>
        <xdr:cNvSpPr txBox="1"/>
      </xdr:nvSpPr>
      <xdr:spPr>
        <a:xfrm>
          <a:off x="9327095" y="1005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127483</xdr:rowOff>
    </xdr:from>
    <xdr:ext cx="599010" cy="259045"/>
    <xdr:sp macro="" textlink="">
      <xdr:nvSpPr>
        <xdr:cNvPr id="263" name="n_2mainValue【橋りょう・トンネル】&#10;一人当たり有形固定資産（償却資産）額"/>
        <xdr:cNvSpPr txBox="1"/>
      </xdr:nvSpPr>
      <xdr:spPr>
        <a:xfrm>
          <a:off x="8450795" y="100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128843</xdr:rowOff>
    </xdr:from>
    <xdr:ext cx="599010" cy="259045"/>
    <xdr:sp macro="" textlink="">
      <xdr:nvSpPr>
        <xdr:cNvPr id="264" name="n_3mainValue【橋りょう・トンネル】&#10;一人当たり有形固定資産（償却資産）額"/>
        <xdr:cNvSpPr txBox="1"/>
      </xdr:nvSpPr>
      <xdr:spPr>
        <a:xfrm>
          <a:off x="7561795" y="1007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130966</xdr:rowOff>
    </xdr:from>
    <xdr:ext cx="599010" cy="259045"/>
    <xdr:sp macro="" textlink="">
      <xdr:nvSpPr>
        <xdr:cNvPr id="265" name="n_4mainValue【橋りょう・トンネル】&#10;一人当たり有形固定資産（償却資産）額"/>
        <xdr:cNvSpPr txBox="1"/>
      </xdr:nvSpPr>
      <xdr:spPr>
        <a:xfrm>
          <a:off x="6672795" y="1007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6" name="楕円 305"/>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6366</xdr:rowOff>
    </xdr:from>
    <xdr:ext cx="405111" cy="259045"/>
    <xdr:sp macro="" textlink="">
      <xdr:nvSpPr>
        <xdr:cNvPr id="307" name="【公営住宅】&#10;有形固定資産減価償却率該当値テキスト"/>
        <xdr:cNvSpPr txBox="1"/>
      </xdr:nvSpPr>
      <xdr:spPr>
        <a:xfrm>
          <a:off x="4673600"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8" name="楕円 307"/>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83</xdr:row>
      <xdr:rowOff>34289</xdr:rowOff>
    </xdr:to>
    <xdr:cxnSp macro="">
      <xdr:nvCxnSpPr>
        <xdr:cNvPr id="309" name="直線コネクタ 308"/>
        <xdr:cNvCxnSpPr/>
      </xdr:nvCxnSpPr>
      <xdr:spPr>
        <a:xfrm>
          <a:off x="3797300" y="14146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10" name="楕円 309"/>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95250</xdr:rowOff>
    </xdr:to>
    <xdr:cxnSp macro="">
      <xdr:nvCxnSpPr>
        <xdr:cNvPr id="311" name="直線コネクタ 310"/>
        <xdr:cNvCxnSpPr/>
      </xdr:nvCxnSpPr>
      <xdr:spPr>
        <a:xfrm flipV="1">
          <a:off x="2908300" y="14146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95250</xdr:rowOff>
    </xdr:to>
    <xdr:cxnSp macro="">
      <xdr:nvCxnSpPr>
        <xdr:cNvPr id="313" name="直線コネクタ 312"/>
        <xdr:cNvCxnSpPr/>
      </xdr:nvCxnSpPr>
      <xdr:spPr>
        <a:xfrm>
          <a:off x="2019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4" name="楕円 313"/>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72389</xdr:rowOff>
    </xdr:to>
    <xdr:cxnSp macro="">
      <xdr:nvCxnSpPr>
        <xdr:cNvPr id="315" name="直線コネクタ 314"/>
        <xdr:cNvCxnSpPr/>
      </xdr:nvCxnSpPr>
      <xdr:spPr>
        <a:xfrm>
          <a:off x="1130300" y="14081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20" name="n_1main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21" name="n_2main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90188</xdr:rowOff>
    </xdr:from>
    <xdr:ext cx="405111" cy="259045"/>
    <xdr:sp macro="" textlink="">
      <xdr:nvSpPr>
        <xdr:cNvPr id="323" name="n_4mainValue【公営住宅】&#10;有形固定資産減価償却率"/>
        <xdr:cNvSpPr txBox="1"/>
      </xdr:nvSpPr>
      <xdr:spPr>
        <a:xfrm>
          <a:off x="927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77215</xdr:rowOff>
    </xdr:from>
    <xdr:to>
      <xdr:col>55</xdr:col>
      <xdr:colOff>50800</xdr:colOff>
      <xdr:row>84</xdr:row>
      <xdr:rowOff>7365</xdr:rowOff>
    </xdr:to>
    <xdr:sp macro="" textlink="">
      <xdr:nvSpPr>
        <xdr:cNvPr id="363" name="楕円 362"/>
        <xdr:cNvSpPr/>
      </xdr:nvSpPr>
      <xdr:spPr>
        <a:xfrm>
          <a:off x="1042670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55642</xdr:rowOff>
    </xdr:from>
    <xdr:ext cx="469744" cy="259045"/>
    <xdr:sp macro="" textlink="">
      <xdr:nvSpPr>
        <xdr:cNvPr id="364" name="【公営住宅】&#10;一人当たり面積該当値テキスト"/>
        <xdr:cNvSpPr txBox="1"/>
      </xdr:nvSpPr>
      <xdr:spPr>
        <a:xfrm>
          <a:off x="10515600"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80263</xdr:rowOff>
    </xdr:from>
    <xdr:to>
      <xdr:col>50</xdr:col>
      <xdr:colOff>165100</xdr:colOff>
      <xdr:row>84</xdr:row>
      <xdr:rowOff>10413</xdr:rowOff>
    </xdr:to>
    <xdr:sp macro="" textlink="">
      <xdr:nvSpPr>
        <xdr:cNvPr id="365" name="楕円 364"/>
        <xdr:cNvSpPr/>
      </xdr:nvSpPr>
      <xdr:spPr>
        <a:xfrm>
          <a:off x="9588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128015</xdr:rowOff>
    </xdr:from>
    <xdr:to>
      <xdr:col>55</xdr:col>
      <xdr:colOff>0</xdr:colOff>
      <xdr:row>83</xdr:row>
      <xdr:rowOff>131063</xdr:rowOff>
    </xdr:to>
    <xdr:cxnSp macro="">
      <xdr:nvCxnSpPr>
        <xdr:cNvPr id="366" name="直線コネクタ 365"/>
        <xdr:cNvCxnSpPr/>
      </xdr:nvCxnSpPr>
      <xdr:spPr>
        <a:xfrm flipV="1">
          <a:off x="9639300" y="1435836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81026</xdr:rowOff>
    </xdr:from>
    <xdr:to>
      <xdr:col>46</xdr:col>
      <xdr:colOff>38100</xdr:colOff>
      <xdr:row>84</xdr:row>
      <xdr:rowOff>11176</xdr:rowOff>
    </xdr:to>
    <xdr:sp macro="" textlink="">
      <xdr:nvSpPr>
        <xdr:cNvPr id="367" name="楕円 366"/>
        <xdr:cNvSpPr/>
      </xdr:nvSpPr>
      <xdr:spPr>
        <a:xfrm>
          <a:off x="8699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131063</xdr:rowOff>
    </xdr:from>
    <xdr:to>
      <xdr:col>50</xdr:col>
      <xdr:colOff>114300</xdr:colOff>
      <xdr:row>83</xdr:row>
      <xdr:rowOff>131826</xdr:rowOff>
    </xdr:to>
    <xdr:cxnSp macro="">
      <xdr:nvCxnSpPr>
        <xdr:cNvPr id="368" name="直線コネクタ 367"/>
        <xdr:cNvCxnSpPr/>
      </xdr:nvCxnSpPr>
      <xdr:spPr>
        <a:xfrm flipV="1">
          <a:off x="8750300" y="143614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74168</xdr:rowOff>
    </xdr:from>
    <xdr:to>
      <xdr:col>41</xdr:col>
      <xdr:colOff>101600</xdr:colOff>
      <xdr:row>84</xdr:row>
      <xdr:rowOff>4318</xdr:rowOff>
    </xdr:to>
    <xdr:sp macro="" textlink="">
      <xdr:nvSpPr>
        <xdr:cNvPr id="369" name="楕円 368"/>
        <xdr:cNvSpPr/>
      </xdr:nvSpPr>
      <xdr:spPr>
        <a:xfrm>
          <a:off x="7810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124968</xdr:rowOff>
    </xdr:from>
    <xdr:to>
      <xdr:col>45</xdr:col>
      <xdr:colOff>177800</xdr:colOff>
      <xdr:row>83</xdr:row>
      <xdr:rowOff>131826</xdr:rowOff>
    </xdr:to>
    <xdr:cxnSp macro="">
      <xdr:nvCxnSpPr>
        <xdr:cNvPr id="370" name="直線コネクタ 369"/>
        <xdr:cNvCxnSpPr/>
      </xdr:nvCxnSpPr>
      <xdr:spPr>
        <a:xfrm>
          <a:off x="7861300" y="14355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79502</xdr:rowOff>
    </xdr:from>
    <xdr:to>
      <xdr:col>36</xdr:col>
      <xdr:colOff>165100</xdr:colOff>
      <xdr:row>84</xdr:row>
      <xdr:rowOff>9652</xdr:rowOff>
    </xdr:to>
    <xdr:sp macro="" textlink="">
      <xdr:nvSpPr>
        <xdr:cNvPr id="371" name="楕円 370"/>
        <xdr:cNvSpPr/>
      </xdr:nvSpPr>
      <xdr:spPr>
        <a:xfrm>
          <a:off x="69215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124968</xdr:rowOff>
    </xdr:from>
    <xdr:to>
      <xdr:col>41</xdr:col>
      <xdr:colOff>50800</xdr:colOff>
      <xdr:row>83</xdr:row>
      <xdr:rowOff>130302</xdr:rowOff>
    </xdr:to>
    <xdr:cxnSp macro="">
      <xdr:nvCxnSpPr>
        <xdr:cNvPr id="372" name="直線コネクタ 371"/>
        <xdr:cNvCxnSpPr/>
      </xdr:nvCxnSpPr>
      <xdr:spPr>
        <a:xfrm flipV="1">
          <a:off x="6972300" y="143553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1540</xdr:rowOff>
    </xdr:from>
    <xdr:ext cx="469744" cy="259045"/>
    <xdr:sp macro="" textlink="">
      <xdr:nvSpPr>
        <xdr:cNvPr id="377" name="n_1mainValue【公営住宅】&#10;一人当たり面積"/>
        <xdr:cNvSpPr txBox="1"/>
      </xdr:nvSpPr>
      <xdr:spPr>
        <a:xfrm>
          <a:off x="9391727" y="1440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2303</xdr:rowOff>
    </xdr:from>
    <xdr:ext cx="469744" cy="259045"/>
    <xdr:sp macro="" textlink="">
      <xdr:nvSpPr>
        <xdr:cNvPr id="378" name="n_2mainValue【公営住宅】&#10;一人当たり面積"/>
        <xdr:cNvSpPr txBox="1"/>
      </xdr:nvSpPr>
      <xdr:spPr>
        <a:xfrm>
          <a:off x="8515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166895</xdr:rowOff>
    </xdr:from>
    <xdr:ext cx="469744" cy="259045"/>
    <xdr:sp macro="" textlink="">
      <xdr:nvSpPr>
        <xdr:cNvPr id="379" name="n_3mainValue【公営住宅】&#10;一人当たり面積"/>
        <xdr:cNvSpPr txBox="1"/>
      </xdr:nvSpPr>
      <xdr:spPr>
        <a:xfrm>
          <a:off x="76264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779</xdr:rowOff>
    </xdr:from>
    <xdr:ext cx="469744" cy="259045"/>
    <xdr:sp macro="" textlink="">
      <xdr:nvSpPr>
        <xdr:cNvPr id="380" name="n_4mainValue【公営住宅】&#10;一人当たり面積"/>
        <xdr:cNvSpPr txBox="1"/>
      </xdr:nvSpPr>
      <xdr:spPr>
        <a:xfrm>
          <a:off x="673742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2" name="楕円 421"/>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98896</xdr:rowOff>
    </xdr:from>
    <xdr:ext cx="405111" cy="259045"/>
    <xdr:sp macro="" textlink="">
      <xdr:nvSpPr>
        <xdr:cNvPr id="423" name="【港湾・漁港】&#10;有形固定資産減価償却率該当値テキスト"/>
        <xdr:cNvSpPr txBox="1"/>
      </xdr:nvSpPr>
      <xdr:spPr>
        <a:xfrm>
          <a:off x="4673600" y="1792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24" name="楕円 423"/>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126819</xdr:rowOff>
    </xdr:to>
    <xdr:cxnSp macro="">
      <xdr:nvCxnSpPr>
        <xdr:cNvPr id="425" name="直線コネクタ 424"/>
        <xdr:cNvCxnSpPr/>
      </xdr:nvCxnSpPr>
      <xdr:spPr>
        <a:xfrm>
          <a:off x="3797300" y="181029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76019</xdr:rowOff>
    </xdr:from>
    <xdr:to>
      <xdr:col>15</xdr:col>
      <xdr:colOff>101600</xdr:colOff>
      <xdr:row>106</xdr:row>
      <xdr:rowOff>6169</xdr:rowOff>
    </xdr:to>
    <xdr:sp macro="" textlink="">
      <xdr:nvSpPr>
        <xdr:cNvPr id="426" name="楕円 425"/>
        <xdr:cNvSpPr/>
      </xdr:nvSpPr>
      <xdr:spPr>
        <a:xfrm>
          <a:off x="2857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126819</xdr:rowOff>
    </xdr:to>
    <xdr:cxnSp macro="">
      <xdr:nvCxnSpPr>
        <xdr:cNvPr id="427" name="直線コネクタ 426"/>
        <xdr:cNvCxnSpPr/>
      </xdr:nvCxnSpPr>
      <xdr:spPr>
        <a:xfrm flipV="1">
          <a:off x="2908300" y="181029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108676</xdr:rowOff>
    </xdr:from>
    <xdr:to>
      <xdr:col>10</xdr:col>
      <xdr:colOff>165100</xdr:colOff>
      <xdr:row>106</xdr:row>
      <xdr:rowOff>38826</xdr:rowOff>
    </xdr:to>
    <xdr:sp macro="" textlink="">
      <xdr:nvSpPr>
        <xdr:cNvPr id="428" name="楕円 427"/>
        <xdr:cNvSpPr/>
      </xdr:nvSpPr>
      <xdr:spPr>
        <a:xfrm>
          <a:off x="1968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126819</xdr:rowOff>
    </xdr:from>
    <xdr:to>
      <xdr:col>15</xdr:col>
      <xdr:colOff>50800</xdr:colOff>
      <xdr:row>105</xdr:row>
      <xdr:rowOff>159476</xdr:rowOff>
    </xdr:to>
    <xdr:cxnSp macro="">
      <xdr:nvCxnSpPr>
        <xdr:cNvPr id="429" name="直線コネクタ 428"/>
        <xdr:cNvCxnSpPr/>
      </xdr:nvCxnSpPr>
      <xdr:spPr>
        <a:xfrm flipV="1">
          <a:off x="2019300" y="1812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430" name="楕円 429"/>
        <xdr:cNvSpPr/>
      </xdr:nvSpPr>
      <xdr:spPr>
        <a:xfrm>
          <a:off x="107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144780</xdr:rowOff>
    </xdr:from>
    <xdr:to>
      <xdr:col>10</xdr:col>
      <xdr:colOff>114300</xdr:colOff>
      <xdr:row>105</xdr:row>
      <xdr:rowOff>159476</xdr:rowOff>
    </xdr:to>
    <xdr:cxnSp macro="">
      <xdr:nvCxnSpPr>
        <xdr:cNvPr id="431" name="直線コネクタ 430"/>
        <xdr:cNvCxnSpPr/>
      </xdr:nvCxnSpPr>
      <xdr:spPr>
        <a:xfrm>
          <a:off x="1130300" y="1814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168020</xdr:rowOff>
    </xdr:from>
    <xdr:ext cx="405111" cy="259045"/>
    <xdr:sp macro="" textlink="">
      <xdr:nvSpPr>
        <xdr:cNvPr id="436" name="n_1mainValue【港湾・漁港】&#10;有形固定資産減価償却率"/>
        <xdr:cNvSpPr txBox="1"/>
      </xdr:nvSpPr>
      <xdr:spPr>
        <a:xfrm>
          <a:off x="3582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22696</xdr:rowOff>
    </xdr:from>
    <xdr:ext cx="405111" cy="259045"/>
    <xdr:sp macro="" textlink="">
      <xdr:nvSpPr>
        <xdr:cNvPr id="437" name="n_2mainValue【港湾・漁港】&#10;有形固定資産減価償却率"/>
        <xdr:cNvSpPr txBox="1"/>
      </xdr:nvSpPr>
      <xdr:spPr>
        <a:xfrm>
          <a:off x="2705744"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55353</xdr:rowOff>
    </xdr:from>
    <xdr:ext cx="405111" cy="259045"/>
    <xdr:sp macro="" textlink="">
      <xdr:nvSpPr>
        <xdr:cNvPr id="438" name="n_3mainValue【港湾・漁港】&#10;有形固定資産減価償却率"/>
        <xdr:cNvSpPr txBox="1"/>
      </xdr:nvSpPr>
      <xdr:spPr>
        <a:xfrm>
          <a:off x="18167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40657</xdr:rowOff>
    </xdr:from>
    <xdr:ext cx="405111" cy="259045"/>
    <xdr:sp macro="" textlink="">
      <xdr:nvSpPr>
        <xdr:cNvPr id="439" name="n_4mainValue【港湾・漁港】&#10;有形固定資産減価償却率"/>
        <xdr:cNvSpPr txBox="1"/>
      </xdr:nvSpPr>
      <xdr:spPr>
        <a:xfrm>
          <a:off x="927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45089</xdr:rowOff>
    </xdr:from>
    <xdr:to>
      <xdr:col>55</xdr:col>
      <xdr:colOff>50800</xdr:colOff>
      <xdr:row>108</xdr:row>
      <xdr:rowOff>146689</xdr:rowOff>
    </xdr:to>
    <xdr:sp macro="" textlink="">
      <xdr:nvSpPr>
        <xdr:cNvPr id="481" name="楕円 480"/>
        <xdr:cNvSpPr/>
      </xdr:nvSpPr>
      <xdr:spPr>
        <a:xfrm>
          <a:off x="10426700" y="185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131466</xdr:rowOff>
    </xdr:from>
    <xdr:ext cx="534377" cy="259045"/>
    <xdr:sp macro="" textlink="">
      <xdr:nvSpPr>
        <xdr:cNvPr id="482" name="【港湾・漁港】&#10;一人当たり有形固定資産（償却資産）額該当値テキスト"/>
        <xdr:cNvSpPr txBox="1"/>
      </xdr:nvSpPr>
      <xdr:spPr>
        <a:xfrm>
          <a:off x="10515600" y="184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48571</xdr:rowOff>
    </xdr:from>
    <xdr:to>
      <xdr:col>50</xdr:col>
      <xdr:colOff>165100</xdr:colOff>
      <xdr:row>108</xdr:row>
      <xdr:rowOff>150171</xdr:rowOff>
    </xdr:to>
    <xdr:sp macro="" textlink="">
      <xdr:nvSpPr>
        <xdr:cNvPr id="483" name="楕円 482"/>
        <xdr:cNvSpPr/>
      </xdr:nvSpPr>
      <xdr:spPr>
        <a:xfrm>
          <a:off x="9588500" y="18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95889</xdr:rowOff>
    </xdr:from>
    <xdr:to>
      <xdr:col>55</xdr:col>
      <xdr:colOff>0</xdr:colOff>
      <xdr:row>108</xdr:row>
      <xdr:rowOff>99371</xdr:rowOff>
    </xdr:to>
    <xdr:cxnSp macro="">
      <xdr:nvCxnSpPr>
        <xdr:cNvPr id="484" name="直線コネクタ 483"/>
        <xdr:cNvCxnSpPr/>
      </xdr:nvCxnSpPr>
      <xdr:spPr>
        <a:xfrm flipV="1">
          <a:off x="9639300" y="18612489"/>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51685</xdr:rowOff>
    </xdr:from>
    <xdr:to>
      <xdr:col>46</xdr:col>
      <xdr:colOff>38100</xdr:colOff>
      <xdr:row>108</xdr:row>
      <xdr:rowOff>153285</xdr:rowOff>
    </xdr:to>
    <xdr:sp macro="" textlink="">
      <xdr:nvSpPr>
        <xdr:cNvPr id="485" name="楕円 484"/>
        <xdr:cNvSpPr/>
      </xdr:nvSpPr>
      <xdr:spPr>
        <a:xfrm>
          <a:off x="8699500" y="185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99371</xdr:rowOff>
    </xdr:from>
    <xdr:to>
      <xdr:col>50</xdr:col>
      <xdr:colOff>114300</xdr:colOff>
      <xdr:row>108</xdr:row>
      <xdr:rowOff>102485</xdr:rowOff>
    </xdr:to>
    <xdr:cxnSp macro="">
      <xdr:nvCxnSpPr>
        <xdr:cNvPr id="486" name="直線コネクタ 485"/>
        <xdr:cNvCxnSpPr/>
      </xdr:nvCxnSpPr>
      <xdr:spPr>
        <a:xfrm flipV="1">
          <a:off x="8750300" y="18615971"/>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57059</xdr:rowOff>
    </xdr:from>
    <xdr:to>
      <xdr:col>41</xdr:col>
      <xdr:colOff>101600</xdr:colOff>
      <xdr:row>108</xdr:row>
      <xdr:rowOff>158659</xdr:rowOff>
    </xdr:to>
    <xdr:sp macro="" textlink="">
      <xdr:nvSpPr>
        <xdr:cNvPr id="487" name="楕円 486"/>
        <xdr:cNvSpPr/>
      </xdr:nvSpPr>
      <xdr:spPr>
        <a:xfrm>
          <a:off x="7810500" y="185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102485</xdr:rowOff>
    </xdr:from>
    <xdr:to>
      <xdr:col>45</xdr:col>
      <xdr:colOff>177800</xdr:colOff>
      <xdr:row>108</xdr:row>
      <xdr:rowOff>107859</xdr:rowOff>
    </xdr:to>
    <xdr:cxnSp macro="">
      <xdr:nvCxnSpPr>
        <xdr:cNvPr id="488" name="直線コネクタ 487"/>
        <xdr:cNvCxnSpPr/>
      </xdr:nvCxnSpPr>
      <xdr:spPr>
        <a:xfrm flipV="1">
          <a:off x="7861300" y="1861908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57975</xdr:rowOff>
    </xdr:from>
    <xdr:to>
      <xdr:col>36</xdr:col>
      <xdr:colOff>165100</xdr:colOff>
      <xdr:row>108</xdr:row>
      <xdr:rowOff>159575</xdr:rowOff>
    </xdr:to>
    <xdr:sp macro="" textlink="">
      <xdr:nvSpPr>
        <xdr:cNvPr id="489" name="楕円 488"/>
        <xdr:cNvSpPr/>
      </xdr:nvSpPr>
      <xdr:spPr>
        <a:xfrm>
          <a:off x="6921500" y="18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107859</xdr:rowOff>
    </xdr:from>
    <xdr:to>
      <xdr:col>41</xdr:col>
      <xdr:colOff>50800</xdr:colOff>
      <xdr:row>108</xdr:row>
      <xdr:rowOff>108775</xdr:rowOff>
    </xdr:to>
    <xdr:cxnSp macro="">
      <xdr:nvCxnSpPr>
        <xdr:cNvPr id="490" name="直線コネクタ 489"/>
        <xdr:cNvCxnSpPr/>
      </xdr:nvCxnSpPr>
      <xdr:spPr>
        <a:xfrm flipV="1">
          <a:off x="6972300" y="18624459"/>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141298</xdr:rowOff>
    </xdr:from>
    <xdr:ext cx="534377" cy="259045"/>
    <xdr:sp macro="" textlink="">
      <xdr:nvSpPr>
        <xdr:cNvPr id="495" name="n_1mainValue【港湾・漁港】&#10;一人当たり有形固定資産（償却資産）額"/>
        <xdr:cNvSpPr txBox="1"/>
      </xdr:nvSpPr>
      <xdr:spPr>
        <a:xfrm>
          <a:off x="9359411" y="186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144412</xdr:rowOff>
    </xdr:from>
    <xdr:ext cx="534377" cy="259045"/>
    <xdr:sp macro="" textlink="">
      <xdr:nvSpPr>
        <xdr:cNvPr id="496" name="n_2mainValue【港湾・漁港】&#10;一人当たり有形固定資産（償却資産）額"/>
        <xdr:cNvSpPr txBox="1"/>
      </xdr:nvSpPr>
      <xdr:spPr>
        <a:xfrm>
          <a:off x="8483111" y="186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149786</xdr:rowOff>
    </xdr:from>
    <xdr:ext cx="534377" cy="259045"/>
    <xdr:sp macro="" textlink="">
      <xdr:nvSpPr>
        <xdr:cNvPr id="497" name="n_3mainValue【港湾・漁港】&#10;一人当たり有形固定資産（償却資産）額"/>
        <xdr:cNvSpPr txBox="1"/>
      </xdr:nvSpPr>
      <xdr:spPr>
        <a:xfrm>
          <a:off x="7594111" y="186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150702</xdr:rowOff>
    </xdr:from>
    <xdr:ext cx="534377" cy="259045"/>
    <xdr:sp macro="" textlink="">
      <xdr:nvSpPr>
        <xdr:cNvPr id="498" name="n_4mainValue【港湾・漁港】&#10;一人当たり有形固定資産（償却資産）額"/>
        <xdr:cNvSpPr txBox="1"/>
      </xdr:nvSpPr>
      <xdr:spPr>
        <a:xfrm>
          <a:off x="6705111" y="18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539" name="楕円 538"/>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540" name="【認定こども園・幼稚園・保育所】&#10;有形固定資産減価償却率該当値テキスト"/>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541" name="楕円 540"/>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129540</xdr:rowOff>
    </xdr:from>
    <xdr:to>
      <xdr:col>85</xdr:col>
      <xdr:colOff>127000</xdr:colOff>
      <xdr:row>37</xdr:row>
      <xdr:rowOff>47625</xdr:rowOff>
    </xdr:to>
    <xdr:cxnSp macro="">
      <xdr:nvCxnSpPr>
        <xdr:cNvPr id="542" name="直線コネクタ 541"/>
        <xdr:cNvCxnSpPr/>
      </xdr:nvCxnSpPr>
      <xdr:spPr>
        <a:xfrm>
          <a:off x="15481300" y="630174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543" name="楕円 542"/>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37</xdr:row>
      <xdr:rowOff>9525</xdr:rowOff>
    </xdr:to>
    <xdr:cxnSp macro="">
      <xdr:nvCxnSpPr>
        <xdr:cNvPr id="544" name="直線コネクタ 543"/>
        <xdr:cNvCxnSpPr/>
      </xdr:nvCxnSpPr>
      <xdr:spPr>
        <a:xfrm flipV="1">
          <a:off x="14592300" y="6301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545" name="楕円 544"/>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34290</xdr:rowOff>
    </xdr:to>
    <xdr:cxnSp macro="">
      <xdr:nvCxnSpPr>
        <xdr:cNvPr id="546" name="直線コネクタ 545"/>
        <xdr:cNvCxnSpPr/>
      </xdr:nvCxnSpPr>
      <xdr:spPr>
        <a:xfrm flipV="1">
          <a:off x="13703300" y="63531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547" name="楕円 546"/>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76200</xdr:rowOff>
    </xdr:to>
    <xdr:cxnSp macro="">
      <xdr:nvCxnSpPr>
        <xdr:cNvPr id="548" name="直線コネクタ 547"/>
        <xdr:cNvCxnSpPr/>
      </xdr:nvCxnSpPr>
      <xdr:spPr>
        <a:xfrm flipV="1">
          <a:off x="12814300" y="637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25417</xdr:rowOff>
    </xdr:from>
    <xdr:ext cx="405111" cy="259045"/>
    <xdr:sp macro="" textlink="">
      <xdr:nvSpPr>
        <xdr:cNvPr id="553" name="n_1mainValue【認定こども園・幼稚園・保育所】&#10;有形固定資産減価償却率"/>
        <xdr:cNvSpPr txBox="1"/>
      </xdr:nvSpPr>
      <xdr:spPr>
        <a:xfrm>
          <a:off x="15266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554" name="n_2mainValue【認定こども園・幼稚園・保育所】&#10;有形固定資産減価償却率"/>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555" name="n_3mainValue【認定こども園・幼稚園・保育所】&#10;有形固定資産減価償却率"/>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556" name="n_4mainValue【認定こども園・幼稚園・保育所】&#10;有形固定資産減価償却率"/>
        <xdr:cNvSpPr txBox="1"/>
      </xdr:nvSpPr>
      <xdr:spPr>
        <a:xfrm>
          <a:off x="12611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170180</xdr:rowOff>
    </xdr:from>
    <xdr:to>
      <xdr:col>116</xdr:col>
      <xdr:colOff>114300</xdr:colOff>
      <xdr:row>37</xdr:row>
      <xdr:rowOff>100330</xdr:rowOff>
    </xdr:to>
    <xdr:sp macro="" textlink="">
      <xdr:nvSpPr>
        <xdr:cNvPr id="596" name="楕円 595"/>
        <xdr:cNvSpPr/>
      </xdr:nvSpPr>
      <xdr:spPr>
        <a:xfrm>
          <a:off x="22110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21607</xdr:rowOff>
    </xdr:from>
    <xdr:ext cx="469744" cy="259045"/>
    <xdr:sp macro="" textlink="">
      <xdr:nvSpPr>
        <xdr:cNvPr id="597" name="【認定こども園・幼稚園・保育所】&#10;一人当たり面積該当値テキスト"/>
        <xdr:cNvSpPr txBox="1"/>
      </xdr:nvSpPr>
      <xdr:spPr>
        <a:xfrm>
          <a:off x="22199600"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598" name="楕円 597"/>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xdr:rowOff>
    </xdr:from>
    <xdr:to>
      <xdr:col>116</xdr:col>
      <xdr:colOff>63500</xdr:colOff>
      <xdr:row>37</xdr:row>
      <xdr:rowOff>49530</xdr:rowOff>
    </xdr:to>
    <xdr:cxnSp macro="">
      <xdr:nvCxnSpPr>
        <xdr:cNvPr id="599" name="直線コネクタ 598"/>
        <xdr:cNvCxnSpPr/>
      </xdr:nvCxnSpPr>
      <xdr:spPr>
        <a:xfrm>
          <a:off x="21323300" y="6347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600" name="楕円 599"/>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xdr:rowOff>
    </xdr:from>
    <xdr:to>
      <xdr:col>111</xdr:col>
      <xdr:colOff>177800</xdr:colOff>
      <xdr:row>37</xdr:row>
      <xdr:rowOff>19050</xdr:rowOff>
    </xdr:to>
    <xdr:cxnSp macro="">
      <xdr:nvCxnSpPr>
        <xdr:cNvPr id="601" name="直線コネクタ 600"/>
        <xdr:cNvCxnSpPr/>
      </xdr:nvCxnSpPr>
      <xdr:spPr>
        <a:xfrm flipV="1">
          <a:off x="20434300" y="634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109220</xdr:rowOff>
    </xdr:from>
    <xdr:to>
      <xdr:col>102</xdr:col>
      <xdr:colOff>165100</xdr:colOff>
      <xdr:row>37</xdr:row>
      <xdr:rowOff>39370</xdr:rowOff>
    </xdr:to>
    <xdr:sp macro="" textlink="">
      <xdr:nvSpPr>
        <xdr:cNvPr id="602" name="楕円 601"/>
        <xdr:cNvSpPr/>
      </xdr:nvSpPr>
      <xdr:spPr>
        <a:xfrm>
          <a:off x="19494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160020</xdr:rowOff>
    </xdr:from>
    <xdr:to>
      <xdr:col>107</xdr:col>
      <xdr:colOff>50800</xdr:colOff>
      <xdr:row>37</xdr:row>
      <xdr:rowOff>19050</xdr:rowOff>
    </xdr:to>
    <xdr:cxnSp macro="">
      <xdr:nvCxnSpPr>
        <xdr:cNvPr id="603" name="直線コネクタ 602"/>
        <xdr:cNvCxnSpPr/>
      </xdr:nvCxnSpPr>
      <xdr:spPr>
        <a:xfrm>
          <a:off x="19545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86360</xdr:rowOff>
    </xdr:from>
    <xdr:to>
      <xdr:col>98</xdr:col>
      <xdr:colOff>38100</xdr:colOff>
      <xdr:row>37</xdr:row>
      <xdr:rowOff>16510</xdr:rowOff>
    </xdr:to>
    <xdr:sp macro="" textlink="">
      <xdr:nvSpPr>
        <xdr:cNvPr id="604" name="楕円 603"/>
        <xdr:cNvSpPr/>
      </xdr:nvSpPr>
      <xdr:spPr>
        <a:xfrm>
          <a:off x="18605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137160</xdr:rowOff>
    </xdr:from>
    <xdr:to>
      <xdr:col>102</xdr:col>
      <xdr:colOff>114300</xdr:colOff>
      <xdr:row>36</xdr:row>
      <xdr:rowOff>160020</xdr:rowOff>
    </xdr:to>
    <xdr:cxnSp macro="">
      <xdr:nvCxnSpPr>
        <xdr:cNvPr id="605" name="直線コネクタ 604"/>
        <xdr:cNvCxnSpPr/>
      </xdr:nvCxnSpPr>
      <xdr:spPr>
        <a:xfrm>
          <a:off x="18656300" y="6309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610" name="n_1mainValue【認定こども園・幼稚園・保育所】&#10;一人当たり面積"/>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611"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55897</xdr:rowOff>
    </xdr:from>
    <xdr:ext cx="469744" cy="259045"/>
    <xdr:sp macro="" textlink="">
      <xdr:nvSpPr>
        <xdr:cNvPr id="612" name="n_3mainValue【認定こども園・幼稚園・保育所】&#10;一人当たり面積"/>
        <xdr:cNvSpPr txBox="1"/>
      </xdr:nvSpPr>
      <xdr:spPr>
        <a:xfrm>
          <a:off x="19310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33037</xdr:rowOff>
    </xdr:from>
    <xdr:ext cx="469744" cy="259045"/>
    <xdr:sp macro="" textlink="">
      <xdr:nvSpPr>
        <xdr:cNvPr id="613" name="n_4mainValue【認定こども園・幼稚園・保育所】&#10;一人当たり面積"/>
        <xdr:cNvSpPr txBox="1"/>
      </xdr:nvSpPr>
      <xdr:spPr>
        <a:xfrm>
          <a:off x="18421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656" name="楕円 655"/>
        <xdr:cNvSpPr/>
      </xdr:nvSpPr>
      <xdr:spPr>
        <a:xfrm>
          <a:off x="16268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122300</xdr:rowOff>
    </xdr:from>
    <xdr:ext cx="405111" cy="259045"/>
    <xdr:sp macro="" textlink="">
      <xdr:nvSpPr>
        <xdr:cNvPr id="657" name="【学校施設】&#10;有形固定資産減価償却率該当値テキスト"/>
        <xdr:cNvSpPr txBox="1"/>
      </xdr:nvSpPr>
      <xdr:spPr>
        <a:xfrm>
          <a:off x="16357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658" name="楕円 657"/>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150223</xdr:rowOff>
    </xdr:to>
    <xdr:cxnSp macro="">
      <xdr:nvCxnSpPr>
        <xdr:cNvPr id="659" name="直線コネクタ 658"/>
        <xdr:cNvCxnSpPr/>
      </xdr:nvCxnSpPr>
      <xdr:spPr>
        <a:xfrm>
          <a:off x="15481300" y="999961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48804</xdr:rowOff>
    </xdr:from>
    <xdr:to>
      <xdr:col>76</xdr:col>
      <xdr:colOff>165100</xdr:colOff>
      <xdr:row>55</xdr:row>
      <xdr:rowOff>150404</xdr:rowOff>
    </xdr:to>
    <xdr:sp macro="" textlink="">
      <xdr:nvSpPr>
        <xdr:cNvPr id="660" name="楕円 659"/>
        <xdr:cNvSpPr/>
      </xdr:nvSpPr>
      <xdr:spPr>
        <a:xfrm>
          <a:off x="14541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99604</xdr:rowOff>
    </xdr:from>
    <xdr:to>
      <xdr:col>81</xdr:col>
      <xdr:colOff>50800</xdr:colOff>
      <xdr:row>58</xdr:row>
      <xdr:rowOff>55517</xdr:rowOff>
    </xdr:to>
    <xdr:cxnSp macro="">
      <xdr:nvCxnSpPr>
        <xdr:cNvPr id="661" name="直線コネクタ 660"/>
        <xdr:cNvCxnSpPr/>
      </xdr:nvCxnSpPr>
      <xdr:spPr>
        <a:xfrm>
          <a:off x="14592300" y="9529354"/>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662" name="楕円 661"/>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99604</xdr:rowOff>
    </xdr:from>
    <xdr:to>
      <xdr:col>76</xdr:col>
      <xdr:colOff>114300</xdr:colOff>
      <xdr:row>59</xdr:row>
      <xdr:rowOff>21227</xdr:rowOff>
    </xdr:to>
    <xdr:cxnSp macro="">
      <xdr:nvCxnSpPr>
        <xdr:cNvPr id="663" name="直線コネクタ 662"/>
        <xdr:cNvCxnSpPr/>
      </xdr:nvCxnSpPr>
      <xdr:spPr>
        <a:xfrm flipV="1">
          <a:off x="13703300" y="9529354"/>
          <a:ext cx="8890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145143</xdr:rowOff>
    </xdr:from>
    <xdr:to>
      <xdr:col>67</xdr:col>
      <xdr:colOff>101600</xdr:colOff>
      <xdr:row>59</xdr:row>
      <xdr:rowOff>75293</xdr:rowOff>
    </xdr:to>
    <xdr:sp macro="" textlink="">
      <xdr:nvSpPr>
        <xdr:cNvPr id="664" name="楕円 663"/>
        <xdr:cNvSpPr/>
      </xdr:nvSpPr>
      <xdr:spPr>
        <a:xfrm>
          <a:off x="12763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21227</xdr:rowOff>
    </xdr:from>
    <xdr:to>
      <xdr:col>71</xdr:col>
      <xdr:colOff>177800</xdr:colOff>
      <xdr:row>59</xdr:row>
      <xdr:rowOff>24493</xdr:rowOff>
    </xdr:to>
    <xdr:cxnSp macro="">
      <xdr:nvCxnSpPr>
        <xdr:cNvPr id="665" name="直線コネクタ 664"/>
        <xdr:cNvCxnSpPr/>
      </xdr:nvCxnSpPr>
      <xdr:spPr>
        <a:xfrm flipV="1">
          <a:off x="12814300" y="101367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8"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9"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670" name="n_1mainValue【学校施設】&#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166931</xdr:rowOff>
    </xdr:from>
    <xdr:ext cx="405111" cy="259045"/>
    <xdr:sp macro="" textlink="">
      <xdr:nvSpPr>
        <xdr:cNvPr id="671" name="n_2mainValue【学校施設】&#10;有形固定資産減価償却率"/>
        <xdr:cNvSpPr txBox="1"/>
      </xdr:nvSpPr>
      <xdr:spPr>
        <a:xfrm>
          <a:off x="14389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672" name="n_3mainValue【学校施設】&#10;有形固定資産減価償却率"/>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73" name="n_4mainValue【学校施設】&#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xdr:rowOff>
    </xdr:from>
    <xdr:to>
      <xdr:col>116</xdr:col>
      <xdr:colOff>114300</xdr:colOff>
      <xdr:row>58</xdr:row>
      <xdr:rowOff>104684</xdr:rowOff>
    </xdr:to>
    <xdr:sp macro="" textlink="">
      <xdr:nvSpPr>
        <xdr:cNvPr id="716" name="楕円 715"/>
        <xdr:cNvSpPr/>
      </xdr:nvSpPr>
      <xdr:spPr>
        <a:xfrm>
          <a:off x="221107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25961</xdr:rowOff>
    </xdr:from>
    <xdr:ext cx="469744" cy="259045"/>
    <xdr:sp macro="" textlink="">
      <xdr:nvSpPr>
        <xdr:cNvPr id="717" name="【学校施設】&#10;一人当たり面積該当値テキスト"/>
        <xdr:cNvSpPr txBox="1"/>
      </xdr:nvSpPr>
      <xdr:spPr>
        <a:xfrm>
          <a:off x="22199600" y="979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148409</xdr:rowOff>
    </xdr:from>
    <xdr:to>
      <xdr:col>112</xdr:col>
      <xdr:colOff>38100</xdr:colOff>
      <xdr:row>58</xdr:row>
      <xdr:rowOff>78559</xdr:rowOff>
    </xdr:to>
    <xdr:sp macro="" textlink="">
      <xdr:nvSpPr>
        <xdr:cNvPr id="718" name="楕円 717"/>
        <xdr:cNvSpPr/>
      </xdr:nvSpPr>
      <xdr:spPr>
        <a:xfrm>
          <a:off x="21272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27759</xdr:rowOff>
    </xdr:from>
    <xdr:to>
      <xdr:col>116</xdr:col>
      <xdr:colOff>63500</xdr:colOff>
      <xdr:row>58</xdr:row>
      <xdr:rowOff>53884</xdr:rowOff>
    </xdr:to>
    <xdr:cxnSp macro="">
      <xdr:nvCxnSpPr>
        <xdr:cNvPr id="719" name="直線コネクタ 718"/>
        <xdr:cNvCxnSpPr/>
      </xdr:nvCxnSpPr>
      <xdr:spPr>
        <a:xfrm>
          <a:off x="21323300" y="997185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146776</xdr:rowOff>
    </xdr:from>
    <xdr:to>
      <xdr:col>107</xdr:col>
      <xdr:colOff>101600</xdr:colOff>
      <xdr:row>58</xdr:row>
      <xdr:rowOff>76926</xdr:rowOff>
    </xdr:to>
    <xdr:sp macro="" textlink="">
      <xdr:nvSpPr>
        <xdr:cNvPr id="720" name="楕円 719"/>
        <xdr:cNvSpPr/>
      </xdr:nvSpPr>
      <xdr:spPr>
        <a:xfrm>
          <a:off x="20383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26126</xdr:rowOff>
    </xdr:from>
    <xdr:to>
      <xdr:col>111</xdr:col>
      <xdr:colOff>177800</xdr:colOff>
      <xdr:row>58</xdr:row>
      <xdr:rowOff>27759</xdr:rowOff>
    </xdr:to>
    <xdr:cxnSp macro="">
      <xdr:nvCxnSpPr>
        <xdr:cNvPr id="721" name="直線コネクタ 720"/>
        <xdr:cNvCxnSpPr/>
      </xdr:nvCxnSpPr>
      <xdr:spPr>
        <a:xfrm>
          <a:off x="20434300" y="99702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133713</xdr:rowOff>
    </xdr:from>
    <xdr:to>
      <xdr:col>102</xdr:col>
      <xdr:colOff>165100</xdr:colOff>
      <xdr:row>58</xdr:row>
      <xdr:rowOff>63863</xdr:rowOff>
    </xdr:to>
    <xdr:sp macro="" textlink="">
      <xdr:nvSpPr>
        <xdr:cNvPr id="722" name="楕円 721"/>
        <xdr:cNvSpPr/>
      </xdr:nvSpPr>
      <xdr:spPr>
        <a:xfrm>
          <a:off x="19494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13063</xdr:rowOff>
    </xdr:from>
    <xdr:to>
      <xdr:col>107</xdr:col>
      <xdr:colOff>50800</xdr:colOff>
      <xdr:row>58</xdr:row>
      <xdr:rowOff>26126</xdr:rowOff>
    </xdr:to>
    <xdr:cxnSp macro="">
      <xdr:nvCxnSpPr>
        <xdr:cNvPr id="723" name="直線コネクタ 722"/>
        <xdr:cNvCxnSpPr/>
      </xdr:nvCxnSpPr>
      <xdr:spPr>
        <a:xfrm>
          <a:off x="19545300" y="9957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150041</xdr:rowOff>
    </xdr:from>
    <xdr:to>
      <xdr:col>98</xdr:col>
      <xdr:colOff>38100</xdr:colOff>
      <xdr:row>58</xdr:row>
      <xdr:rowOff>80191</xdr:rowOff>
    </xdr:to>
    <xdr:sp macro="" textlink="">
      <xdr:nvSpPr>
        <xdr:cNvPr id="724" name="楕円 723"/>
        <xdr:cNvSpPr/>
      </xdr:nvSpPr>
      <xdr:spPr>
        <a:xfrm>
          <a:off x="18605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13063</xdr:rowOff>
    </xdr:from>
    <xdr:to>
      <xdr:col>102</xdr:col>
      <xdr:colOff>114300</xdr:colOff>
      <xdr:row>58</xdr:row>
      <xdr:rowOff>29391</xdr:rowOff>
    </xdr:to>
    <xdr:cxnSp macro="">
      <xdr:nvCxnSpPr>
        <xdr:cNvPr id="725" name="直線コネクタ 724"/>
        <xdr:cNvCxnSpPr/>
      </xdr:nvCxnSpPr>
      <xdr:spPr>
        <a:xfrm flipV="1">
          <a:off x="18656300" y="99571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95086</xdr:rowOff>
    </xdr:from>
    <xdr:ext cx="469744" cy="259045"/>
    <xdr:sp macro="" textlink="">
      <xdr:nvSpPr>
        <xdr:cNvPr id="730" name="n_1mainValue【学校施設】&#10;一人当たり面積"/>
        <xdr:cNvSpPr txBox="1"/>
      </xdr:nvSpPr>
      <xdr:spPr>
        <a:xfrm>
          <a:off x="21075727" y="9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93453</xdr:rowOff>
    </xdr:from>
    <xdr:ext cx="469744" cy="259045"/>
    <xdr:sp macro="" textlink="">
      <xdr:nvSpPr>
        <xdr:cNvPr id="731" name="n_2mainValue【学校施設】&#10;一人当たり面積"/>
        <xdr:cNvSpPr txBox="1"/>
      </xdr:nvSpPr>
      <xdr:spPr>
        <a:xfrm>
          <a:off x="20199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80390</xdr:rowOff>
    </xdr:from>
    <xdr:ext cx="469744" cy="259045"/>
    <xdr:sp macro="" textlink="">
      <xdr:nvSpPr>
        <xdr:cNvPr id="732" name="n_3mainValue【学校施設】&#10;一人当たり面積"/>
        <xdr:cNvSpPr txBox="1"/>
      </xdr:nvSpPr>
      <xdr:spPr>
        <a:xfrm>
          <a:off x="19310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96718</xdr:rowOff>
    </xdr:from>
    <xdr:ext cx="469744" cy="259045"/>
    <xdr:sp macro="" textlink="">
      <xdr:nvSpPr>
        <xdr:cNvPr id="733" name="n_4mainValue【学校施設】&#10;一人当たり面積"/>
        <xdr:cNvSpPr txBox="1"/>
      </xdr:nvSpPr>
      <xdr:spPr>
        <a:xfrm>
          <a:off x="18421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63"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774" name="楕円 773"/>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775" name="【児童館】&#10;有形固定資産減価償却率該当値テキスト"/>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776" name="楕円 775"/>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167639</xdr:rowOff>
    </xdr:to>
    <xdr:cxnSp macro="">
      <xdr:nvCxnSpPr>
        <xdr:cNvPr id="777" name="直線コネクタ 776"/>
        <xdr:cNvCxnSpPr/>
      </xdr:nvCxnSpPr>
      <xdr:spPr>
        <a:xfrm>
          <a:off x="15481300" y="137883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82550</xdr:rowOff>
    </xdr:from>
    <xdr:to>
      <xdr:col>76</xdr:col>
      <xdr:colOff>165100</xdr:colOff>
      <xdr:row>81</xdr:row>
      <xdr:rowOff>12700</xdr:rowOff>
    </xdr:to>
    <xdr:sp macro="" textlink="">
      <xdr:nvSpPr>
        <xdr:cNvPr id="778" name="楕円 777"/>
        <xdr:cNvSpPr/>
      </xdr:nvSpPr>
      <xdr:spPr>
        <a:xfrm>
          <a:off x="1454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133350</xdr:rowOff>
    </xdr:to>
    <xdr:cxnSp macro="">
      <xdr:nvCxnSpPr>
        <xdr:cNvPr id="779" name="直線コネクタ 778"/>
        <xdr:cNvCxnSpPr/>
      </xdr:nvCxnSpPr>
      <xdr:spPr>
        <a:xfrm flipV="1">
          <a:off x="14592300" y="13788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132080</xdr:rowOff>
    </xdr:from>
    <xdr:to>
      <xdr:col>72</xdr:col>
      <xdr:colOff>38100</xdr:colOff>
      <xdr:row>81</xdr:row>
      <xdr:rowOff>62230</xdr:rowOff>
    </xdr:to>
    <xdr:sp macro="" textlink="">
      <xdr:nvSpPr>
        <xdr:cNvPr id="780" name="楕円 779"/>
        <xdr:cNvSpPr/>
      </xdr:nvSpPr>
      <xdr:spPr>
        <a:xfrm>
          <a:off x="13652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11430</xdr:rowOff>
    </xdr:to>
    <xdr:cxnSp macro="">
      <xdr:nvCxnSpPr>
        <xdr:cNvPr id="781" name="直線コネクタ 780"/>
        <xdr:cNvCxnSpPr/>
      </xdr:nvCxnSpPr>
      <xdr:spPr>
        <a:xfrm flipV="1">
          <a:off x="13703300" y="13849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137795</xdr:rowOff>
    </xdr:from>
    <xdr:to>
      <xdr:col>67</xdr:col>
      <xdr:colOff>101600</xdr:colOff>
      <xdr:row>81</xdr:row>
      <xdr:rowOff>67945</xdr:rowOff>
    </xdr:to>
    <xdr:sp macro="" textlink="">
      <xdr:nvSpPr>
        <xdr:cNvPr id="782" name="楕円 781"/>
        <xdr:cNvSpPr/>
      </xdr:nvSpPr>
      <xdr:spPr>
        <a:xfrm>
          <a:off x="12763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xdr:rowOff>
    </xdr:from>
    <xdr:to>
      <xdr:col>71</xdr:col>
      <xdr:colOff>177800</xdr:colOff>
      <xdr:row>81</xdr:row>
      <xdr:rowOff>17145</xdr:rowOff>
    </xdr:to>
    <xdr:cxnSp macro="">
      <xdr:nvCxnSpPr>
        <xdr:cNvPr id="783" name="直線コネクタ 782"/>
        <xdr:cNvCxnSpPr/>
      </xdr:nvCxnSpPr>
      <xdr:spPr>
        <a:xfrm flipV="1">
          <a:off x="12814300" y="1389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84"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788" name="n_1mainValue【児童館】&#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789" name="n_2mainValue【児童館】&#10;有形固定資産減価償却率"/>
        <xdr:cNvSpPr txBox="1"/>
      </xdr:nvSpPr>
      <xdr:spPr>
        <a:xfrm>
          <a:off x="14389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78757</xdr:rowOff>
    </xdr:from>
    <xdr:ext cx="405111" cy="259045"/>
    <xdr:sp macro="" textlink="">
      <xdr:nvSpPr>
        <xdr:cNvPr id="790" name="n_3mainValue【児童館】&#10;有形固定資産減価償却率"/>
        <xdr:cNvSpPr txBox="1"/>
      </xdr:nvSpPr>
      <xdr:spPr>
        <a:xfrm>
          <a:off x="13500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84472</xdr:rowOff>
    </xdr:from>
    <xdr:ext cx="405111" cy="259045"/>
    <xdr:sp macro="" textlink="">
      <xdr:nvSpPr>
        <xdr:cNvPr id="791" name="n_4mainValue【児童館】&#10;有形固定資産減価償却率"/>
        <xdr:cNvSpPr txBox="1"/>
      </xdr:nvSpPr>
      <xdr:spPr>
        <a:xfrm>
          <a:off x="12611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8"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29" name="楕円 82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30"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31" name="楕円 83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832" name="直線コネクタ 831"/>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33" name="楕円 832"/>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3811</xdr:rowOff>
    </xdr:to>
    <xdr:cxnSp macro="">
      <xdr:nvCxnSpPr>
        <xdr:cNvPr id="834" name="直線コネクタ 833"/>
        <xdr:cNvCxnSpPr/>
      </xdr:nvCxnSpPr>
      <xdr:spPr>
        <a:xfrm flipV="1">
          <a:off x="20434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35" name="楕円 834"/>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836" name="直線コネクタ 835"/>
        <xdr:cNvCxnSpPr/>
      </xdr:nvCxnSpPr>
      <xdr:spPr>
        <a:xfrm>
          <a:off x="19545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55880</xdr:rowOff>
    </xdr:from>
    <xdr:to>
      <xdr:col>98</xdr:col>
      <xdr:colOff>38100</xdr:colOff>
      <xdr:row>82</xdr:row>
      <xdr:rowOff>157480</xdr:rowOff>
    </xdr:to>
    <xdr:sp macro="" textlink="">
      <xdr:nvSpPr>
        <xdr:cNvPr id="837" name="楕円 836"/>
        <xdr:cNvSpPr/>
      </xdr:nvSpPr>
      <xdr:spPr>
        <a:xfrm>
          <a:off x="18605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152400</xdr:rowOff>
    </xdr:to>
    <xdr:cxnSp macro="">
      <xdr:nvCxnSpPr>
        <xdr:cNvPr id="838" name="直線コネクタ 837"/>
        <xdr:cNvCxnSpPr/>
      </xdr:nvCxnSpPr>
      <xdr:spPr>
        <a:xfrm>
          <a:off x="18656300" y="1416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9"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40"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41"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42"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43"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44" name="n_2mainValue【児童館】&#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45"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2557</xdr:rowOff>
    </xdr:from>
    <xdr:ext cx="469744" cy="259045"/>
    <xdr:sp macro="" textlink="">
      <xdr:nvSpPr>
        <xdr:cNvPr id="846" name="n_4mainValue【児童館】&#10;一人当たり面積"/>
        <xdr:cNvSpPr txBox="1"/>
      </xdr:nvSpPr>
      <xdr:spPr>
        <a:xfrm>
          <a:off x="18421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87" name="楕円 886"/>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888" name="【公民館】&#10;有形固定資産減価償却率該当値テキスト"/>
        <xdr:cNvSpPr txBox="1"/>
      </xdr:nvSpPr>
      <xdr:spPr>
        <a:xfrm>
          <a:off x="16357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889" name="楕円 888"/>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104</xdr:row>
      <xdr:rowOff>17145</xdr:rowOff>
    </xdr:to>
    <xdr:cxnSp macro="">
      <xdr:nvCxnSpPr>
        <xdr:cNvPr id="890" name="直線コネクタ 889"/>
        <xdr:cNvCxnSpPr/>
      </xdr:nvCxnSpPr>
      <xdr:spPr>
        <a:xfrm>
          <a:off x="15481300" y="177946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91" name="楕円 890"/>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15239</xdr:rowOff>
    </xdr:to>
    <xdr:cxnSp macro="">
      <xdr:nvCxnSpPr>
        <xdr:cNvPr id="892" name="直線コネクタ 891"/>
        <xdr:cNvCxnSpPr/>
      </xdr:nvCxnSpPr>
      <xdr:spPr>
        <a:xfrm flipV="1">
          <a:off x="14592300" y="177946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893" name="楕円 892"/>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64770</xdr:rowOff>
    </xdr:to>
    <xdr:cxnSp macro="">
      <xdr:nvCxnSpPr>
        <xdr:cNvPr id="894" name="直線コネクタ 893"/>
        <xdr:cNvCxnSpPr/>
      </xdr:nvCxnSpPr>
      <xdr:spPr>
        <a:xfrm flipV="1">
          <a:off x="13703300" y="17846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10161</xdr:rowOff>
    </xdr:from>
    <xdr:to>
      <xdr:col>67</xdr:col>
      <xdr:colOff>101600</xdr:colOff>
      <xdr:row>104</xdr:row>
      <xdr:rowOff>111761</xdr:rowOff>
    </xdr:to>
    <xdr:sp macro="" textlink="">
      <xdr:nvSpPr>
        <xdr:cNvPr id="895" name="楕円 894"/>
        <xdr:cNvSpPr/>
      </xdr:nvSpPr>
      <xdr:spPr>
        <a:xfrm>
          <a:off x="1276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64770</xdr:rowOff>
    </xdr:to>
    <xdr:cxnSp macro="">
      <xdr:nvCxnSpPr>
        <xdr:cNvPr id="896" name="直線コネクタ 895"/>
        <xdr:cNvCxnSpPr/>
      </xdr:nvCxnSpPr>
      <xdr:spPr>
        <a:xfrm>
          <a:off x="12814300" y="17891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97"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901" name="n_1mainValue【公民館】&#10;有形固定資産減価償却率"/>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902" name="n_2main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903" name="n_3mainValue【公民館】&#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904" name="n_4main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19686</xdr:rowOff>
    </xdr:from>
    <xdr:to>
      <xdr:col>116</xdr:col>
      <xdr:colOff>114300</xdr:colOff>
      <xdr:row>104</xdr:row>
      <xdr:rowOff>121286</xdr:rowOff>
    </xdr:to>
    <xdr:sp macro="" textlink="">
      <xdr:nvSpPr>
        <xdr:cNvPr id="940" name="楕円 939"/>
        <xdr:cNvSpPr/>
      </xdr:nvSpPr>
      <xdr:spPr>
        <a:xfrm>
          <a:off x="22110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42563</xdr:rowOff>
    </xdr:from>
    <xdr:ext cx="469744" cy="259045"/>
    <xdr:sp macro="" textlink="">
      <xdr:nvSpPr>
        <xdr:cNvPr id="941" name="【公民館】&#10;一人当たり面積該当値テキスト"/>
        <xdr:cNvSpPr txBox="1"/>
      </xdr:nvSpPr>
      <xdr:spPr>
        <a:xfrm>
          <a:off x="22199600"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942" name="楕円 941"/>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70486</xdr:rowOff>
    </xdr:from>
    <xdr:to>
      <xdr:col>116</xdr:col>
      <xdr:colOff>63500</xdr:colOff>
      <xdr:row>104</xdr:row>
      <xdr:rowOff>87630</xdr:rowOff>
    </xdr:to>
    <xdr:cxnSp macro="">
      <xdr:nvCxnSpPr>
        <xdr:cNvPr id="943" name="直線コネクタ 942"/>
        <xdr:cNvCxnSpPr/>
      </xdr:nvCxnSpPr>
      <xdr:spPr>
        <a:xfrm flipV="1">
          <a:off x="21323300" y="179012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944" name="楕円 943"/>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93345</xdr:rowOff>
    </xdr:to>
    <xdr:cxnSp macro="">
      <xdr:nvCxnSpPr>
        <xdr:cNvPr id="945" name="直線コネクタ 944"/>
        <xdr:cNvCxnSpPr/>
      </xdr:nvCxnSpPr>
      <xdr:spPr>
        <a:xfrm flipV="1">
          <a:off x="20434300" y="1791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946" name="楕円 945"/>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104</xdr:row>
      <xdr:rowOff>93345</xdr:rowOff>
    </xdr:to>
    <xdr:cxnSp macro="">
      <xdr:nvCxnSpPr>
        <xdr:cNvPr id="947" name="直線コネクタ 946"/>
        <xdr:cNvCxnSpPr/>
      </xdr:nvCxnSpPr>
      <xdr:spPr>
        <a:xfrm>
          <a:off x="19545300" y="1789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59689</xdr:rowOff>
    </xdr:from>
    <xdr:to>
      <xdr:col>98</xdr:col>
      <xdr:colOff>38100</xdr:colOff>
      <xdr:row>104</xdr:row>
      <xdr:rowOff>161289</xdr:rowOff>
    </xdr:to>
    <xdr:sp macro="" textlink="">
      <xdr:nvSpPr>
        <xdr:cNvPr id="948" name="楕円 947"/>
        <xdr:cNvSpPr/>
      </xdr:nvSpPr>
      <xdr:spPr>
        <a:xfrm>
          <a:off x="18605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64770</xdr:rowOff>
    </xdr:from>
    <xdr:to>
      <xdr:col>102</xdr:col>
      <xdr:colOff>114300</xdr:colOff>
      <xdr:row>104</xdr:row>
      <xdr:rowOff>110489</xdr:rowOff>
    </xdr:to>
    <xdr:cxnSp macro="">
      <xdr:nvCxnSpPr>
        <xdr:cNvPr id="949" name="直線コネクタ 948"/>
        <xdr:cNvCxnSpPr/>
      </xdr:nvCxnSpPr>
      <xdr:spPr>
        <a:xfrm flipV="1">
          <a:off x="18656300" y="17895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954" name="n_1mainValue【公民館】&#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955" name="n_2mainValue【公民館】&#10;一人当たり面積"/>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956" name="n_3mainValue【公民館】&#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6366</xdr:rowOff>
    </xdr:from>
    <xdr:ext cx="469744" cy="259045"/>
    <xdr:sp macro="" textlink="">
      <xdr:nvSpPr>
        <xdr:cNvPr id="957" name="n_4mainValue【公民館】&#10;一人当たり面積"/>
        <xdr:cNvSpPr txBox="1"/>
      </xdr:nvSpPr>
      <xdr:spPr>
        <a:xfrm>
          <a:off x="18421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r>
            <a:rPr kumimoji="1" lang="ja-JP" altLang="en-US" sz="1300">
              <a:latin typeface="ＭＳ Ｐゴシック" panose="020B0600070205080204" pitchFamily="50" charset="-128"/>
              <a:ea typeface="ＭＳ Ｐゴシック" panose="020B0600070205080204" pitchFamily="50" charset="-128"/>
            </a:rPr>
            <a:t>　そのうち、インフラ資産では、有形固定資産原価償却率が類似団体内平均値を大きく上回る「橋りょう・トンネル」について、引き続き、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p>
        <a:p>
          <a:r>
            <a:rPr kumimoji="1" lang="ja-JP" altLang="en-US" sz="1300">
              <a:latin typeface="ＭＳ Ｐゴシック" panose="020B0600070205080204" pitchFamily="50" charset="-128"/>
              <a:ea typeface="ＭＳ Ｐゴシック" panose="020B0600070205080204" pitchFamily="50" charset="-128"/>
            </a:rPr>
            <a:t>　なお、学校施設の有形固定資産減価償却率については、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にかけて大幅に減少し、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にかけて大幅に増加しているが、これはどちらも過年度の有形固定資産の登録誤りを修正したことによるものである。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85997</xdr:rowOff>
    </xdr:from>
    <xdr:to>
      <xdr:col>24</xdr:col>
      <xdr:colOff>62865</xdr:colOff>
      <xdr:row>42</xdr:row>
      <xdr:rowOff>89263</xdr:rowOff>
    </xdr:to>
    <xdr:cxnSp macro="">
      <xdr:nvCxnSpPr>
        <xdr:cNvPr id="58" name="直線コネクタ 57"/>
        <xdr:cNvCxnSpPr/>
      </xdr:nvCxnSpPr>
      <xdr:spPr>
        <a:xfrm flipV="1">
          <a:off x="4634865" y="5915297"/>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32674</xdr:rowOff>
    </xdr:from>
    <xdr:ext cx="405111" cy="259045"/>
    <xdr:sp macro="" textlink="">
      <xdr:nvSpPr>
        <xdr:cNvPr id="61" name="【図書館】&#10;有形固定資産減価償却率最大値テキスト"/>
        <xdr:cNvSpPr txBox="1"/>
      </xdr:nvSpPr>
      <xdr:spPr>
        <a:xfrm>
          <a:off x="4673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85997</xdr:rowOff>
    </xdr:from>
    <xdr:to>
      <xdr:col>24</xdr:col>
      <xdr:colOff>152400</xdr:colOff>
      <xdr:row>34</xdr:row>
      <xdr:rowOff>85997</xdr:rowOff>
    </xdr:to>
    <xdr:cxnSp macro="">
      <xdr:nvCxnSpPr>
        <xdr:cNvPr id="62" name="直線コネクタ 61"/>
        <xdr:cNvCxnSpPr/>
      </xdr:nvCxnSpPr>
      <xdr:spPr>
        <a:xfrm>
          <a:off x="4546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7093</xdr:rowOff>
    </xdr:from>
    <xdr:ext cx="405111" cy="259045"/>
    <xdr:sp macro="" textlink="">
      <xdr:nvSpPr>
        <xdr:cNvPr id="63" name="【図書館】&#10;有形固定資産減価償却率平均値テキスト"/>
        <xdr:cNvSpPr txBox="1"/>
      </xdr:nvSpPr>
      <xdr:spPr>
        <a:xfrm>
          <a:off x="4673600" y="635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64" name="フローチャート: 判断 63"/>
        <xdr:cNvSpPr/>
      </xdr:nvSpPr>
      <xdr:spPr>
        <a:xfrm>
          <a:off x="45847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147864</xdr:rowOff>
    </xdr:from>
    <xdr:to>
      <xdr:col>15</xdr:col>
      <xdr:colOff>101600</xdr:colOff>
      <xdr:row>37</xdr:row>
      <xdr:rowOff>78014</xdr:rowOff>
    </xdr:to>
    <xdr:sp macro="" textlink="">
      <xdr:nvSpPr>
        <xdr:cNvPr id="66" name="フローチャート: 判断 65"/>
        <xdr:cNvSpPr/>
      </xdr:nvSpPr>
      <xdr:spPr>
        <a:xfrm>
          <a:off x="2857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139700</xdr:rowOff>
    </xdr:from>
    <xdr:to>
      <xdr:col>6</xdr:col>
      <xdr:colOff>38100</xdr:colOff>
      <xdr:row>37</xdr:row>
      <xdr:rowOff>69850</xdr:rowOff>
    </xdr:to>
    <xdr:sp macro="" textlink="">
      <xdr:nvSpPr>
        <xdr:cNvPr id="68" name="フローチャート: 判断 67"/>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62956</xdr:rowOff>
    </xdr:from>
    <xdr:to>
      <xdr:col>24</xdr:col>
      <xdr:colOff>114300</xdr:colOff>
      <xdr:row>35</xdr:row>
      <xdr:rowOff>164556</xdr:rowOff>
    </xdr:to>
    <xdr:sp macro="" textlink="">
      <xdr:nvSpPr>
        <xdr:cNvPr id="74" name="楕円 73"/>
        <xdr:cNvSpPr/>
      </xdr:nvSpPr>
      <xdr:spPr>
        <a:xfrm>
          <a:off x="4584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85833</xdr:rowOff>
    </xdr:from>
    <xdr:ext cx="405111" cy="259045"/>
    <xdr:sp macro="" textlink="">
      <xdr:nvSpPr>
        <xdr:cNvPr id="75" name="【図書館】&#10;有形固定資産減価償却率該当値テキスト"/>
        <xdr:cNvSpPr txBox="1"/>
      </xdr:nvSpPr>
      <xdr:spPr>
        <a:xfrm>
          <a:off x="4673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152763</xdr:rowOff>
    </xdr:from>
    <xdr:to>
      <xdr:col>20</xdr:col>
      <xdr:colOff>38100</xdr:colOff>
      <xdr:row>35</xdr:row>
      <xdr:rowOff>82913</xdr:rowOff>
    </xdr:to>
    <xdr:sp macro="" textlink="">
      <xdr:nvSpPr>
        <xdr:cNvPr id="76" name="楕円 75"/>
        <xdr:cNvSpPr/>
      </xdr:nvSpPr>
      <xdr:spPr>
        <a:xfrm>
          <a:off x="3746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32113</xdr:rowOff>
    </xdr:from>
    <xdr:to>
      <xdr:col>24</xdr:col>
      <xdr:colOff>63500</xdr:colOff>
      <xdr:row>35</xdr:row>
      <xdr:rowOff>113756</xdr:rowOff>
    </xdr:to>
    <xdr:cxnSp macro="">
      <xdr:nvCxnSpPr>
        <xdr:cNvPr id="77" name="直線コネクタ 76"/>
        <xdr:cNvCxnSpPr/>
      </xdr:nvCxnSpPr>
      <xdr:spPr>
        <a:xfrm>
          <a:off x="3797300" y="60328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152763</xdr:rowOff>
    </xdr:from>
    <xdr:to>
      <xdr:col>15</xdr:col>
      <xdr:colOff>101600</xdr:colOff>
      <xdr:row>35</xdr:row>
      <xdr:rowOff>82913</xdr:rowOff>
    </xdr:to>
    <xdr:sp macro="" textlink="">
      <xdr:nvSpPr>
        <xdr:cNvPr id="78" name="楕円 77"/>
        <xdr:cNvSpPr/>
      </xdr:nvSpPr>
      <xdr:spPr>
        <a:xfrm>
          <a:off x="2857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32113</xdr:rowOff>
    </xdr:from>
    <xdr:to>
      <xdr:col>19</xdr:col>
      <xdr:colOff>177800</xdr:colOff>
      <xdr:row>35</xdr:row>
      <xdr:rowOff>32113</xdr:rowOff>
    </xdr:to>
    <xdr:cxnSp macro="">
      <xdr:nvCxnSpPr>
        <xdr:cNvPr id="79" name="直線コネクタ 78"/>
        <xdr:cNvCxnSpPr/>
      </xdr:nvCxnSpPr>
      <xdr:spPr>
        <a:xfrm>
          <a:off x="2908300" y="6032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44994</xdr:rowOff>
    </xdr:from>
    <xdr:to>
      <xdr:col>10</xdr:col>
      <xdr:colOff>165100</xdr:colOff>
      <xdr:row>33</xdr:row>
      <xdr:rowOff>146594</xdr:rowOff>
    </xdr:to>
    <xdr:sp macro="" textlink="">
      <xdr:nvSpPr>
        <xdr:cNvPr id="80" name="楕円 79"/>
        <xdr:cNvSpPr/>
      </xdr:nvSpPr>
      <xdr:spPr>
        <a:xfrm>
          <a:off x="1968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95794</xdr:rowOff>
    </xdr:from>
    <xdr:to>
      <xdr:col>15</xdr:col>
      <xdr:colOff>50800</xdr:colOff>
      <xdr:row>35</xdr:row>
      <xdr:rowOff>32113</xdr:rowOff>
    </xdr:to>
    <xdr:cxnSp macro="">
      <xdr:nvCxnSpPr>
        <xdr:cNvPr id="81" name="直線コネクタ 80"/>
        <xdr:cNvCxnSpPr/>
      </xdr:nvCxnSpPr>
      <xdr:spPr>
        <a:xfrm>
          <a:off x="2019300" y="5753644"/>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2540</xdr:rowOff>
    </xdr:from>
    <xdr:to>
      <xdr:col>6</xdr:col>
      <xdr:colOff>38100</xdr:colOff>
      <xdr:row>33</xdr:row>
      <xdr:rowOff>104140</xdr:rowOff>
    </xdr:to>
    <xdr:sp macro="" textlink="">
      <xdr:nvSpPr>
        <xdr:cNvPr id="82" name="楕円 81"/>
        <xdr:cNvSpPr/>
      </xdr:nvSpPr>
      <xdr:spPr>
        <a:xfrm>
          <a:off x="1079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53340</xdr:rowOff>
    </xdr:from>
    <xdr:to>
      <xdr:col>10</xdr:col>
      <xdr:colOff>114300</xdr:colOff>
      <xdr:row>33</xdr:row>
      <xdr:rowOff>95794</xdr:rowOff>
    </xdr:to>
    <xdr:cxnSp macro="">
      <xdr:nvCxnSpPr>
        <xdr:cNvPr id="83" name="直線コネクタ 82"/>
        <xdr:cNvCxnSpPr/>
      </xdr:nvCxnSpPr>
      <xdr:spPr>
        <a:xfrm>
          <a:off x="1130300" y="57111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69141</xdr:rowOff>
    </xdr:from>
    <xdr:ext cx="405111" cy="259045"/>
    <xdr:sp macro="" textlink="">
      <xdr:nvSpPr>
        <xdr:cNvPr id="85" name="n_2aveValue【図書館】&#10;有形固定資産減価償却率"/>
        <xdr:cNvSpPr txBox="1"/>
      </xdr:nvSpPr>
      <xdr:spPr>
        <a:xfrm>
          <a:off x="2705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60977</xdr:rowOff>
    </xdr:from>
    <xdr:ext cx="405111" cy="259045"/>
    <xdr:sp macro="" textlink="">
      <xdr:nvSpPr>
        <xdr:cNvPr id="87" name="n_4aveValue【図書館】&#10;有形固定資産減価償却率"/>
        <xdr:cNvSpPr txBox="1"/>
      </xdr:nvSpPr>
      <xdr:spPr>
        <a:xfrm>
          <a:off x="927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99440</xdr:rowOff>
    </xdr:from>
    <xdr:ext cx="405111" cy="259045"/>
    <xdr:sp macro="" textlink="">
      <xdr:nvSpPr>
        <xdr:cNvPr id="88" name="n_1mainValue【図書館】&#10;有形固定資産減価償却率"/>
        <xdr:cNvSpPr txBox="1"/>
      </xdr:nvSpPr>
      <xdr:spPr>
        <a:xfrm>
          <a:off x="3582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99440</xdr:rowOff>
    </xdr:from>
    <xdr:ext cx="405111" cy="259045"/>
    <xdr:sp macro="" textlink="">
      <xdr:nvSpPr>
        <xdr:cNvPr id="89" name="n_2mainValue【図書館】&#10;有形固定資産減価償却率"/>
        <xdr:cNvSpPr txBox="1"/>
      </xdr:nvSpPr>
      <xdr:spPr>
        <a:xfrm>
          <a:off x="2705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163121</xdr:rowOff>
    </xdr:from>
    <xdr:ext cx="340478" cy="259045"/>
    <xdr:sp macro="" textlink="">
      <xdr:nvSpPr>
        <xdr:cNvPr id="90" name="n_3mainValue【図書館】&#10;有形固定資産減価償却率"/>
        <xdr:cNvSpPr txBox="1"/>
      </xdr:nvSpPr>
      <xdr:spPr>
        <a:xfrm>
          <a:off x="1849061" y="547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120667</xdr:rowOff>
    </xdr:from>
    <xdr:ext cx="340478" cy="259045"/>
    <xdr:sp macro="" textlink="">
      <xdr:nvSpPr>
        <xdr:cNvPr id="91" name="n_4mainValue【図書館】&#10;有形固定資産減価償却率"/>
        <xdr:cNvSpPr txBox="1"/>
      </xdr:nvSpPr>
      <xdr:spPr>
        <a:xfrm>
          <a:off x="960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9" name="楕円 128"/>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0"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1" name="楕円 130"/>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2" name="直線コネクタ 131"/>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3" name="楕円 132"/>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34" name="直線コネクタ 133"/>
        <xdr:cNvCxnSpPr/>
      </xdr:nvCxnSpPr>
      <xdr:spPr>
        <a:xfrm flipV="1">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5" name="楕円 134"/>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38</xdr:row>
      <xdr:rowOff>53340</xdr:rowOff>
    </xdr:to>
    <xdr:cxnSp macro="">
      <xdr:nvCxnSpPr>
        <xdr:cNvPr id="136" name="直線コネクタ 135"/>
        <xdr:cNvCxnSpPr/>
      </xdr:nvCxnSpPr>
      <xdr:spPr>
        <a:xfrm flipV="1">
          <a:off x="7861300" y="63855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7" name="楕円 136"/>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53340</xdr:rowOff>
    </xdr:to>
    <xdr:cxnSp macro="">
      <xdr:nvCxnSpPr>
        <xdr:cNvPr id="138" name="直線コネクタ 137"/>
        <xdr:cNvCxnSpPr/>
      </xdr:nvCxnSpPr>
      <xdr:spPr>
        <a:xfrm>
          <a:off x="6972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1"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3"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4"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5" name="n_3main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6" name="n_4main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1" name="直線コネクタ 170"/>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2"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3" name="直線コネクタ 172"/>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4"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5" name="直線コネクタ 174"/>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8" name="フローチャート: 判断 177"/>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9" name="フローチャート: 判断 178"/>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80" name="フローチャート: 判断 179"/>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1" name="フローチャート: 判断 180"/>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7" name="楕円 186"/>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8" name="【体育館・プール】&#10;有形固定資産減価償却率該当値テキスト"/>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89" name="楕円 188"/>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120015</xdr:rowOff>
    </xdr:from>
    <xdr:to>
      <xdr:col>24</xdr:col>
      <xdr:colOff>63500</xdr:colOff>
      <xdr:row>59</xdr:row>
      <xdr:rowOff>20955</xdr:rowOff>
    </xdr:to>
    <xdr:cxnSp macro="">
      <xdr:nvCxnSpPr>
        <xdr:cNvPr id="190" name="直線コネクタ 189"/>
        <xdr:cNvCxnSpPr/>
      </xdr:nvCxnSpPr>
      <xdr:spPr>
        <a:xfrm>
          <a:off x="3797300" y="1006411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91" name="楕円 190"/>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120015</xdr:rowOff>
    </xdr:to>
    <xdr:cxnSp macro="">
      <xdr:nvCxnSpPr>
        <xdr:cNvPr id="192" name="直線コネクタ 191"/>
        <xdr:cNvCxnSpPr/>
      </xdr:nvCxnSpPr>
      <xdr:spPr>
        <a:xfrm>
          <a:off x="2908300" y="10056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93" name="楕円 192"/>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112395</xdr:rowOff>
    </xdr:to>
    <xdr:cxnSp macro="">
      <xdr:nvCxnSpPr>
        <xdr:cNvPr id="194" name="直線コネクタ 193"/>
        <xdr:cNvCxnSpPr/>
      </xdr:nvCxnSpPr>
      <xdr:spPr>
        <a:xfrm>
          <a:off x="2019300" y="10046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xdr:rowOff>
    </xdr:from>
    <xdr:to>
      <xdr:col>6</xdr:col>
      <xdr:colOff>38100</xdr:colOff>
      <xdr:row>58</xdr:row>
      <xdr:rowOff>102235</xdr:rowOff>
    </xdr:to>
    <xdr:sp macro="" textlink="">
      <xdr:nvSpPr>
        <xdr:cNvPr id="195" name="楕円 194"/>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58</xdr:row>
      <xdr:rowOff>102870</xdr:rowOff>
    </xdr:to>
    <xdr:cxnSp macro="">
      <xdr:nvCxnSpPr>
        <xdr:cNvPr id="196" name="直線コネクタ 195"/>
        <xdr:cNvCxnSpPr/>
      </xdr:nvCxnSpPr>
      <xdr:spPr>
        <a:xfrm>
          <a:off x="1130300" y="999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7"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8"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9"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200"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15892</xdr:rowOff>
    </xdr:from>
    <xdr:ext cx="405111" cy="259045"/>
    <xdr:sp macro="" textlink="">
      <xdr:nvSpPr>
        <xdr:cNvPr id="201" name="n_1mainValue【体育館・プール】&#10;有形固定資産減価償却率"/>
        <xdr:cNvSpPr txBox="1"/>
      </xdr:nvSpPr>
      <xdr:spPr>
        <a:xfrm>
          <a:off x="3582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202" name="n_2mainValue【体育館・プール】&#10;有形固定資産減価償却率"/>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203"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118762</xdr:rowOff>
    </xdr:from>
    <xdr:ext cx="405111" cy="259045"/>
    <xdr:sp macro="" textlink="">
      <xdr:nvSpPr>
        <xdr:cNvPr id="204" name="n_4mainValue【体育館・プール】&#10;有形固定資産減価償却率"/>
        <xdr:cNvSpPr txBox="1"/>
      </xdr:nvSpPr>
      <xdr:spPr>
        <a:xfrm>
          <a:off x="927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6" name="直線コネクタ 225"/>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9"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30" name="直線コネクタ 229"/>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5" name="フローチャート: 判断 234"/>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6" name="フローチャート: 判断 235"/>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152654</xdr:rowOff>
    </xdr:from>
    <xdr:to>
      <xdr:col>55</xdr:col>
      <xdr:colOff>50800</xdr:colOff>
      <xdr:row>61</xdr:row>
      <xdr:rowOff>82804</xdr:rowOff>
    </xdr:to>
    <xdr:sp macro="" textlink="">
      <xdr:nvSpPr>
        <xdr:cNvPr id="242" name="楕円 241"/>
        <xdr:cNvSpPr/>
      </xdr:nvSpPr>
      <xdr:spPr>
        <a:xfrm>
          <a:off x="10426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4081</xdr:rowOff>
    </xdr:from>
    <xdr:ext cx="469744" cy="259045"/>
    <xdr:sp macro="" textlink="">
      <xdr:nvSpPr>
        <xdr:cNvPr id="243" name="【体育館・プール】&#10;一人当たり面積該当値テキスト"/>
        <xdr:cNvSpPr txBox="1"/>
      </xdr:nvSpPr>
      <xdr:spPr>
        <a:xfrm>
          <a:off x="10515600"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145796</xdr:rowOff>
    </xdr:from>
    <xdr:to>
      <xdr:col>50</xdr:col>
      <xdr:colOff>165100</xdr:colOff>
      <xdr:row>61</xdr:row>
      <xdr:rowOff>75946</xdr:rowOff>
    </xdr:to>
    <xdr:sp macro="" textlink="">
      <xdr:nvSpPr>
        <xdr:cNvPr id="244" name="楕円 243"/>
        <xdr:cNvSpPr/>
      </xdr:nvSpPr>
      <xdr:spPr>
        <a:xfrm>
          <a:off x="9588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25146</xdr:rowOff>
    </xdr:from>
    <xdr:to>
      <xdr:col>55</xdr:col>
      <xdr:colOff>0</xdr:colOff>
      <xdr:row>61</xdr:row>
      <xdr:rowOff>32004</xdr:rowOff>
    </xdr:to>
    <xdr:cxnSp macro="">
      <xdr:nvCxnSpPr>
        <xdr:cNvPr id="245" name="直線コネクタ 244"/>
        <xdr:cNvCxnSpPr/>
      </xdr:nvCxnSpPr>
      <xdr:spPr>
        <a:xfrm>
          <a:off x="9639300" y="104835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46" name="楕円 245"/>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25146</xdr:rowOff>
    </xdr:from>
    <xdr:to>
      <xdr:col>50</xdr:col>
      <xdr:colOff>114300</xdr:colOff>
      <xdr:row>61</xdr:row>
      <xdr:rowOff>25146</xdr:rowOff>
    </xdr:to>
    <xdr:cxnSp macro="">
      <xdr:nvCxnSpPr>
        <xdr:cNvPr id="247" name="直線コネクタ 246"/>
        <xdr:cNvCxnSpPr/>
      </xdr:nvCxnSpPr>
      <xdr:spPr>
        <a:xfrm>
          <a:off x="8750300" y="1048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157226</xdr:rowOff>
    </xdr:from>
    <xdr:to>
      <xdr:col>41</xdr:col>
      <xdr:colOff>101600</xdr:colOff>
      <xdr:row>61</xdr:row>
      <xdr:rowOff>87376</xdr:rowOff>
    </xdr:to>
    <xdr:sp macro="" textlink="">
      <xdr:nvSpPr>
        <xdr:cNvPr id="248" name="楕円 247"/>
        <xdr:cNvSpPr/>
      </xdr:nvSpPr>
      <xdr:spPr>
        <a:xfrm>
          <a:off x="7810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25146</xdr:rowOff>
    </xdr:from>
    <xdr:to>
      <xdr:col>45</xdr:col>
      <xdr:colOff>177800</xdr:colOff>
      <xdr:row>61</xdr:row>
      <xdr:rowOff>36576</xdr:rowOff>
    </xdr:to>
    <xdr:cxnSp macro="">
      <xdr:nvCxnSpPr>
        <xdr:cNvPr id="249" name="直線コネクタ 248"/>
        <xdr:cNvCxnSpPr/>
      </xdr:nvCxnSpPr>
      <xdr:spPr>
        <a:xfrm flipV="1">
          <a:off x="7861300" y="10483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159512</xdr:rowOff>
    </xdr:from>
    <xdr:to>
      <xdr:col>36</xdr:col>
      <xdr:colOff>165100</xdr:colOff>
      <xdr:row>61</xdr:row>
      <xdr:rowOff>89662</xdr:rowOff>
    </xdr:to>
    <xdr:sp macro="" textlink="">
      <xdr:nvSpPr>
        <xdr:cNvPr id="250" name="楕円 249"/>
        <xdr:cNvSpPr/>
      </xdr:nvSpPr>
      <xdr:spPr>
        <a:xfrm>
          <a:off x="6921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36576</xdr:rowOff>
    </xdr:from>
    <xdr:to>
      <xdr:col>41</xdr:col>
      <xdr:colOff>50800</xdr:colOff>
      <xdr:row>61</xdr:row>
      <xdr:rowOff>38862</xdr:rowOff>
    </xdr:to>
    <xdr:cxnSp macro="">
      <xdr:nvCxnSpPr>
        <xdr:cNvPr id="251" name="直線コネクタ 250"/>
        <xdr:cNvCxnSpPr/>
      </xdr:nvCxnSpPr>
      <xdr:spPr>
        <a:xfrm flipV="1">
          <a:off x="6972300" y="1049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3"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4" name="n_3aveValue【体育館・プール】&#10;一人当たり面積"/>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5"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92473</xdr:rowOff>
    </xdr:from>
    <xdr:ext cx="469744" cy="259045"/>
    <xdr:sp macro="" textlink="">
      <xdr:nvSpPr>
        <xdr:cNvPr id="256" name="n_1mainValue【体育館・プール】&#10;一人当たり面積"/>
        <xdr:cNvSpPr txBox="1"/>
      </xdr:nvSpPr>
      <xdr:spPr>
        <a:xfrm>
          <a:off x="9391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92473</xdr:rowOff>
    </xdr:from>
    <xdr:ext cx="469744" cy="259045"/>
    <xdr:sp macro="" textlink="">
      <xdr:nvSpPr>
        <xdr:cNvPr id="257" name="n_2mainValue【体育館・プール】&#10;一人当たり面積"/>
        <xdr:cNvSpPr txBox="1"/>
      </xdr:nvSpPr>
      <xdr:spPr>
        <a:xfrm>
          <a:off x="8515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103903</xdr:rowOff>
    </xdr:from>
    <xdr:ext cx="469744" cy="259045"/>
    <xdr:sp macro="" textlink="">
      <xdr:nvSpPr>
        <xdr:cNvPr id="258" name="n_3mainValue【体育館・プール】&#10;一人当たり面積"/>
        <xdr:cNvSpPr txBox="1"/>
      </xdr:nvSpPr>
      <xdr:spPr>
        <a:xfrm>
          <a:off x="7626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106189</xdr:rowOff>
    </xdr:from>
    <xdr:ext cx="469744" cy="259045"/>
    <xdr:sp macro="" textlink="">
      <xdr:nvSpPr>
        <xdr:cNvPr id="259" name="n_4mainValue【体育館・プール】&#10;一人当たり面積"/>
        <xdr:cNvSpPr txBox="1"/>
      </xdr:nvSpPr>
      <xdr:spPr>
        <a:xfrm>
          <a:off x="6737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2" name="直線コネクタ 281"/>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3"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4" name="直線コネクタ 283"/>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5"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6" name="直線コネクタ 285"/>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7"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8" name="フローチャート: 判断 287"/>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9" name="フローチャート: 判断 288"/>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90" name="フローチャート: 判断 289"/>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1" name="フローチャート: 判断 290"/>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2" name="フローチャート: 判断 291"/>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71882</xdr:rowOff>
    </xdr:from>
    <xdr:to>
      <xdr:col>24</xdr:col>
      <xdr:colOff>114300</xdr:colOff>
      <xdr:row>80</xdr:row>
      <xdr:rowOff>2032</xdr:rowOff>
    </xdr:to>
    <xdr:sp macro="" textlink="">
      <xdr:nvSpPr>
        <xdr:cNvPr id="298" name="楕円 297"/>
        <xdr:cNvSpPr/>
      </xdr:nvSpPr>
      <xdr:spPr>
        <a:xfrm>
          <a:off x="45847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94759</xdr:rowOff>
    </xdr:from>
    <xdr:ext cx="405111" cy="259045"/>
    <xdr:sp macro="" textlink="">
      <xdr:nvSpPr>
        <xdr:cNvPr id="299" name="【福祉施設】&#10;有形固定資産減価償却率該当値テキスト"/>
        <xdr:cNvSpPr txBox="1"/>
      </xdr:nvSpPr>
      <xdr:spPr>
        <a:xfrm>
          <a:off x="4673600" y="1346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151892</xdr:rowOff>
    </xdr:from>
    <xdr:to>
      <xdr:col>20</xdr:col>
      <xdr:colOff>38100</xdr:colOff>
      <xdr:row>79</xdr:row>
      <xdr:rowOff>82042</xdr:rowOff>
    </xdr:to>
    <xdr:sp macro="" textlink="">
      <xdr:nvSpPr>
        <xdr:cNvPr id="300" name="楕円 299"/>
        <xdr:cNvSpPr/>
      </xdr:nvSpPr>
      <xdr:spPr>
        <a:xfrm>
          <a:off x="3746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31242</xdr:rowOff>
    </xdr:from>
    <xdr:to>
      <xdr:col>24</xdr:col>
      <xdr:colOff>63500</xdr:colOff>
      <xdr:row>79</xdr:row>
      <xdr:rowOff>122682</xdr:rowOff>
    </xdr:to>
    <xdr:cxnSp macro="">
      <xdr:nvCxnSpPr>
        <xdr:cNvPr id="301" name="直線コネクタ 300"/>
        <xdr:cNvCxnSpPr/>
      </xdr:nvCxnSpPr>
      <xdr:spPr>
        <a:xfrm>
          <a:off x="3797300" y="135757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151892</xdr:rowOff>
    </xdr:from>
    <xdr:to>
      <xdr:col>15</xdr:col>
      <xdr:colOff>101600</xdr:colOff>
      <xdr:row>79</xdr:row>
      <xdr:rowOff>82042</xdr:rowOff>
    </xdr:to>
    <xdr:sp macro="" textlink="">
      <xdr:nvSpPr>
        <xdr:cNvPr id="302" name="楕円 301"/>
        <xdr:cNvSpPr/>
      </xdr:nvSpPr>
      <xdr:spPr>
        <a:xfrm>
          <a:off x="2857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31242</xdr:rowOff>
    </xdr:from>
    <xdr:to>
      <xdr:col>19</xdr:col>
      <xdr:colOff>177800</xdr:colOff>
      <xdr:row>79</xdr:row>
      <xdr:rowOff>31242</xdr:rowOff>
    </xdr:to>
    <xdr:cxnSp macro="">
      <xdr:nvCxnSpPr>
        <xdr:cNvPr id="303" name="直線コネクタ 302"/>
        <xdr:cNvCxnSpPr/>
      </xdr:nvCxnSpPr>
      <xdr:spPr>
        <a:xfrm>
          <a:off x="2908300" y="13575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103887</xdr:rowOff>
    </xdr:from>
    <xdr:to>
      <xdr:col>10</xdr:col>
      <xdr:colOff>165100</xdr:colOff>
      <xdr:row>79</xdr:row>
      <xdr:rowOff>34037</xdr:rowOff>
    </xdr:to>
    <xdr:sp macro="" textlink="">
      <xdr:nvSpPr>
        <xdr:cNvPr id="304" name="楕円 303"/>
        <xdr:cNvSpPr/>
      </xdr:nvSpPr>
      <xdr:spPr>
        <a:xfrm>
          <a:off x="1968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154687</xdr:rowOff>
    </xdr:from>
    <xdr:to>
      <xdr:col>15</xdr:col>
      <xdr:colOff>50800</xdr:colOff>
      <xdr:row>79</xdr:row>
      <xdr:rowOff>31242</xdr:rowOff>
    </xdr:to>
    <xdr:cxnSp macro="">
      <xdr:nvCxnSpPr>
        <xdr:cNvPr id="305" name="直線コネクタ 304"/>
        <xdr:cNvCxnSpPr/>
      </xdr:nvCxnSpPr>
      <xdr:spPr>
        <a:xfrm>
          <a:off x="2019300" y="135277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53594</xdr:rowOff>
    </xdr:from>
    <xdr:to>
      <xdr:col>6</xdr:col>
      <xdr:colOff>38100</xdr:colOff>
      <xdr:row>78</xdr:row>
      <xdr:rowOff>155194</xdr:rowOff>
    </xdr:to>
    <xdr:sp macro="" textlink="">
      <xdr:nvSpPr>
        <xdr:cNvPr id="306" name="楕円 305"/>
        <xdr:cNvSpPr/>
      </xdr:nvSpPr>
      <xdr:spPr>
        <a:xfrm>
          <a:off x="1079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104394</xdr:rowOff>
    </xdr:from>
    <xdr:to>
      <xdr:col>10</xdr:col>
      <xdr:colOff>114300</xdr:colOff>
      <xdr:row>78</xdr:row>
      <xdr:rowOff>154687</xdr:rowOff>
    </xdr:to>
    <xdr:cxnSp macro="">
      <xdr:nvCxnSpPr>
        <xdr:cNvPr id="307" name="直線コネクタ 306"/>
        <xdr:cNvCxnSpPr/>
      </xdr:nvCxnSpPr>
      <xdr:spPr>
        <a:xfrm>
          <a:off x="1130300" y="134774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8"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9"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10"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1"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98569</xdr:rowOff>
    </xdr:from>
    <xdr:ext cx="405111" cy="259045"/>
    <xdr:sp macro="" textlink="">
      <xdr:nvSpPr>
        <xdr:cNvPr id="312" name="n_1mainValue【福祉施設】&#10;有形固定資産減価償却率"/>
        <xdr:cNvSpPr txBox="1"/>
      </xdr:nvSpPr>
      <xdr:spPr>
        <a:xfrm>
          <a:off x="35820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98569</xdr:rowOff>
    </xdr:from>
    <xdr:ext cx="405111" cy="259045"/>
    <xdr:sp macro="" textlink="">
      <xdr:nvSpPr>
        <xdr:cNvPr id="313" name="n_2mainValue【福祉施設】&#10;有形固定資産減価償却率"/>
        <xdr:cNvSpPr txBox="1"/>
      </xdr:nvSpPr>
      <xdr:spPr>
        <a:xfrm>
          <a:off x="2705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50564</xdr:rowOff>
    </xdr:from>
    <xdr:ext cx="405111" cy="259045"/>
    <xdr:sp macro="" textlink="">
      <xdr:nvSpPr>
        <xdr:cNvPr id="314" name="n_3mainValue【福祉施設】&#10;有形固定資産減価償却率"/>
        <xdr:cNvSpPr txBox="1"/>
      </xdr:nvSpPr>
      <xdr:spPr>
        <a:xfrm>
          <a:off x="1816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271</xdr:rowOff>
    </xdr:from>
    <xdr:ext cx="405111" cy="259045"/>
    <xdr:sp macro="" textlink="">
      <xdr:nvSpPr>
        <xdr:cNvPr id="315" name="n_4mainValue【福祉施設】&#10;有形固定資産減価償却率"/>
        <xdr:cNvSpPr txBox="1"/>
      </xdr:nvSpPr>
      <xdr:spPr>
        <a:xfrm>
          <a:off x="927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1" name="直線コネクタ 340"/>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5" name="直線コネクタ 34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0" name="フローチャート: 判断 349"/>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1" name="フローチャート: 判断 350"/>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164193</xdr:rowOff>
    </xdr:from>
    <xdr:to>
      <xdr:col>55</xdr:col>
      <xdr:colOff>50800</xdr:colOff>
      <xdr:row>80</xdr:row>
      <xdr:rowOff>94343</xdr:rowOff>
    </xdr:to>
    <xdr:sp macro="" textlink="">
      <xdr:nvSpPr>
        <xdr:cNvPr id="357" name="楕円 356"/>
        <xdr:cNvSpPr/>
      </xdr:nvSpPr>
      <xdr:spPr>
        <a:xfrm>
          <a:off x="104267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15620</xdr:rowOff>
    </xdr:from>
    <xdr:ext cx="469744" cy="259045"/>
    <xdr:sp macro="" textlink="">
      <xdr:nvSpPr>
        <xdr:cNvPr id="358" name="【福祉施設】&#10;一人当たり面積該当値テキスト"/>
        <xdr:cNvSpPr txBox="1"/>
      </xdr:nvSpPr>
      <xdr:spPr>
        <a:xfrm>
          <a:off x="10515600"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142421</xdr:rowOff>
    </xdr:from>
    <xdr:to>
      <xdr:col>50</xdr:col>
      <xdr:colOff>165100</xdr:colOff>
      <xdr:row>80</xdr:row>
      <xdr:rowOff>72571</xdr:rowOff>
    </xdr:to>
    <xdr:sp macro="" textlink="">
      <xdr:nvSpPr>
        <xdr:cNvPr id="359" name="楕円 358"/>
        <xdr:cNvSpPr/>
      </xdr:nvSpPr>
      <xdr:spPr>
        <a:xfrm>
          <a:off x="9588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21771</xdr:rowOff>
    </xdr:from>
    <xdr:to>
      <xdr:col>55</xdr:col>
      <xdr:colOff>0</xdr:colOff>
      <xdr:row>80</xdr:row>
      <xdr:rowOff>43543</xdr:rowOff>
    </xdr:to>
    <xdr:cxnSp macro="">
      <xdr:nvCxnSpPr>
        <xdr:cNvPr id="360" name="直線コネクタ 359"/>
        <xdr:cNvCxnSpPr/>
      </xdr:nvCxnSpPr>
      <xdr:spPr>
        <a:xfrm>
          <a:off x="9639300" y="137377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61" name="楕円 360"/>
        <xdr:cNvSpPr/>
      </xdr:nvSpPr>
      <xdr:spPr>
        <a:xfrm>
          <a:off x="8699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21771</xdr:rowOff>
    </xdr:from>
    <xdr:to>
      <xdr:col>50</xdr:col>
      <xdr:colOff>114300</xdr:colOff>
      <xdr:row>80</xdr:row>
      <xdr:rowOff>21771</xdr:rowOff>
    </xdr:to>
    <xdr:cxnSp macro="">
      <xdr:nvCxnSpPr>
        <xdr:cNvPr id="362" name="直線コネクタ 361"/>
        <xdr:cNvCxnSpPr/>
      </xdr:nvCxnSpPr>
      <xdr:spPr>
        <a:xfrm>
          <a:off x="8750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80</xdr:row>
      <xdr:rowOff>21771</xdr:rowOff>
    </xdr:to>
    <xdr:cxnSp macro="">
      <xdr:nvCxnSpPr>
        <xdr:cNvPr id="364" name="直線コネクタ 363"/>
        <xdr:cNvCxnSpPr/>
      </xdr:nvCxnSpPr>
      <xdr:spPr>
        <a:xfrm>
          <a:off x="7861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131536</xdr:rowOff>
    </xdr:from>
    <xdr:to>
      <xdr:col>36</xdr:col>
      <xdr:colOff>165100</xdr:colOff>
      <xdr:row>80</xdr:row>
      <xdr:rowOff>61686</xdr:rowOff>
    </xdr:to>
    <xdr:sp macro="" textlink="">
      <xdr:nvSpPr>
        <xdr:cNvPr id="365" name="楕円 364"/>
        <xdr:cNvSpPr/>
      </xdr:nvSpPr>
      <xdr:spPr>
        <a:xfrm>
          <a:off x="6921500" y="13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10886</xdr:rowOff>
    </xdr:from>
    <xdr:to>
      <xdr:col>41</xdr:col>
      <xdr:colOff>50800</xdr:colOff>
      <xdr:row>80</xdr:row>
      <xdr:rowOff>21771</xdr:rowOff>
    </xdr:to>
    <xdr:cxnSp macro="">
      <xdr:nvCxnSpPr>
        <xdr:cNvPr id="366" name="直線コネクタ 365"/>
        <xdr:cNvCxnSpPr/>
      </xdr:nvCxnSpPr>
      <xdr:spPr>
        <a:xfrm>
          <a:off x="6972300" y="13726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8"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9"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70" name="n_4aveValue【福祉施設】&#10;一人当たり面積"/>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89098</xdr:rowOff>
    </xdr:from>
    <xdr:ext cx="469744" cy="259045"/>
    <xdr:sp macro="" textlink="">
      <xdr:nvSpPr>
        <xdr:cNvPr id="371" name="n_1mainValue【福祉施設】&#10;一人当たり面積"/>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72" name="n_2mainValue【福祉施設】&#10;一人当たり面積"/>
        <xdr:cNvSpPr txBox="1"/>
      </xdr:nvSpPr>
      <xdr:spPr>
        <a:xfrm>
          <a:off x="8515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78213</xdr:rowOff>
    </xdr:from>
    <xdr:ext cx="469744" cy="259045"/>
    <xdr:sp macro="" textlink="">
      <xdr:nvSpPr>
        <xdr:cNvPr id="374" name="n_4mainValue【福祉施設】&#10;一人当たり面積"/>
        <xdr:cNvSpPr txBox="1"/>
      </xdr:nvSpPr>
      <xdr:spPr>
        <a:xfrm>
          <a:off x="6737427"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9" name="直線コネクタ 398"/>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2"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3" name="直線コネクタ 402"/>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4"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5" name="フローチャート: 判断 404"/>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6" name="フローチャート: 判断 405"/>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7" name="フローチャート: 判断 406"/>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8" name="フローチャート: 判断 407"/>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9" name="フローチャート: 判断 408"/>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160655</xdr:rowOff>
    </xdr:from>
    <xdr:to>
      <xdr:col>24</xdr:col>
      <xdr:colOff>114300</xdr:colOff>
      <xdr:row>106</xdr:row>
      <xdr:rowOff>90805</xdr:rowOff>
    </xdr:to>
    <xdr:sp macro="" textlink="">
      <xdr:nvSpPr>
        <xdr:cNvPr id="415" name="楕円 414"/>
        <xdr:cNvSpPr/>
      </xdr:nvSpPr>
      <xdr:spPr>
        <a:xfrm>
          <a:off x="4584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139082</xdr:rowOff>
    </xdr:from>
    <xdr:ext cx="405111" cy="259045"/>
    <xdr:sp macro="" textlink="">
      <xdr:nvSpPr>
        <xdr:cNvPr id="416" name="【市民会館】&#10;有形固定資産減価償却率該当値テキスト"/>
        <xdr:cNvSpPr txBox="1"/>
      </xdr:nvSpPr>
      <xdr:spPr>
        <a:xfrm>
          <a:off x="4673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145414</xdr:rowOff>
    </xdr:from>
    <xdr:to>
      <xdr:col>20</xdr:col>
      <xdr:colOff>38100</xdr:colOff>
      <xdr:row>106</xdr:row>
      <xdr:rowOff>75564</xdr:rowOff>
    </xdr:to>
    <xdr:sp macro="" textlink="">
      <xdr:nvSpPr>
        <xdr:cNvPr id="417" name="楕円 416"/>
        <xdr:cNvSpPr/>
      </xdr:nvSpPr>
      <xdr:spPr>
        <a:xfrm>
          <a:off x="3746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24764</xdr:rowOff>
    </xdr:from>
    <xdr:to>
      <xdr:col>24</xdr:col>
      <xdr:colOff>63500</xdr:colOff>
      <xdr:row>106</xdr:row>
      <xdr:rowOff>40005</xdr:rowOff>
    </xdr:to>
    <xdr:cxnSp macro="">
      <xdr:nvCxnSpPr>
        <xdr:cNvPr id="418" name="直線コネクタ 417"/>
        <xdr:cNvCxnSpPr/>
      </xdr:nvCxnSpPr>
      <xdr:spPr>
        <a:xfrm>
          <a:off x="3797300" y="181984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145414</xdr:rowOff>
    </xdr:from>
    <xdr:to>
      <xdr:col>15</xdr:col>
      <xdr:colOff>101600</xdr:colOff>
      <xdr:row>106</xdr:row>
      <xdr:rowOff>75564</xdr:rowOff>
    </xdr:to>
    <xdr:sp macro="" textlink="">
      <xdr:nvSpPr>
        <xdr:cNvPr id="419" name="楕円 418"/>
        <xdr:cNvSpPr/>
      </xdr:nvSpPr>
      <xdr:spPr>
        <a:xfrm>
          <a:off x="2857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24764</xdr:rowOff>
    </xdr:from>
    <xdr:to>
      <xdr:col>19</xdr:col>
      <xdr:colOff>177800</xdr:colOff>
      <xdr:row>106</xdr:row>
      <xdr:rowOff>24764</xdr:rowOff>
    </xdr:to>
    <xdr:cxnSp macro="">
      <xdr:nvCxnSpPr>
        <xdr:cNvPr id="420" name="直線コネクタ 419"/>
        <xdr:cNvCxnSpPr/>
      </xdr:nvCxnSpPr>
      <xdr:spPr>
        <a:xfrm>
          <a:off x="2908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1" name="楕円 420"/>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24764</xdr:rowOff>
    </xdr:to>
    <xdr:cxnSp macro="">
      <xdr:nvCxnSpPr>
        <xdr:cNvPr id="422" name="直線コネクタ 421"/>
        <xdr:cNvCxnSpPr/>
      </xdr:nvCxnSpPr>
      <xdr:spPr>
        <a:xfrm>
          <a:off x="2019300" y="181698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23" name="楕円 422"/>
        <xdr:cNvSpPr/>
      </xdr:nvSpPr>
      <xdr:spPr>
        <a:xfrm>
          <a:off x="107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105</xdr:row>
      <xdr:rowOff>167639</xdr:rowOff>
    </xdr:to>
    <xdr:cxnSp macro="">
      <xdr:nvCxnSpPr>
        <xdr:cNvPr id="424" name="直線コネクタ 423"/>
        <xdr:cNvCxnSpPr/>
      </xdr:nvCxnSpPr>
      <xdr:spPr>
        <a:xfrm>
          <a:off x="1130300" y="18143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5"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6"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7"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8"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66691</xdr:rowOff>
    </xdr:from>
    <xdr:ext cx="405111" cy="259045"/>
    <xdr:sp macro="" textlink="">
      <xdr:nvSpPr>
        <xdr:cNvPr id="429" name="n_1mainValue【市民会館】&#10;有形固定資産減価償却率"/>
        <xdr:cNvSpPr txBox="1"/>
      </xdr:nvSpPr>
      <xdr:spPr>
        <a:xfrm>
          <a:off x="35820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66691</xdr:rowOff>
    </xdr:from>
    <xdr:ext cx="405111" cy="259045"/>
    <xdr:sp macro="" textlink="">
      <xdr:nvSpPr>
        <xdr:cNvPr id="430" name="n_2mainValue【市民会館】&#10;有形固定資産減価償却率"/>
        <xdr:cNvSpPr txBox="1"/>
      </xdr:nvSpPr>
      <xdr:spPr>
        <a:xfrm>
          <a:off x="2705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1"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11447</xdr:rowOff>
    </xdr:from>
    <xdr:ext cx="405111" cy="259045"/>
    <xdr:sp macro="" textlink="">
      <xdr:nvSpPr>
        <xdr:cNvPr id="432" name="n_4mainValue【市民会館】&#10;有形固定資産減価償却率"/>
        <xdr:cNvSpPr txBox="1"/>
      </xdr:nvSpPr>
      <xdr:spPr>
        <a:xfrm>
          <a:off x="927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2" name="直線コネクタ 45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6" name="直線コネクタ 45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7"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8" name="フローチャート: 判断 457"/>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0" name="フローチャート: 判断 459"/>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1" name="フローチャート: 判断 46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2" name="フローチャート: 判断 461"/>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156845</xdr:rowOff>
    </xdr:from>
    <xdr:to>
      <xdr:col>55</xdr:col>
      <xdr:colOff>50800</xdr:colOff>
      <xdr:row>107</xdr:row>
      <xdr:rowOff>86995</xdr:rowOff>
    </xdr:to>
    <xdr:sp macro="" textlink="">
      <xdr:nvSpPr>
        <xdr:cNvPr id="468" name="楕円 467"/>
        <xdr:cNvSpPr/>
      </xdr:nvSpPr>
      <xdr:spPr>
        <a:xfrm>
          <a:off x="10426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71772</xdr:rowOff>
    </xdr:from>
    <xdr:ext cx="469744" cy="259045"/>
    <xdr:sp macro="" textlink="">
      <xdr:nvSpPr>
        <xdr:cNvPr id="469" name="【市民会館】&#10;一人当たり面積該当値テキスト"/>
        <xdr:cNvSpPr txBox="1"/>
      </xdr:nvSpPr>
      <xdr:spPr>
        <a:xfrm>
          <a:off x="105156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156845</xdr:rowOff>
    </xdr:from>
    <xdr:to>
      <xdr:col>50</xdr:col>
      <xdr:colOff>165100</xdr:colOff>
      <xdr:row>107</xdr:row>
      <xdr:rowOff>86995</xdr:rowOff>
    </xdr:to>
    <xdr:sp macro="" textlink="">
      <xdr:nvSpPr>
        <xdr:cNvPr id="470" name="楕円 469"/>
        <xdr:cNvSpPr/>
      </xdr:nvSpPr>
      <xdr:spPr>
        <a:xfrm>
          <a:off x="958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36195</xdr:rowOff>
    </xdr:from>
    <xdr:to>
      <xdr:col>55</xdr:col>
      <xdr:colOff>0</xdr:colOff>
      <xdr:row>107</xdr:row>
      <xdr:rowOff>36195</xdr:rowOff>
    </xdr:to>
    <xdr:cxnSp macro="">
      <xdr:nvCxnSpPr>
        <xdr:cNvPr id="471" name="直線コネクタ 470"/>
        <xdr:cNvCxnSpPr/>
      </xdr:nvCxnSpPr>
      <xdr:spPr>
        <a:xfrm>
          <a:off x="9639300" y="1838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72" name="楕円 471"/>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36195</xdr:rowOff>
    </xdr:from>
    <xdr:to>
      <xdr:col>50</xdr:col>
      <xdr:colOff>114300</xdr:colOff>
      <xdr:row>107</xdr:row>
      <xdr:rowOff>36195</xdr:rowOff>
    </xdr:to>
    <xdr:cxnSp macro="">
      <xdr:nvCxnSpPr>
        <xdr:cNvPr id="473" name="直線コネクタ 472"/>
        <xdr:cNvCxnSpPr/>
      </xdr:nvCxnSpPr>
      <xdr:spPr>
        <a:xfrm>
          <a:off x="8750300" y="1838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474" name="楕円 473"/>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107</xdr:row>
      <xdr:rowOff>36195</xdr:rowOff>
    </xdr:to>
    <xdr:cxnSp macro="">
      <xdr:nvCxnSpPr>
        <xdr:cNvPr id="475" name="直線コネクタ 474"/>
        <xdr:cNvCxnSpPr/>
      </xdr:nvCxnSpPr>
      <xdr:spPr>
        <a:xfrm>
          <a:off x="7861300" y="1832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76" name="楕円 475"/>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156211</xdr:rowOff>
    </xdr:to>
    <xdr:cxnSp macro="">
      <xdr:nvCxnSpPr>
        <xdr:cNvPr id="477" name="直線コネクタ 476"/>
        <xdr:cNvCxnSpPr/>
      </xdr:nvCxnSpPr>
      <xdr:spPr>
        <a:xfrm>
          <a:off x="6972300" y="182384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9"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0"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1"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78122</xdr:rowOff>
    </xdr:from>
    <xdr:ext cx="469744" cy="259045"/>
    <xdr:sp macro="" textlink="">
      <xdr:nvSpPr>
        <xdr:cNvPr id="482" name="n_1mainValue【市民会館】&#10;一人当たり面積"/>
        <xdr:cNvSpPr txBox="1"/>
      </xdr:nvSpPr>
      <xdr:spPr>
        <a:xfrm>
          <a:off x="93917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83"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484"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5" name="n_4mainValue【市民会館】&#10;一人当たり面積"/>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0" name="直線コネクタ 509"/>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1"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2" name="直線コネクタ 511"/>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3"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4" name="直線コネクタ 513"/>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5"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6" name="フローチャート: 判断 51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7" name="フローチャート: 判断 516"/>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8" name="フローチャート: 判断 517"/>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20" name="フローチャート: 判断 519"/>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526" name="楕円 525"/>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527"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528" name="楕円 527"/>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87630</xdr:rowOff>
    </xdr:to>
    <xdr:cxnSp macro="">
      <xdr:nvCxnSpPr>
        <xdr:cNvPr id="529" name="直線コネクタ 528"/>
        <xdr:cNvCxnSpPr/>
      </xdr:nvCxnSpPr>
      <xdr:spPr>
        <a:xfrm>
          <a:off x="15481300" y="667321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30" name="楕円 529"/>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38</xdr:row>
      <xdr:rowOff>158115</xdr:rowOff>
    </xdr:to>
    <xdr:cxnSp macro="">
      <xdr:nvCxnSpPr>
        <xdr:cNvPr id="531" name="直線コネクタ 530"/>
        <xdr:cNvCxnSpPr/>
      </xdr:nvCxnSpPr>
      <xdr:spPr>
        <a:xfrm>
          <a:off x="14592300" y="6673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2" name="楕円 531"/>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158115</xdr:rowOff>
    </xdr:to>
    <xdr:cxnSp macro="">
      <xdr:nvCxnSpPr>
        <xdr:cNvPr id="533" name="直線コネクタ 532"/>
        <xdr:cNvCxnSpPr/>
      </xdr:nvCxnSpPr>
      <xdr:spPr>
        <a:xfrm>
          <a:off x="13703300" y="66217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534" name="楕円 533"/>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106680</xdr:rowOff>
    </xdr:to>
    <xdr:cxnSp macro="">
      <xdr:nvCxnSpPr>
        <xdr:cNvPr id="535" name="直線コネクタ 534"/>
        <xdr:cNvCxnSpPr/>
      </xdr:nvCxnSpPr>
      <xdr:spPr>
        <a:xfrm>
          <a:off x="12814300" y="657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6"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7"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9"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28592</xdr:rowOff>
    </xdr:from>
    <xdr:ext cx="405111" cy="259045"/>
    <xdr:sp macro="" textlink="">
      <xdr:nvSpPr>
        <xdr:cNvPr id="540" name="n_1mainValue【一般廃棄物処理施設】&#10;有形固定資産減価償却率"/>
        <xdr:cNvSpPr txBox="1"/>
      </xdr:nvSpPr>
      <xdr:spPr>
        <a:xfrm>
          <a:off x="15266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541" name="n_2mainValue【一般廃棄物処理施設】&#10;有形固定資産減価償却率"/>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2" name="n_3mainValue【一般廃棄物処理施設】&#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3" name="n_4mainValue【一般廃棄物処理施設】&#10;有形固定資産減価償却率"/>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7" name="直線コネクタ 566"/>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8"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9" name="直線コネクタ 568"/>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0"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1" name="直線コネクタ 570"/>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2"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3" name="フローチャート: 判断 572"/>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4" name="フローチャート: 判断 573"/>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5" name="フローチャート: 判断 574"/>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6" name="フローチャート: 判断 575"/>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7" name="フローチャート: 判断 576"/>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138321</xdr:rowOff>
    </xdr:from>
    <xdr:to>
      <xdr:col>116</xdr:col>
      <xdr:colOff>114300</xdr:colOff>
      <xdr:row>42</xdr:row>
      <xdr:rowOff>68471</xdr:rowOff>
    </xdr:to>
    <xdr:sp macro="" textlink="">
      <xdr:nvSpPr>
        <xdr:cNvPr id="583" name="楕円 582"/>
        <xdr:cNvSpPr/>
      </xdr:nvSpPr>
      <xdr:spPr>
        <a:xfrm>
          <a:off x="22110700" y="71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53248</xdr:rowOff>
    </xdr:from>
    <xdr:ext cx="469744" cy="259045"/>
    <xdr:sp macro="" textlink="">
      <xdr:nvSpPr>
        <xdr:cNvPr id="584" name="【一般廃棄物処理施設】&#10;一人当たり有形固定資産（償却資産）額該当値テキスト"/>
        <xdr:cNvSpPr txBox="1"/>
      </xdr:nvSpPr>
      <xdr:spPr>
        <a:xfrm>
          <a:off x="22199600" y="70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138405</xdr:rowOff>
    </xdr:from>
    <xdr:to>
      <xdr:col>112</xdr:col>
      <xdr:colOff>38100</xdr:colOff>
      <xdr:row>42</xdr:row>
      <xdr:rowOff>68555</xdr:rowOff>
    </xdr:to>
    <xdr:sp macro="" textlink="">
      <xdr:nvSpPr>
        <xdr:cNvPr id="585" name="楕円 584"/>
        <xdr:cNvSpPr/>
      </xdr:nvSpPr>
      <xdr:spPr>
        <a:xfrm>
          <a:off x="21272500" y="7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17671</xdr:rowOff>
    </xdr:from>
    <xdr:to>
      <xdr:col>116</xdr:col>
      <xdr:colOff>63500</xdr:colOff>
      <xdr:row>42</xdr:row>
      <xdr:rowOff>17755</xdr:rowOff>
    </xdr:to>
    <xdr:cxnSp macro="">
      <xdr:nvCxnSpPr>
        <xdr:cNvPr id="586" name="直線コネクタ 585"/>
        <xdr:cNvCxnSpPr/>
      </xdr:nvCxnSpPr>
      <xdr:spPr>
        <a:xfrm flipV="1">
          <a:off x="21323300" y="7218571"/>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138496</xdr:rowOff>
    </xdr:from>
    <xdr:to>
      <xdr:col>107</xdr:col>
      <xdr:colOff>101600</xdr:colOff>
      <xdr:row>42</xdr:row>
      <xdr:rowOff>68646</xdr:rowOff>
    </xdr:to>
    <xdr:sp macro="" textlink="">
      <xdr:nvSpPr>
        <xdr:cNvPr id="587" name="楕円 586"/>
        <xdr:cNvSpPr/>
      </xdr:nvSpPr>
      <xdr:spPr>
        <a:xfrm>
          <a:off x="20383500" y="7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17755</xdr:rowOff>
    </xdr:from>
    <xdr:to>
      <xdr:col>111</xdr:col>
      <xdr:colOff>177800</xdr:colOff>
      <xdr:row>42</xdr:row>
      <xdr:rowOff>17846</xdr:rowOff>
    </xdr:to>
    <xdr:cxnSp macro="">
      <xdr:nvCxnSpPr>
        <xdr:cNvPr id="588" name="直線コネクタ 587"/>
        <xdr:cNvCxnSpPr/>
      </xdr:nvCxnSpPr>
      <xdr:spPr>
        <a:xfrm flipV="1">
          <a:off x="20434300" y="721865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138511</xdr:rowOff>
    </xdr:from>
    <xdr:to>
      <xdr:col>102</xdr:col>
      <xdr:colOff>165100</xdr:colOff>
      <xdr:row>42</xdr:row>
      <xdr:rowOff>68661</xdr:rowOff>
    </xdr:to>
    <xdr:sp macro="" textlink="">
      <xdr:nvSpPr>
        <xdr:cNvPr id="589" name="楕円 588"/>
        <xdr:cNvSpPr/>
      </xdr:nvSpPr>
      <xdr:spPr>
        <a:xfrm>
          <a:off x="19494500" y="71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17846</xdr:rowOff>
    </xdr:from>
    <xdr:to>
      <xdr:col>107</xdr:col>
      <xdr:colOff>50800</xdr:colOff>
      <xdr:row>42</xdr:row>
      <xdr:rowOff>17861</xdr:rowOff>
    </xdr:to>
    <xdr:cxnSp macro="">
      <xdr:nvCxnSpPr>
        <xdr:cNvPr id="590" name="直線コネクタ 589"/>
        <xdr:cNvCxnSpPr/>
      </xdr:nvCxnSpPr>
      <xdr:spPr>
        <a:xfrm flipV="1">
          <a:off x="19545300" y="721874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138550</xdr:rowOff>
    </xdr:from>
    <xdr:to>
      <xdr:col>98</xdr:col>
      <xdr:colOff>38100</xdr:colOff>
      <xdr:row>42</xdr:row>
      <xdr:rowOff>68700</xdr:rowOff>
    </xdr:to>
    <xdr:sp macro="" textlink="">
      <xdr:nvSpPr>
        <xdr:cNvPr id="591" name="楕円 590"/>
        <xdr:cNvSpPr/>
      </xdr:nvSpPr>
      <xdr:spPr>
        <a:xfrm>
          <a:off x="18605500" y="71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17861</xdr:rowOff>
    </xdr:from>
    <xdr:to>
      <xdr:col>102</xdr:col>
      <xdr:colOff>114300</xdr:colOff>
      <xdr:row>42</xdr:row>
      <xdr:rowOff>17900</xdr:rowOff>
    </xdr:to>
    <xdr:cxnSp macro="">
      <xdr:nvCxnSpPr>
        <xdr:cNvPr id="592" name="直線コネクタ 591"/>
        <xdr:cNvCxnSpPr/>
      </xdr:nvCxnSpPr>
      <xdr:spPr>
        <a:xfrm flipV="1">
          <a:off x="18656300" y="72187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3"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4"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5"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6"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59682</xdr:rowOff>
    </xdr:from>
    <xdr:ext cx="469744" cy="259045"/>
    <xdr:sp macro="" textlink="">
      <xdr:nvSpPr>
        <xdr:cNvPr id="597" name="n_1mainValue【一般廃棄物処理施設】&#10;一人当たり有形固定資産（償却資産）額"/>
        <xdr:cNvSpPr txBox="1"/>
      </xdr:nvSpPr>
      <xdr:spPr>
        <a:xfrm>
          <a:off x="21075728" y="72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59773</xdr:rowOff>
    </xdr:from>
    <xdr:ext cx="469744" cy="259045"/>
    <xdr:sp macro="" textlink="">
      <xdr:nvSpPr>
        <xdr:cNvPr id="598" name="n_2mainValue【一般廃棄物処理施設】&#10;一人当たり有形固定資産（償却資産）額"/>
        <xdr:cNvSpPr txBox="1"/>
      </xdr:nvSpPr>
      <xdr:spPr>
        <a:xfrm>
          <a:off x="20199428" y="7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59788</xdr:rowOff>
    </xdr:from>
    <xdr:ext cx="469744" cy="259045"/>
    <xdr:sp macro="" textlink="">
      <xdr:nvSpPr>
        <xdr:cNvPr id="599" name="n_3mainValue【一般廃棄物処理施設】&#10;一人当たり有形固定資産（償却資産）額"/>
        <xdr:cNvSpPr txBox="1"/>
      </xdr:nvSpPr>
      <xdr:spPr>
        <a:xfrm>
          <a:off x="19310428" y="72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59827</xdr:rowOff>
    </xdr:from>
    <xdr:ext cx="469744" cy="259045"/>
    <xdr:sp macro="" textlink="">
      <xdr:nvSpPr>
        <xdr:cNvPr id="600" name="n_4mainValue【一般廃棄物処理施設】&#10;一人当たり有形固定資産（償却資産）額"/>
        <xdr:cNvSpPr txBox="1"/>
      </xdr:nvSpPr>
      <xdr:spPr>
        <a:xfrm>
          <a:off x="18421428" y="72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4" name="直線コネクタ 623"/>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5"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6" name="直線コネクタ 62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7"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8" name="直線コネクタ 62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9"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0" name="フローチャート: 判断 629"/>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2" name="フローチャート: 判断 631"/>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3" name="フローチャート: 判断 632"/>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4" name="フローチャート: 判断 633"/>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640" name="楕円 639"/>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95902</xdr:rowOff>
    </xdr:from>
    <xdr:ext cx="405111" cy="259045"/>
    <xdr:sp macro="" textlink="">
      <xdr:nvSpPr>
        <xdr:cNvPr id="641" name="【保健センター・保健所】&#10;有形固定資産減価償却率該当値テキスト"/>
        <xdr:cNvSpPr txBox="1"/>
      </xdr:nvSpPr>
      <xdr:spPr>
        <a:xfrm>
          <a:off x="16357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642" name="楕円 641"/>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123825</xdr:rowOff>
    </xdr:to>
    <xdr:cxnSp macro="">
      <xdr:nvCxnSpPr>
        <xdr:cNvPr id="643" name="直線コネクタ 642"/>
        <xdr:cNvCxnSpPr/>
      </xdr:nvCxnSpPr>
      <xdr:spPr>
        <a:xfrm>
          <a:off x="15481300" y="101631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44" name="楕円 643"/>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47625</xdr:rowOff>
    </xdr:to>
    <xdr:cxnSp macro="">
      <xdr:nvCxnSpPr>
        <xdr:cNvPr id="645" name="直線コネクタ 644"/>
        <xdr:cNvCxnSpPr/>
      </xdr:nvCxnSpPr>
      <xdr:spPr>
        <a:xfrm>
          <a:off x="14592300" y="1016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6" name="楕円 645"/>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47625</xdr:rowOff>
    </xdr:to>
    <xdr:cxnSp macro="">
      <xdr:nvCxnSpPr>
        <xdr:cNvPr id="647" name="直線コネクタ 646"/>
        <xdr:cNvCxnSpPr/>
      </xdr:nvCxnSpPr>
      <xdr:spPr>
        <a:xfrm>
          <a:off x="13703300" y="1012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92075</xdr:rowOff>
    </xdr:from>
    <xdr:to>
      <xdr:col>67</xdr:col>
      <xdr:colOff>101600</xdr:colOff>
      <xdr:row>59</xdr:row>
      <xdr:rowOff>22225</xdr:rowOff>
    </xdr:to>
    <xdr:sp macro="" textlink="">
      <xdr:nvSpPr>
        <xdr:cNvPr id="648" name="楕円 647"/>
        <xdr:cNvSpPr/>
      </xdr:nvSpPr>
      <xdr:spPr>
        <a:xfrm>
          <a:off x="12763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142875</xdr:rowOff>
    </xdr:from>
    <xdr:to>
      <xdr:col>71</xdr:col>
      <xdr:colOff>177800</xdr:colOff>
      <xdr:row>59</xdr:row>
      <xdr:rowOff>9525</xdr:rowOff>
    </xdr:to>
    <xdr:cxnSp macro="">
      <xdr:nvCxnSpPr>
        <xdr:cNvPr id="649" name="直線コネクタ 648"/>
        <xdr:cNvCxnSpPr/>
      </xdr:nvCxnSpPr>
      <xdr:spPr>
        <a:xfrm>
          <a:off x="12814300" y="1008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1"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2" name="n_3ave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3"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654" name="n_1mainValue【保健センター・保健所】&#10;有形固定資産減価償却率"/>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655" name="n_2mainValue【保健センター・保健所】&#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656" name="n_3mainValue【保健センター・保健所】&#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38752</xdr:rowOff>
    </xdr:from>
    <xdr:ext cx="405111" cy="259045"/>
    <xdr:sp macro="" textlink="">
      <xdr:nvSpPr>
        <xdr:cNvPr id="657" name="n_4mainValue【保健センター・保健所】&#10;有形固定資産減価償却率"/>
        <xdr:cNvSpPr txBox="1"/>
      </xdr:nvSpPr>
      <xdr:spPr>
        <a:xfrm>
          <a:off x="12611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9" name="直線コネクタ 678"/>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2"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3" name="直線コネクタ 682"/>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7" name="フローチャート: 判断 686"/>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8" name="フローチャート: 判断 687"/>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9" name="フローチャート: 判断 688"/>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5" name="楕円 694"/>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6"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97" name="楕円 696"/>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43434</xdr:rowOff>
    </xdr:to>
    <xdr:cxnSp macro="">
      <xdr:nvCxnSpPr>
        <xdr:cNvPr id="698" name="直線コネクタ 697"/>
        <xdr:cNvCxnSpPr/>
      </xdr:nvCxnSpPr>
      <xdr:spPr>
        <a:xfrm flipV="1">
          <a:off x="21323300" y="10835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99" name="楕円 698"/>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700" name="直線コネクタ 699"/>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701" name="楕円 700"/>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43434</xdr:rowOff>
    </xdr:to>
    <xdr:cxnSp macro="">
      <xdr:nvCxnSpPr>
        <xdr:cNvPr id="702" name="直線コネクタ 701"/>
        <xdr:cNvCxnSpPr/>
      </xdr:nvCxnSpPr>
      <xdr:spPr>
        <a:xfrm>
          <a:off x="19545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3" name="楕円 702"/>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43434</xdr:rowOff>
    </xdr:to>
    <xdr:cxnSp macro="">
      <xdr:nvCxnSpPr>
        <xdr:cNvPr id="704" name="直線コネクタ 703"/>
        <xdr:cNvCxnSpPr/>
      </xdr:nvCxnSpPr>
      <xdr:spPr>
        <a:xfrm>
          <a:off x="18656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5"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6"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7"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8"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09"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10"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711" name="n_3mainValue【保健センター・保健所】&#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2"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7" name="直線コネクタ 736"/>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8"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9" name="直線コネクタ 738"/>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0"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1" name="直線コネクタ 740"/>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2"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3" name="フローチャート: 判断 742"/>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5" name="フローチャート: 判断 744"/>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6" name="フローチャート: 判断 745"/>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7" name="フローチャート: 判断 746"/>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162561</xdr:rowOff>
    </xdr:from>
    <xdr:to>
      <xdr:col>85</xdr:col>
      <xdr:colOff>177800</xdr:colOff>
      <xdr:row>80</xdr:row>
      <xdr:rowOff>92711</xdr:rowOff>
    </xdr:to>
    <xdr:sp macro="" textlink="">
      <xdr:nvSpPr>
        <xdr:cNvPr id="753" name="楕円 752"/>
        <xdr:cNvSpPr/>
      </xdr:nvSpPr>
      <xdr:spPr>
        <a:xfrm>
          <a:off x="162687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13988</xdr:rowOff>
    </xdr:from>
    <xdr:ext cx="405111" cy="259045"/>
    <xdr:sp macro="" textlink="">
      <xdr:nvSpPr>
        <xdr:cNvPr id="754" name="【消防施設】&#10;有形固定資産減価償却率該当値テキスト"/>
        <xdr:cNvSpPr txBox="1"/>
      </xdr:nvSpPr>
      <xdr:spPr>
        <a:xfrm>
          <a:off x="163576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755" name="楕円 754"/>
        <xdr:cNvSpPr/>
      </xdr:nvSpPr>
      <xdr:spPr>
        <a:xfrm>
          <a:off x="1543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41911</xdr:rowOff>
    </xdr:from>
    <xdr:to>
      <xdr:col>85</xdr:col>
      <xdr:colOff>127000</xdr:colOff>
      <xdr:row>80</xdr:row>
      <xdr:rowOff>91439</xdr:rowOff>
    </xdr:to>
    <xdr:cxnSp macro="">
      <xdr:nvCxnSpPr>
        <xdr:cNvPr id="756" name="直線コネクタ 755"/>
        <xdr:cNvCxnSpPr/>
      </xdr:nvCxnSpPr>
      <xdr:spPr>
        <a:xfrm flipV="1">
          <a:off x="15481300" y="137579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757" name="楕円 756"/>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97155</xdr:rowOff>
    </xdr:to>
    <xdr:cxnSp macro="">
      <xdr:nvCxnSpPr>
        <xdr:cNvPr id="758" name="直線コネクタ 757"/>
        <xdr:cNvCxnSpPr/>
      </xdr:nvCxnSpPr>
      <xdr:spPr>
        <a:xfrm flipV="1">
          <a:off x="14592300" y="13807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759" name="楕円 758"/>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140970</xdr:rowOff>
    </xdr:to>
    <xdr:cxnSp macro="">
      <xdr:nvCxnSpPr>
        <xdr:cNvPr id="760" name="直線コネクタ 759"/>
        <xdr:cNvCxnSpPr/>
      </xdr:nvCxnSpPr>
      <xdr:spPr>
        <a:xfrm flipV="1">
          <a:off x="13703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164464</xdr:rowOff>
    </xdr:from>
    <xdr:to>
      <xdr:col>67</xdr:col>
      <xdr:colOff>101600</xdr:colOff>
      <xdr:row>81</xdr:row>
      <xdr:rowOff>94614</xdr:rowOff>
    </xdr:to>
    <xdr:sp macro="" textlink="">
      <xdr:nvSpPr>
        <xdr:cNvPr id="761" name="楕円 760"/>
        <xdr:cNvSpPr/>
      </xdr:nvSpPr>
      <xdr:spPr>
        <a:xfrm>
          <a:off x="12763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43814</xdr:rowOff>
    </xdr:to>
    <xdr:cxnSp macro="">
      <xdr:nvCxnSpPr>
        <xdr:cNvPr id="762" name="直線コネクタ 761"/>
        <xdr:cNvCxnSpPr/>
      </xdr:nvCxnSpPr>
      <xdr:spPr>
        <a:xfrm flipV="1">
          <a:off x="12814300" y="1385697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3"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4"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5"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6"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767" name="n_1mainValue【消防施設】&#10;有形固定資産減価償却率"/>
        <xdr:cNvSpPr txBox="1"/>
      </xdr:nvSpPr>
      <xdr:spPr>
        <a:xfrm>
          <a:off x="15266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768" name="n_2mainValue【消防施設】&#10;有形固定資産減価償却率"/>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769" name="n_3main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111141</xdr:rowOff>
    </xdr:from>
    <xdr:ext cx="405111" cy="259045"/>
    <xdr:sp macro="" textlink="">
      <xdr:nvSpPr>
        <xdr:cNvPr id="770" name="n_4mainValue【消防施設】&#10;有形固定資産減価償却率"/>
        <xdr:cNvSpPr txBox="1"/>
      </xdr:nvSpPr>
      <xdr:spPr>
        <a:xfrm>
          <a:off x="12611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4" name="直線コネクタ 793"/>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7"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8" name="直線コネクタ 797"/>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2" name="フローチャート: 判断 80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3" name="フローチャート: 判断 80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4" name="フローチャート: 判断 803"/>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810" name="楕円 809"/>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811" name="【消防施設】&#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812" name="楕円 811"/>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813" name="直線コネクタ 812"/>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814" name="楕円 813"/>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69850</xdr:rowOff>
    </xdr:to>
    <xdr:cxnSp macro="">
      <xdr:nvCxnSpPr>
        <xdr:cNvPr id="815" name="直線コネクタ 814"/>
        <xdr:cNvCxnSpPr/>
      </xdr:nvCxnSpPr>
      <xdr:spPr>
        <a:xfrm flipV="1">
          <a:off x="204343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165100</xdr:rowOff>
    </xdr:from>
    <xdr:to>
      <xdr:col>102</xdr:col>
      <xdr:colOff>165100</xdr:colOff>
      <xdr:row>81</xdr:row>
      <xdr:rowOff>95250</xdr:rowOff>
    </xdr:to>
    <xdr:sp macro="" textlink="">
      <xdr:nvSpPr>
        <xdr:cNvPr id="816" name="楕円 815"/>
        <xdr:cNvSpPr/>
      </xdr:nvSpPr>
      <xdr:spPr>
        <a:xfrm>
          <a:off x="19494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69850</xdr:rowOff>
    </xdr:to>
    <xdr:cxnSp macro="">
      <xdr:nvCxnSpPr>
        <xdr:cNvPr id="817" name="直線コネクタ 816"/>
        <xdr:cNvCxnSpPr/>
      </xdr:nvCxnSpPr>
      <xdr:spPr>
        <a:xfrm>
          <a:off x="19545300" y="1393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31750</xdr:rowOff>
    </xdr:from>
    <xdr:to>
      <xdr:col>98</xdr:col>
      <xdr:colOff>38100</xdr:colOff>
      <xdr:row>81</xdr:row>
      <xdr:rowOff>133350</xdr:rowOff>
    </xdr:to>
    <xdr:sp macro="" textlink="">
      <xdr:nvSpPr>
        <xdr:cNvPr id="818" name="楕円 817"/>
        <xdr:cNvSpPr/>
      </xdr:nvSpPr>
      <xdr:spPr>
        <a:xfrm>
          <a:off x="18605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81</xdr:row>
      <xdr:rowOff>82550</xdr:rowOff>
    </xdr:to>
    <xdr:cxnSp macro="">
      <xdr:nvCxnSpPr>
        <xdr:cNvPr id="819" name="直線コネクタ 818"/>
        <xdr:cNvCxnSpPr/>
      </xdr:nvCxnSpPr>
      <xdr:spPr>
        <a:xfrm flipV="1">
          <a:off x="18656300" y="1393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0"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1"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2"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3"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824"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825" name="n_2mainValue【消防施設】&#10;一人当たり面積"/>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111777</xdr:rowOff>
    </xdr:from>
    <xdr:ext cx="469744" cy="259045"/>
    <xdr:sp macro="" textlink="">
      <xdr:nvSpPr>
        <xdr:cNvPr id="826" name="n_3mainValue【消防施設】&#10;一人当たり面積"/>
        <xdr:cNvSpPr txBox="1"/>
      </xdr:nvSpPr>
      <xdr:spPr>
        <a:xfrm>
          <a:off x="19310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149877</xdr:rowOff>
    </xdr:from>
    <xdr:ext cx="469744" cy="259045"/>
    <xdr:sp macro="" textlink="">
      <xdr:nvSpPr>
        <xdr:cNvPr id="827" name="n_4mainValue【消防施設】&#10;一人当たり面積"/>
        <xdr:cNvSpPr txBox="1"/>
      </xdr:nvSpPr>
      <xdr:spPr>
        <a:xfrm>
          <a:off x="18421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8" name="テキスト ボックス 84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1" name="直線コネクタ 850"/>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2"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3" name="直線コネクタ 852"/>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4"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5" name="直線コネクタ 854"/>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6"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7" name="フローチャート: 判断 856"/>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8" name="フローチャート: 判断 857"/>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9" name="フローチャート: 判断 858"/>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60" name="フローチャート: 判断 859"/>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1" name="フローチャート: 判断 860"/>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867" name="楕円 866"/>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868" name="【庁舎】&#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46355</xdr:rowOff>
    </xdr:from>
    <xdr:to>
      <xdr:col>81</xdr:col>
      <xdr:colOff>101600</xdr:colOff>
      <xdr:row>106</xdr:row>
      <xdr:rowOff>147955</xdr:rowOff>
    </xdr:to>
    <xdr:sp macro="" textlink="">
      <xdr:nvSpPr>
        <xdr:cNvPr id="869" name="楕円 868"/>
        <xdr:cNvSpPr/>
      </xdr:nvSpPr>
      <xdr:spPr>
        <a:xfrm>
          <a:off x="1543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97155</xdr:rowOff>
    </xdr:from>
    <xdr:to>
      <xdr:col>85</xdr:col>
      <xdr:colOff>127000</xdr:colOff>
      <xdr:row>107</xdr:row>
      <xdr:rowOff>1905</xdr:rowOff>
    </xdr:to>
    <xdr:cxnSp macro="">
      <xdr:nvCxnSpPr>
        <xdr:cNvPr id="870" name="直線コネクタ 869"/>
        <xdr:cNvCxnSpPr/>
      </xdr:nvCxnSpPr>
      <xdr:spPr>
        <a:xfrm>
          <a:off x="15481300" y="1827085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1" name="楕円 870"/>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97155</xdr:rowOff>
    </xdr:from>
    <xdr:to>
      <xdr:col>81</xdr:col>
      <xdr:colOff>50800</xdr:colOff>
      <xdr:row>106</xdr:row>
      <xdr:rowOff>99061</xdr:rowOff>
    </xdr:to>
    <xdr:cxnSp macro="">
      <xdr:nvCxnSpPr>
        <xdr:cNvPr id="872" name="直線コネクタ 871"/>
        <xdr:cNvCxnSpPr/>
      </xdr:nvCxnSpPr>
      <xdr:spPr>
        <a:xfrm flipV="1">
          <a:off x="14592300" y="18270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xdr:rowOff>
    </xdr:from>
    <xdr:to>
      <xdr:col>72</xdr:col>
      <xdr:colOff>38100</xdr:colOff>
      <xdr:row>106</xdr:row>
      <xdr:rowOff>109855</xdr:rowOff>
    </xdr:to>
    <xdr:sp macro="" textlink="">
      <xdr:nvSpPr>
        <xdr:cNvPr id="873" name="楕円 872"/>
        <xdr:cNvSpPr/>
      </xdr:nvSpPr>
      <xdr:spPr>
        <a:xfrm>
          <a:off x="1365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59055</xdr:rowOff>
    </xdr:from>
    <xdr:to>
      <xdr:col>76</xdr:col>
      <xdr:colOff>114300</xdr:colOff>
      <xdr:row>106</xdr:row>
      <xdr:rowOff>99061</xdr:rowOff>
    </xdr:to>
    <xdr:cxnSp macro="">
      <xdr:nvCxnSpPr>
        <xdr:cNvPr id="874" name="直線コネクタ 873"/>
        <xdr:cNvCxnSpPr/>
      </xdr:nvCxnSpPr>
      <xdr:spPr>
        <a:xfrm>
          <a:off x="13703300" y="18232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132080</xdr:rowOff>
    </xdr:from>
    <xdr:to>
      <xdr:col>67</xdr:col>
      <xdr:colOff>101600</xdr:colOff>
      <xdr:row>106</xdr:row>
      <xdr:rowOff>62230</xdr:rowOff>
    </xdr:to>
    <xdr:sp macro="" textlink="">
      <xdr:nvSpPr>
        <xdr:cNvPr id="875" name="楕円 874"/>
        <xdr:cNvSpPr/>
      </xdr:nvSpPr>
      <xdr:spPr>
        <a:xfrm>
          <a:off x="1276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xdr:rowOff>
    </xdr:from>
    <xdr:to>
      <xdr:col>71</xdr:col>
      <xdr:colOff>177800</xdr:colOff>
      <xdr:row>106</xdr:row>
      <xdr:rowOff>59055</xdr:rowOff>
    </xdr:to>
    <xdr:cxnSp macro="">
      <xdr:nvCxnSpPr>
        <xdr:cNvPr id="876" name="直線コネクタ 875"/>
        <xdr:cNvCxnSpPr/>
      </xdr:nvCxnSpPr>
      <xdr:spPr>
        <a:xfrm>
          <a:off x="12814300" y="18185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7"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8"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9"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80"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139082</xdr:rowOff>
    </xdr:from>
    <xdr:ext cx="405111" cy="259045"/>
    <xdr:sp macro="" textlink="">
      <xdr:nvSpPr>
        <xdr:cNvPr id="881" name="n_1mainValue【庁舎】&#10;有形固定資産減価償却率"/>
        <xdr:cNvSpPr txBox="1"/>
      </xdr:nvSpPr>
      <xdr:spPr>
        <a:xfrm>
          <a:off x="152660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82"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100982</xdr:rowOff>
    </xdr:from>
    <xdr:ext cx="405111" cy="259045"/>
    <xdr:sp macro="" textlink="">
      <xdr:nvSpPr>
        <xdr:cNvPr id="883" name="n_3mainValue【庁舎】&#10;有形固定資産減価償却率"/>
        <xdr:cNvSpPr txBox="1"/>
      </xdr:nvSpPr>
      <xdr:spPr>
        <a:xfrm>
          <a:off x="13500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53357</xdr:rowOff>
    </xdr:from>
    <xdr:ext cx="405111" cy="259045"/>
    <xdr:sp macro="" textlink="">
      <xdr:nvSpPr>
        <xdr:cNvPr id="884" name="n_4mainValue【庁舎】&#10;有形固定資産減価償却率"/>
        <xdr:cNvSpPr txBox="1"/>
      </xdr:nvSpPr>
      <xdr:spPr>
        <a:xfrm>
          <a:off x="12611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8" name="直線コネクタ 907"/>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9"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0" name="直線コネクタ 909"/>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1"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2" name="直線コネクタ 91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3"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4" name="フローチャート: 判断 91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6" name="フローチャート: 判断 915"/>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7" name="フローチャート: 判断 916"/>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8" name="フローチャート: 判断 917"/>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17780</xdr:rowOff>
    </xdr:from>
    <xdr:to>
      <xdr:col>116</xdr:col>
      <xdr:colOff>114300</xdr:colOff>
      <xdr:row>105</xdr:row>
      <xdr:rowOff>119380</xdr:rowOff>
    </xdr:to>
    <xdr:sp macro="" textlink="">
      <xdr:nvSpPr>
        <xdr:cNvPr id="924" name="楕円 923"/>
        <xdr:cNvSpPr/>
      </xdr:nvSpPr>
      <xdr:spPr>
        <a:xfrm>
          <a:off x="22110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40657</xdr:rowOff>
    </xdr:from>
    <xdr:ext cx="469744" cy="259045"/>
    <xdr:sp macro="" textlink="">
      <xdr:nvSpPr>
        <xdr:cNvPr id="925" name="【庁舎】&#10;一人当たり面積該当値テキスト"/>
        <xdr:cNvSpPr txBox="1"/>
      </xdr:nvSpPr>
      <xdr:spPr>
        <a:xfrm>
          <a:off x="22199600"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926" name="楕円 925"/>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72389</xdr:rowOff>
    </xdr:to>
    <xdr:cxnSp macro="">
      <xdr:nvCxnSpPr>
        <xdr:cNvPr id="927" name="直線コネクタ 926"/>
        <xdr:cNvCxnSpPr/>
      </xdr:nvCxnSpPr>
      <xdr:spPr>
        <a:xfrm flipV="1">
          <a:off x="21323300" y="18070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28" name="楕円 927"/>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76200</xdr:rowOff>
    </xdr:to>
    <xdr:cxnSp macro="">
      <xdr:nvCxnSpPr>
        <xdr:cNvPr id="929" name="直線コネクタ 928"/>
        <xdr:cNvCxnSpPr/>
      </xdr:nvCxnSpPr>
      <xdr:spPr>
        <a:xfrm flipV="1">
          <a:off x="20434300" y="1807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0" name="楕円 929"/>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87630</xdr:rowOff>
    </xdr:to>
    <xdr:cxnSp macro="">
      <xdr:nvCxnSpPr>
        <xdr:cNvPr id="931" name="直線コネクタ 930"/>
        <xdr:cNvCxnSpPr/>
      </xdr:nvCxnSpPr>
      <xdr:spPr>
        <a:xfrm flipV="1">
          <a:off x="19545300" y="1807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32" name="楕円 931"/>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87630</xdr:rowOff>
    </xdr:to>
    <xdr:cxnSp macro="">
      <xdr:nvCxnSpPr>
        <xdr:cNvPr id="933" name="直線コネクタ 932"/>
        <xdr:cNvCxnSpPr/>
      </xdr:nvCxnSpPr>
      <xdr:spPr>
        <a:xfrm>
          <a:off x="18656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5"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6"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7" name="n_4aveValue【庁舎】&#10;一人当たり面積"/>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938" name="n_1main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39" name="n_2mainValue【庁舎】&#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40" name="n_3mainValue【庁舎】&#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941" name="n_4mainValue【庁舎】&#10;一人当たり面積"/>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r>
            <a:rPr kumimoji="1" lang="ja-JP" altLang="en-US" sz="1300">
              <a:latin typeface="ＭＳ Ｐゴシック" panose="020B0600070205080204" pitchFamily="50" charset="-128"/>
              <a:ea typeface="ＭＳ Ｐゴシック" panose="020B0600070205080204" pitchFamily="50" charset="-128"/>
            </a:rPr>
            <a:t>　今後、有形固定資産原価償却率が類似団体内平均値を大きく上回る「市民会館」については、引き続き、規模や地域における役割、周辺の類似施設との連携や稼働率等を総合的に勘案し、将来のあり方について、廃止や民間への譲渡も視野に入れて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ここ数年は０．８０前後で推移しており、ほぼ類似団体の平均値である。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今後の対応策としては、市税の課税客体を確実に把握するとともに、収納率の向上を図るなど、歳入の確保に努める。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1" name="直線コネクタ 70"/>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主な要因としては、地方消費税交付金が増加したことや公債費が減少したことが挙げられる。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63</xdr:row>
      <xdr:rowOff>53975</xdr:rowOff>
    </xdr:to>
    <xdr:cxnSp macro="">
      <xdr:nvCxnSpPr>
        <xdr:cNvPr id="130" name="直線コネクタ 129"/>
        <xdr:cNvCxnSpPr/>
      </xdr:nvCxnSpPr>
      <xdr:spPr>
        <a:xfrm flipV="1">
          <a:off x="4114800" y="10752772"/>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63</xdr:row>
      <xdr:rowOff>53975</xdr:rowOff>
    </xdr:to>
    <xdr:cxnSp macro="">
      <xdr:nvCxnSpPr>
        <xdr:cNvPr id="133" name="直線コネクタ 132"/>
        <xdr:cNvCxnSpPr/>
      </xdr:nvCxnSpPr>
      <xdr:spPr>
        <a:xfrm>
          <a:off x="3225800" y="107648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126365</xdr:rowOff>
    </xdr:to>
    <xdr:cxnSp macro="">
      <xdr:nvCxnSpPr>
        <xdr:cNvPr id="136" name="直線コネクタ 135"/>
        <xdr:cNvCxnSpPr/>
      </xdr:nvCxnSpPr>
      <xdr:spPr>
        <a:xfrm flipV="1">
          <a:off x="2336800" y="1076483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150495</xdr:rowOff>
    </xdr:to>
    <xdr:cxnSp macro="">
      <xdr:nvCxnSpPr>
        <xdr:cNvPr id="139" name="直線コネクタ 138"/>
        <xdr:cNvCxnSpPr/>
      </xdr:nvCxnSpPr>
      <xdr:spPr>
        <a:xfrm flipV="1">
          <a:off x="1447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9" name="楕円 148"/>
        <xdr:cNvSpPr/>
      </xdr:nvSpPr>
      <xdr:spPr>
        <a:xfrm>
          <a:off x="4902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50" name="財政構造の弾力性該当値テキスト"/>
        <xdr:cNvSpPr txBox="1"/>
      </xdr:nvSpPr>
      <xdr:spPr>
        <a:xfrm>
          <a:off x="5041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1" name="楕円 150"/>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2" name="テキスト ボックス 151"/>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3" name="楕円 152"/>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4" name="テキスト ボックス 153"/>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5" name="楕円 154"/>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6" name="テキスト ボックス 155"/>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7" name="楕円 156"/>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8" name="テキスト ボックス 157"/>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前年度と比較し、指標は上昇した。</a:t>
          </a:r>
        </a:p>
        <a:p>
          <a:r>
            <a:rPr kumimoji="1" lang="ja-JP" altLang="en-US" sz="1300">
              <a:latin typeface="ＭＳ Ｐゴシック" panose="020B0600070205080204" pitchFamily="50" charset="-128"/>
              <a:ea typeface="ＭＳ Ｐゴシック" panose="020B0600070205080204" pitchFamily="50" charset="-128"/>
            </a:rPr>
            <a:t>主な要因としては、大雪により除雪経費が増加したことが挙げられる。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今後の対応策としては、公共施設の再編整備や施設管理の適正化を行うなど、財政の健全化に努めていく。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1515</xdr:rowOff>
    </xdr:from>
    <xdr:to>
      <xdr:col>23</xdr:col>
      <xdr:colOff>133350</xdr:colOff>
      <xdr:row>84</xdr:row>
      <xdr:rowOff>31618</xdr:rowOff>
    </xdr:to>
    <xdr:cxnSp macro="">
      <xdr:nvCxnSpPr>
        <xdr:cNvPr id="195" name="直線コネクタ 194"/>
        <xdr:cNvCxnSpPr/>
      </xdr:nvCxnSpPr>
      <xdr:spPr>
        <a:xfrm>
          <a:off x="4114800" y="14231865"/>
          <a:ext cx="838200" cy="20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137458</xdr:rowOff>
    </xdr:from>
    <xdr:to>
      <xdr:col>19</xdr:col>
      <xdr:colOff>133350</xdr:colOff>
      <xdr:row>83</xdr:row>
      <xdr:rowOff>1515</xdr:rowOff>
    </xdr:to>
    <xdr:cxnSp macro="">
      <xdr:nvCxnSpPr>
        <xdr:cNvPr id="198" name="直線コネクタ 197"/>
        <xdr:cNvCxnSpPr/>
      </xdr:nvCxnSpPr>
      <xdr:spPr>
        <a:xfrm>
          <a:off x="3225800" y="14196358"/>
          <a:ext cx="889000" cy="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137458</xdr:rowOff>
    </xdr:from>
    <xdr:to>
      <xdr:col>15</xdr:col>
      <xdr:colOff>82550</xdr:colOff>
      <xdr:row>82</xdr:row>
      <xdr:rowOff>168224</xdr:rowOff>
    </xdr:to>
    <xdr:cxnSp macro="">
      <xdr:nvCxnSpPr>
        <xdr:cNvPr id="201" name="直線コネクタ 200"/>
        <xdr:cNvCxnSpPr/>
      </xdr:nvCxnSpPr>
      <xdr:spPr>
        <a:xfrm flipV="1">
          <a:off x="2336800" y="14196358"/>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92111</xdr:rowOff>
    </xdr:from>
    <xdr:to>
      <xdr:col>11</xdr:col>
      <xdr:colOff>31750</xdr:colOff>
      <xdr:row>82</xdr:row>
      <xdr:rowOff>168224</xdr:rowOff>
    </xdr:to>
    <xdr:cxnSp macro="">
      <xdr:nvCxnSpPr>
        <xdr:cNvPr id="204" name="直線コネクタ 203"/>
        <xdr:cNvCxnSpPr/>
      </xdr:nvCxnSpPr>
      <xdr:spPr>
        <a:xfrm>
          <a:off x="1447800" y="14151011"/>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152268</xdr:rowOff>
    </xdr:from>
    <xdr:to>
      <xdr:col>23</xdr:col>
      <xdr:colOff>184150</xdr:colOff>
      <xdr:row>84</xdr:row>
      <xdr:rowOff>82418</xdr:rowOff>
    </xdr:to>
    <xdr:sp macro="" textlink="">
      <xdr:nvSpPr>
        <xdr:cNvPr id="214" name="楕円 213"/>
        <xdr:cNvSpPr/>
      </xdr:nvSpPr>
      <xdr:spPr>
        <a:xfrm>
          <a:off x="4902200" y="1438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124345</xdr:rowOff>
    </xdr:from>
    <xdr:ext cx="762000" cy="259045"/>
    <xdr:sp macro="" textlink="">
      <xdr:nvSpPr>
        <xdr:cNvPr id="215" name="人件費・物件費等の状況該当値テキスト"/>
        <xdr:cNvSpPr txBox="1"/>
      </xdr:nvSpPr>
      <xdr:spPr>
        <a:xfrm>
          <a:off x="5041900" y="1435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122165</xdr:rowOff>
    </xdr:from>
    <xdr:to>
      <xdr:col>19</xdr:col>
      <xdr:colOff>184150</xdr:colOff>
      <xdr:row>83</xdr:row>
      <xdr:rowOff>52315</xdr:rowOff>
    </xdr:to>
    <xdr:sp macro="" textlink="">
      <xdr:nvSpPr>
        <xdr:cNvPr id="216" name="楕円 215"/>
        <xdr:cNvSpPr/>
      </xdr:nvSpPr>
      <xdr:spPr>
        <a:xfrm>
          <a:off x="4064000" y="141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62492</xdr:rowOff>
    </xdr:from>
    <xdr:ext cx="736600" cy="259045"/>
    <xdr:sp macro="" textlink="">
      <xdr:nvSpPr>
        <xdr:cNvPr id="217" name="テキスト ボックス 216"/>
        <xdr:cNvSpPr txBox="1"/>
      </xdr:nvSpPr>
      <xdr:spPr>
        <a:xfrm>
          <a:off x="3733800" y="1394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86658</xdr:rowOff>
    </xdr:from>
    <xdr:to>
      <xdr:col>15</xdr:col>
      <xdr:colOff>133350</xdr:colOff>
      <xdr:row>83</xdr:row>
      <xdr:rowOff>16808</xdr:rowOff>
    </xdr:to>
    <xdr:sp macro="" textlink="">
      <xdr:nvSpPr>
        <xdr:cNvPr id="218" name="楕円 217"/>
        <xdr:cNvSpPr/>
      </xdr:nvSpPr>
      <xdr:spPr>
        <a:xfrm>
          <a:off x="3175000" y="141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26985</xdr:rowOff>
    </xdr:from>
    <xdr:ext cx="762000" cy="259045"/>
    <xdr:sp macro="" textlink="">
      <xdr:nvSpPr>
        <xdr:cNvPr id="219" name="テキスト ボックス 218"/>
        <xdr:cNvSpPr txBox="1"/>
      </xdr:nvSpPr>
      <xdr:spPr>
        <a:xfrm>
          <a:off x="2844800" y="1391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117424</xdr:rowOff>
    </xdr:from>
    <xdr:to>
      <xdr:col>11</xdr:col>
      <xdr:colOff>82550</xdr:colOff>
      <xdr:row>83</xdr:row>
      <xdr:rowOff>47574</xdr:rowOff>
    </xdr:to>
    <xdr:sp macro="" textlink="">
      <xdr:nvSpPr>
        <xdr:cNvPr id="220" name="楕円 219"/>
        <xdr:cNvSpPr/>
      </xdr:nvSpPr>
      <xdr:spPr>
        <a:xfrm>
          <a:off x="2286000" y="141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32351</xdr:rowOff>
    </xdr:from>
    <xdr:ext cx="762000" cy="259045"/>
    <xdr:sp macro="" textlink="">
      <xdr:nvSpPr>
        <xdr:cNvPr id="221" name="テキスト ボックス 220"/>
        <xdr:cNvSpPr txBox="1"/>
      </xdr:nvSpPr>
      <xdr:spPr>
        <a:xfrm>
          <a:off x="1955800" y="1426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41311</xdr:rowOff>
    </xdr:from>
    <xdr:to>
      <xdr:col>7</xdr:col>
      <xdr:colOff>31750</xdr:colOff>
      <xdr:row>82</xdr:row>
      <xdr:rowOff>142911</xdr:rowOff>
    </xdr:to>
    <xdr:sp macro="" textlink="">
      <xdr:nvSpPr>
        <xdr:cNvPr id="222" name="楕円 221"/>
        <xdr:cNvSpPr/>
      </xdr:nvSpPr>
      <xdr:spPr>
        <a:xfrm>
          <a:off x="1397000" y="141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153088</xdr:rowOff>
    </xdr:from>
    <xdr:ext cx="762000" cy="259045"/>
    <xdr:sp macro="" textlink="">
      <xdr:nvSpPr>
        <xdr:cNvPr id="223" name="テキスト ボックス 222"/>
        <xdr:cNvSpPr txBox="1"/>
      </xdr:nvSpPr>
      <xdr:spPr>
        <a:xfrm>
          <a:off x="1066800" y="1386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前年度から増減はない。給与の適正化に努めたことや職員の平均年齢が低下したことにより、概ね類似団体平均の水準にある。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9" name="直線コネクタ 258"/>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xdr:cNvCxnSpPr/>
      </xdr:nvCxnSpPr>
      <xdr:spPr>
        <a:xfrm>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5" name="直線コネクタ 264"/>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68" name="直線コネクタ 267"/>
        <xdr:cNvCxnSpPr/>
      </xdr:nvCxnSpPr>
      <xdr:spPr>
        <a:xfrm flipV="1">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小学校区単位を基本として地区センター（住民サービス関連施設）を設置しているほか、公立保育所の比率が他の自治体と比較して多いことなどから、類似団体平均を上回っている。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本市では、合併後１０年（平成２７年度まで）で職員総数の１２％以上（約５４４人）の削減を図ることを目標とし、達成後も概ねその水準を維持し続けている。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106256</xdr:rowOff>
    </xdr:to>
    <xdr:cxnSp macro="">
      <xdr:nvCxnSpPr>
        <xdr:cNvPr id="322" name="直線コネクタ 321"/>
        <xdr:cNvCxnSpPr/>
      </xdr:nvCxnSpPr>
      <xdr:spPr>
        <a:xfrm>
          <a:off x="16179800" y="1085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49954</xdr:rowOff>
    </xdr:to>
    <xdr:cxnSp macro="">
      <xdr:nvCxnSpPr>
        <xdr:cNvPr id="325" name="直線コネクタ 324"/>
        <xdr:cNvCxnSpPr/>
      </xdr:nvCxnSpPr>
      <xdr:spPr>
        <a:xfrm>
          <a:off x="15290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165100</xdr:rowOff>
    </xdr:to>
    <xdr:cxnSp macro="">
      <xdr:nvCxnSpPr>
        <xdr:cNvPr id="328" name="直線コネクタ 327"/>
        <xdr:cNvCxnSpPr/>
      </xdr:nvCxnSpPr>
      <xdr:spPr>
        <a:xfrm>
          <a:off x="14401800" y="1077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144992</xdr:rowOff>
    </xdr:to>
    <xdr:cxnSp macro="">
      <xdr:nvCxnSpPr>
        <xdr:cNvPr id="331" name="直線コネクタ 330"/>
        <xdr:cNvCxnSpPr/>
      </xdr:nvCxnSpPr>
      <xdr:spPr>
        <a:xfrm>
          <a:off x="13512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41" name="楕円 340"/>
        <xdr:cNvSpPr/>
      </xdr:nvSpPr>
      <xdr:spPr>
        <a:xfrm>
          <a:off x="16967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27533</xdr:rowOff>
    </xdr:from>
    <xdr:ext cx="762000" cy="259045"/>
    <xdr:sp macro="" textlink="">
      <xdr:nvSpPr>
        <xdr:cNvPr id="342" name="定員管理の状況該当値テキスト"/>
        <xdr:cNvSpPr txBox="1"/>
      </xdr:nvSpPr>
      <xdr:spPr>
        <a:xfrm>
          <a:off x="17106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43" name="楕円 342"/>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4" name="テキスト ボックス 343"/>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5" name="楕円 344"/>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6" name="テキスト ボックス 345"/>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7" name="楕円 346"/>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48" name="テキスト ボックス 347"/>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9" name="楕円 348"/>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0" name="テキスト ボックス 349"/>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類似団体平均を上回っているが、前年度と比較し指標は改善した。</a:t>
          </a:r>
        </a:p>
        <a:p>
          <a:r>
            <a:rPr kumimoji="1" lang="ja-JP" altLang="en-US" sz="1300">
              <a:latin typeface="ＭＳ Ｐゴシック" panose="020B0600070205080204" pitchFamily="50" charset="-128"/>
              <a:ea typeface="ＭＳ Ｐゴシック" panose="020B0600070205080204" pitchFamily="50" charset="-128"/>
            </a:rPr>
            <a:t>主な要因としては、地方道路整備事業債等の償還が進捗し、元利償還金が減少したことなどによるものである。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臨時財政対策債や、学校の整備などに充当してきた起債の償還が依然として高水準にあり、中規模ホールの整備等の大型事業の新たな起債の償還も今後増えていく見込みであることから、引き続き市債の発行をできる限り抑制するとともに、発行にあたっては、交付税措置のある有利な市債を活用し、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65617</xdr:rowOff>
    </xdr:to>
    <xdr:cxnSp macro="">
      <xdr:nvCxnSpPr>
        <xdr:cNvPr id="383" name="直線コネクタ 382"/>
        <xdr:cNvCxnSpPr/>
      </xdr:nvCxnSpPr>
      <xdr:spPr>
        <a:xfrm flipV="1">
          <a:off x="16179800" y="72021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154094</xdr:rowOff>
    </xdr:to>
    <xdr:cxnSp macro="">
      <xdr:nvCxnSpPr>
        <xdr:cNvPr id="386" name="直線コネクタ 385"/>
        <xdr:cNvCxnSpPr/>
      </xdr:nvCxnSpPr>
      <xdr:spPr>
        <a:xfrm flipV="1">
          <a:off x="15290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143510</xdr:rowOff>
    </xdr:to>
    <xdr:cxnSp macro="">
      <xdr:nvCxnSpPr>
        <xdr:cNvPr id="389" name="直線コネクタ 388"/>
        <xdr:cNvCxnSpPr/>
      </xdr:nvCxnSpPr>
      <xdr:spPr>
        <a:xfrm flipV="1">
          <a:off x="14401800" y="735499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76623</xdr:rowOff>
    </xdr:to>
    <xdr:cxnSp macro="">
      <xdr:nvCxnSpPr>
        <xdr:cNvPr id="392" name="直線コネクタ 391"/>
        <xdr:cNvCxnSpPr/>
      </xdr:nvCxnSpPr>
      <xdr:spPr>
        <a:xfrm flipV="1">
          <a:off x="13512800" y="75158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2" name="楕円 401"/>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3"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4" name="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6" name="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8" name="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10" name="楕円 409"/>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11" name="テキスト ボックス 410"/>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ここ数年は指標が改善傾向であったが、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年度決算から上昇に転じ、</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年度決算においては若干改善した。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大沢野地域公共施設複合化事業などの大型の債務負担行為の設定により、債務負担行為に基づく支出予定額が増加するなど、指標の上昇要因はあるものの、公共下水道事業等における公営企業債繰入見込額の減少により将来負担額の減少に加え、標準財政規模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今後も公営企業債等繰入見込額の減など将来負担を減らす要因はあるものの、大型の施設整備事業が予定されていることから、今後も引き続き、地方債の現在高の削減に努める等、財政の健全化を図る。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116925</xdr:rowOff>
    </xdr:from>
    <xdr:to>
      <xdr:col>81</xdr:col>
      <xdr:colOff>44450</xdr:colOff>
      <xdr:row>19</xdr:row>
      <xdr:rowOff>122555</xdr:rowOff>
    </xdr:to>
    <xdr:cxnSp macro="">
      <xdr:nvCxnSpPr>
        <xdr:cNvPr id="445" name="直線コネクタ 444"/>
        <xdr:cNvCxnSpPr/>
      </xdr:nvCxnSpPr>
      <xdr:spPr>
        <a:xfrm flipV="1">
          <a:off x="16179800" y="3374475"/>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69469</xdr:rowOff>
    </xdr:from>
    <xdr:to>
      <xdr:col>77</xdr:col>
      <xdr:colOff>44450</xdr:colOff>
      <xdr:row>19</xdr:row>
      <xdr:rowOff>122555</xdr:rowOff>
    </xdr:to>
    <xdr:cxnSp macro="">
      <xdr:nvCxnSpPr>
        <xdr:cNvPr id="448" name="直線コネクタ 447"/>
        <xdr:cNvCxnSpPr/>
      </xdr:nvCxnSpPr>
      <xdr:spPr>
        <a:xfrm>
          <a:off x="15290800" y="33270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40513</xdr:rowOff>
    </xdr:from>
    <xdr:to>
      <xdr:col>72</xdr:col>
      <xdr:colOff>203200</xdr:colOff>
      <xdr:row>19</xdr:row>
      <xdr:rowOff>69469</xdr:rowOff>
    </xdr:to>
    <xdr:cxnSp macro="">
      <xdr:nvCxnSpPr>
        <xdr:cNvPr id="451" name="直線コネクタ 450"/>
        <xdr:cNvCxnSpPr/>
      </xdr:nvCxnSpPr>
      <xdr:spPr>
        <a:xfrm>
          <a:off x="14401800" y="32980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40513</xdr:rowOff>
    </xdr:from>
    <xdr:to>
      <xdr:col>68</xdr:col>
      <xdr:colOff>152400</xdr:colOff>
      <xdr:row>19</xdr:row>
      <xdr:rowOff>104055</xdr:rowOff>
    </xdr:to>
    <xdr:cxnSp macro="">
      <xdr:nvCxnSpPr>
        <xdr:cNvPr id="454" name="直線コネクタ 453"/>
        <xdr:cNvCxnSpPr/>
      </xdr:nvCxnSpPr>
      <xdr:spPr>
        <a:xfrm flipV="1">
          <a:off x="13512800" y="329806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66125</xdr:rowOff>
    </xdr:from>
    <xdr:to>
      <xdr:col>81</xdr:col>
      <xdr:colOff>95250</xdr:colOff>
      <xdr:row>19</xdr:row>
      <xdr:rowOff>167725</xdr:rowOff>
    </xdr:to>
    <xdr:sp macro="" textlink="">
      <xdr:nvSpPr>
        <xdr:cNvPr id="464" name="楕円 463"/>
        <xdr:cNvSpPr/>
      </xdr:nvSpPr>
      <xdr:spPr>
        <a:xfrm>
          <a:off x="16967200" y="33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38202</xdr:rowOff>
    </xdr:from>
    <xdr:ext cx="762000" cy="259045"/>
    <xdr:sp macro="" textlink="">
      <xdr:nvSpPr>
        <xdr:cNvPr id="465" name="将来負担の状況該当値テキスト"/>
        <xdr:cNvSpPr txBox="1"/>
      </xdr:nvSpPr>
      <xdr:spPr>
        <a:xfrm>
          <a:off x="17106900" y="329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71755</xdr:rowOff>
    </xdr:from>
    <xdr:to>
      <xdr:col>77</xdr:col>
      <xdr:colOff>95250</xdr:colOff>
      <xdr:row>20</xdr:row>
      <xdr:rowOff>1905</xdr:rowOff>
    </xdr:to>
    <xdr:sp macro="" textlink="">
      <xdr:nvSpPr>
        <xdr:cNvPr id="466" name="楕円 465"/>
        <xdr:cNvSpPr/>
      </xdr:nvSpPr>
      <xdr:spPr>
        <a:xfrm>
          <a:off x="16129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67" name="テキスト ボックス 466"/>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18669</xdr:rowOff>
    </xdr:from>
    <xdr:to>
      <xdr:col>73</xdr:col>
      <xdr:colOff>44450</xdr:colOff>
      <xdr:row>19</xdr:row>
      <xdr:rowOff>120269</xdr:rowOff>
    </xdr:to>
    <xdr:sp macro="" textlink="">
      <xdr:nvSpPr>
        <xdr:cNvPr id="468" name="楕円 467"/>
        <xdr:cNvSpPr/>
      </xdr:nvSpPr>
      <xdr:spPr>
        <a:xfrm>
          <a:off x="15240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105046</xdr:rowOff>
    </xdr:from>
    <xdr:ext cx="762000" cy="259045"/>
    <xdr:sp macro="" textlink="">
      <xdr:nvSpPr>
        <xdr:cNvPr id="469" name="テキスト ボックス 468"/>
        <xdr:cNvSpPr txBox="1"/>
      </xdr:nvSpPr>
      <xdr:spPr>
        <a:xfrm>
          <a:off x="14909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161163</xdr:rowOff>
    </xdr:from>
    <xdr:to>
      <xdr:col>68</xdr:col>
      <xdr:colOff>203200</xdr:colOff>
      <xdr:row>19</xdr:row>
      <xdr:rowOff>91313</xdr:rowOff>
    </xdr:to>
    <xdr:sp macro="" textlink="">
      <xdr:nvSpPr>
        <xdr:cNvPr id="470" name="楕円 469"/>
        <xdr:cNvSpPr/>
      </xdr:nvSpPr>
      <xdr:spPr>
        <a:xfrm>
          <a:off x="14351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76090</xdr:rowOff>
    </xdr:from>
    <xdr:ext cx="762000" cy="259045"/>
    <xdr:sp macro="" textlink="">
      <xdr:nvSpPr>
        <xdr:cNvPr id="471" name="テキスト ボックス 470"/>
        <xdr:cNvSpPr txBox="1"/>
      </xdr:nvSpPr>
      <xdr:spPr>
        <a:xfrm>
          <a:off x="14020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53255</xdr:rowOff>
    </xdr:from>
    <xdr:to>
      <xdr:col>64</xdr:col>
      <xdr:colOff>152400</xdr:colOff>
      <xdr:row>19</xdr:row>
      <xdr:rowOff>154855</xdr:rowOff>
    </xdr:to>
    <xdr:sp macro="" textlink="">
      <xdr:nvSpPr>
        <xdr:cNvPr id="472" name="楕円 471"/>
        <xdr:cNvSpPr/>
      </xdr:nvSpPr>
      <xdr:spPr>
        <a:xfrm>
          <a:off x="13462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139632</xdr:rowOff>
    </xdr:from>
    <xdr:ext cx="762000" cy="259045"/>
    <xdr:sp macro="" textlink="">
      <xdr:nvSpPr>
        <xdr:cNvPr id="473" name="テキスト ボックス 472"/>
        <xdr:cNvSpPr txBox="1"/>
      </xdr:nvSpPr>
      <xdr:spPr>
        <a:xfrm>
          <a:off x="13131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引き続き定員適正化計画等に基づき、人件費の抑制に努める。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43180</xdr:rowOff>
    </xdr:to>
    <xdr:cxnSp macro="">
      <xdr:nvCxnSpPr>
        <xdr:cNvPr id="66" name="直線コネクタ 65"/>
        <xdr:cNvCxnSpPr/>
      </xdr:nvCxnSpPr>
      <xdr:spPr>
        <a:xfrm>
          <a:off x="3987800" y="6070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69850</xdr:rowOff>
    </xdr:to>
    <xdr:cxnSp macro="">
      <xdr:nvCxnSpPr>
        <xdr:cNvPr id="69" name="直線コネクタ 68"/>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92710</xdr:rowOff>
    </xdr:to>
    <xdr:cxnSp macro="">
      <xdr:nvCxnSpPr>
        <xdr:cNvPr id="72" name="直線コネクタ 71"/>
        <xdr:cNvCxnSpPr/>
      </xdr:nvCxnSpPr>
      <xdr:spPr>
        <a:xfrm flipV="1">
          <a:off x="2209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138430</xdr:rowOff>
    </xdr:to>
    <xdr:cxnSp macro="">
      <xdr:nvCxnSpPr>
        <xdr:cNvPr id="75" name="直線コネクタ 74"/>
        <xdr:cNvCxnSpPr/>
      </xdr:nvCxnSpPr>
      <xdr:spPr>
        <a:xfrm flipV="1">
          <a:off x="1320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前年度から１．９ポイント下がり、類似団体平均と比較して２．０ポイント下回っている。</a:t>
          </a:r>
        </a:p>
        <a:p>
          <a:r>
            <a:rPr kumimoji="1" lang="ja-JP" altLang="en-US" sz="1300">
              <a:latin typeface="ＭＳ Ｐゴシック" panose="020B0600070205080204" pitchFamily="50" charset="-128"/>
              <a:ea typeface="ＭＳ Ｐゴシック" panose="020B0600070205080204" pitchFamily="50" charset="-128"/>
            </a:rPr>
            <a:t>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78014</xdr:rowOff>
    </xdr:to>
    <xdr:cxnSp macro="">
      <xdr:nvCxnSpPr>
        <xdr:cNvPr id="129" name="直線コネクタ 128"/>
        <xdr:cNvCxnSpPr/>
      </xdr:nvCxnSpPr>
      <xdr:spPr>
        <a:xfrm flipV="1">
          <a:off x="15671800" y="26143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78014</xdr:rowOff>
    </xdr:to>
    <xdr:cxnSp macro="">
      <xdr:nvCxnSpPr>
        <xdr:cNvPr id="132" name="直線コネクタ 131"/>
        <xdr:cNvCxnSpPr/>
      </xdr:nvCxnSpPr>
      <xdr:spPr>
        <a:xfrm>
          <a:off x="14782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23586</xdr:rowOff>
    </xdr:to>
    <xdr:cxnSp macro="">
      <xdr:nvCxnSpPr>
        <xdr:cNvPr id="135" name="直線コネクタ 134"/>
        <xdr:cNvCxnSpPr/>
      </xdr:nvCxnSpPr>
      <xdr:spPr>
        <a:xfrm>
          <a:off x="13893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23586</xdr:rowOff>
    </xdr:to>
    <xdr:cxnSp macro="">
      <xdr:nvCxnSpPr>
        <xdr:cNvPr id="138" name="直線コネクタ 137"/>
        <xdr:cNvCxnSpPr/>
      </xdr:nvCxnSpPr>
      <xdr:spPr>
        <a:xfrm>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類似団体平均と比較して３．９ポイント下回っているところではあるが、扶助費自体は年々増加している。</a:t>
          </a:r>
        </a:p>
        <a:p>
          <a:r>
            <a:rPr kumimoji="1" lang="ja-JP" altLang="en-US" sz="1300">
              <a:latin typeface="ＭＳ Ｐゴシック" panose="020B0600070205080204" pitchFamily="50" charset="-128"/>
              <a:ea typeface="ＭＳ Ｐゴシック" panose="020B0600070205080204" pitchFamily="50" charset="-128"/>
            </a:rPr>
            <a:t>主な要因としては、私立認定こども園への施設型給付費の増加などが挙げられる。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127000</xdr:rowOff>
    </xdr:to>
    <xdr:cxnSp macro="">
      <xdr:nvCxnSpPr>
        <xdr:cNvPr id="193" name="直線コネクタ 192"/>
        <xdr:cNvCxnSpPr/>
      </xdr:nvCxnSpPr>
      <xdr:spPr>
        <a:xfrm>
          <a:off x="3098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101600</xdr:rowOff>
    </xdr:to>
    <xdr:cxnSp macro="">
      <xdr:nvCxnSpPr>
        <xdr:cNvPr id="196" name="直線コネクタ 195"/>
        <xdr:cNvCxnSpPr/>
      </xdr:nvCxnSpPr>
      <xdr:spPr>
        <a:xfrm>
          <a:off x="2209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63500</xdr:rowOff>
    </xdr:to>
    <xdr:cxnSp macro="">
      <xdr:nvCxnSpPr>
        <xdr:cNvPr id="199" name="直線コネクタ 198"/>
        <xdr:cNvCxnSpPr/>
      </xdr:nvCxnSpPr>
      <xdr:spPr>
        <a:xfrm>
          <a:off x="1320800" y="924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5" name="楕円 214"/>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6" name="テキスト ボックス 215"/>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前年度から０．４ポイント上昇し、依然として類似団体平均を上回っている。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少子高齢化の影響による、後期高齢者医療事業特別会計、介護保険事業特別会計への繰出金の増加などに加え、新型コロナウイルス感染症の対策強化を目的とした病院事業会計への繰出金が増加したこと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44450</xdr:rowOff>
    </xdr:to>
    <xdr:cxnSp macro="">
      <xdr:nvCxnSpPr>
        <xdr:cNvPr id="251" name="直線コネクタ 250"/>
        <xdr:cNvCxnSpPr/>
      </xdr:nvCxnSpPr>
      <xdr:spPr>
        <a:xfrm>
          <a:off x="15671800" y="10109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58</xdr:row>
      <xdr:rowOff>165100</xdr:rowOff>
    </xdr:to>
    <xdr:cxnSp macro="">
      <xdr:nvCxnSpPr>
        <xdr:cNvPr id="254" name="直線コネクタ 253"/>
        <xdr:cNvCxnSpPr/>
      </xdr:nvCxnSpPr>
      <xdr:spPr>
        <a:xfrm>
          <a:off x="14782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107950</xdr:rowOff>
    </xdr:to>
    <xdr:cxnSp macro="">
      <xdr:nvCxnSpPr>
        <xdr:cNvPr id="257" name="直線コネクタ 256"/>
        <xdr:cNvCxnSpPr/>
      </xdr:nvCxnSpPr>
      <xdr:spPr>
        <a:xfrm flipV="1">
          <a:off x="13893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107950</xdr:rowOff>
    </xdr:to>
    <xdr:cxnSp macro="">
      <xdr:nvCxnSpPr>
        <xdr:cNvPr id="260" name="直線コネクタ 259"/>
        <xdr:cNvCxnSpPr/>
      </xdr:nvCxnSpPr>
      <xdr:spPr>
        <a:xfrm>
          <a:off x="13004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70" name="楕円 269"/>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71"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8" name="楕円 277"/>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9" name="テキスト ボックス 278"/>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前年度から０．８ポイント改善したものの、依然として類似団体平均を上回っている。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今後とも、事業再点検や事務事業評価を通して、各種補助金を見直すことなどにより、補助費の抑制に努める。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31750</xdr:rowOff>
    </xdr:to>
    <xdr:cxnSp macro="">
      <xdr:nvCxnSpPr>
        <xdr:cNvPr id="312" name="直線コネクタ 311"/>
        <xdr:cNvCxnSpPr/>
      </xdr:nvCxnSpPr>
      <xdr:spPr>
        <a:xfrm flipV="1">
          <a:off x="15671800" y="597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31750</xdr:rowOff>
    </xdr:to>
    <xdr:cxnSp macro="">
      <xdr:nvCxnSpPr>
        <xdr:cNvPr id="315" name="直線コネクタ 314"/>
        <xdr:cNvCxnSpPr/>
      </xdr:nvCxnSpPr>
      <xdr:spPr>
        <a:xfrm>
          <a:off x="14782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46990</xdr:rowOff>
    </xdr:to>
    <xdr:cxnSp macro="">
      <xdr:nvCxnSpPr>
        <xdr:cNvPr id="318" name="直線コネクタ 317"/>
        <xdr:cNvCxnSpPr/>
      </xdr:nvCxnSpPr>
      <xdr:spPr>
        <a:xfrm flipV="1">
          <a:off x="13893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77470</xdr:rowOff>
    </xdr:to>
    <xdr:cxnSp macro="">
      <xdr:nvCxnSpPr>
        <xdr:cNvPr id="321" name="直線コネクタ 320"/>
        <xdr:cNvCxnSpPr/>
      </xdr:nvCxnSpPr>
      <xdr:spPr>
        <a:xfrm flipV="1">
          <a:off x="13004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63517</xdr:rowOff>
    </xdr:from>
    <xdr:ext cx="762000" cy="259045"/>
    <xdr:sp macro="" textlink="">
      <xdr:nvSpPr>
        <xdr:cNvPr id="332" name="補助費等該当値テキスト"/>
        <xdr:cNvSpPr txBox="1"/>
      </xdr:nvSpPr>
      <xdr:spPr>
        <a:xfrm>
          <a:off x="165989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3" name="楕円 332"/>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67327</xdr:rowOff>
    </xdr:from>
    <xdr:ext cx="736600" cy="259045"/>
    <xdr:sp macro="" textlink="">
      <xdr:nvSpPr>
        <xdr:cNvPr id="334" name="テキスト ボックス 333"/>
        <xdr:cNvSpPr txBox="1"/>
      </xdr:nvSpPr>
      <xdr:spPr>
        <a:xfrm>
          <a:off x="15290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5" name="楕円 334"/>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59707</xdr:rowOff>
    </xdr:from>
    <xdr:ext cx="762000" cy="259045"/>
    <xdr:sp macro="" textlink="">
      <xdr:nvSpPr>
        <xdr:cNvPr id="336" name="テキスト ボックス 335"/>
        <xdr:cNvSpPr txBox="1"/>
      </xdr:nvSpPr>
      <xdr:spPr>
        <a:xfrm>
          <a:off x="14401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82567</xdr:rowOff>
    </xdr:from>
    <xdr:ext cx="762000" cy="259045"/>
    <xdr:sp macro="" textlink="">
      <xdr:nvSpPr>
        <xdr:cNvPr id="338" name="テキスト ボックス 337"/>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39" name="楕円 338"/>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40" name="テキスト ボックス 339"/>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経常収支比率に占める割合は改善傾向にあるものの、依然、類似団体平均を３．３ポイント上回っている。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今後も引き続き、市債の発行をできる限り抑制するとともに、発行にあたっては、交付税措置のある有利な市債を活用していく。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107950</xdr:rowOff>
    </xdr:to>
    <xdr:cxnSp macro="">
      <xdr:nvCxnSpPr>
        <xdr:cNvPr id="373" name="直線コネクタ 372"/>
        <xdr:cNvCxnSpPr/>
      </xdr:nvCxnSpPr>
      <xdr:spPr>
        <a:xfrm flipV="1">
          <a:off x="3987800" y="1357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107950</xdr:rowOff>
    </xdr:to>
    <xdr:cxnSp macro="">
      <xdr:nvCxnSpPr>
        <xdr:cNvPr id="376" name="直線コネクタ 375"/>
        <xdr:cNvCxnSpPr/>
      </xdr:nvCxnSpPr>
      <xdr:spPr>
        <a:xfrm>
          <a:off x="30988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168911</xdr:rowOff>
    </xdr:to>
    <xdr:cxnSp macro="">
      <xdr:nvCxnSpPr>
        <xdr:cNvPr id="379" name="直線コネクタ 378"/>
        <xdr:cNvCxnSpPr/>
      </xdr:nvCxnSpPr>
      <xdr:spPr>
        <a:xfrm flipV="1">
          <a:off x="2209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66039</xdr:rowOff>
    </xdr:to>
    <xdr:cxnSp macro="">
      <xdr:nvCxnSpPr>
        <xdr:cNvPr id="382" name="直線コネクタ 381"/>
        <xdr:cNvCxnSpPr/>
      </xdr:nvCxnSpPr>
      <xdr:spPr>
        <a:xfrm flipV="1">
          <a:off x="1320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2" name="楕円 391"/>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3"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4" name="楕円 393"/>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5" name="テキスト ボックス 394"/>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6" name="楕円 395"/>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7" name="テキスト ボックス 396"/>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98" name="楕円 397"/>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99" name="テキスト ボックス 398"/>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400" name="楕円 399"/>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401" name="テキスト ボックス 400"/>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公債費以外の経常経費が経常収支に占める割合は類似団体平均を６．７ポイント下回っている。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16510</xdr:rowOff>
    </xdr:from>
    <xdr:to>
      <xdr:col>82</xdr:col>
      <xdr:colOff>107950</xdr:colOff>
      <xdr:row>73</xdr:row>
      <xdr:rowOff>69850</xdr:rowOff>
    </xdr:to>
    <xdr:cxnSp macro="">
      <xdr:nvCxnSpPr>
        <xdr:cNvPr id="434" name="直線コネクタ 433"/>
        <xdr:cNvCxnSpPr/>
      </xdr:nvCxnSpPr>
      <xdr:spPr>
        <a:xfrm flipV="1">
          <a:off x="15671800" y="12532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127000</xdr:rowOff>
    </xdr:from>
    <xdr:to>
      <xdr:col>78</xdr:col>
      <xdr:colOff>69850</xdr:colOff>
      <xdr:row>73</xdr:row>
      <xdr:rowOff>69850</xdr:rowOff>
    </xdr:to>
    <xdr:cxnSp macro="">
      <xdr:nvCxnSpPr>
        <xdr:cNvPr id="437" name="直線コネクタ 436"/>
        <xdr:cNvCxnSpPr/>
      </xdr:nvCxnSpPr>
      <xdr:spPr>
        <a:xfrm>
          <a:off x="14782800" y="1247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127000</xdr:rowOff>
    </xdr:from>
    <xdr:to>
      <xdr:col>73</xdr:col>
      <xdr:colOff>180975</xdr:colOff>
      <xdr:row>73</xdr:row>
      <xdr:rowOff>100330</xdr:rowOff>
    </xdr:to>
    <xdr:cxnSp macro="">
      <xdr:nvCxnSpPr>
        <xdr:cNvPr id="440" name="直線コネクタ 439"/>
        <xdr:cNvCxnSpPr/>
      </xdr:nvCxnSpPr>
      <xdr:spPr>
        <a:xfrm flipV="1">
          <a:off x="13893800" y="12471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73</xdr:row>
      <xdr:rowOff>100330</xdr:rowOff>
    </xdr:to>
    <xdr:cxnSp macro="">
      <xdr:nvCxnSpPr>
        <xdr:cNvPr id="443" name="直線コネクタ 442"/>
        <xdr:cNvCxnSpPr/>
      </xdr:nvCxnSpPr>
      <xdr:spPr>
        <a:xfrm>
          <a:off x="13004800" y="12578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137160</xdr:rowOff>
    </xdr:from>
    <xdr:to>
      <xdr:col>82</xdr:col>
      <xdr:colOff>158750</xdr:colOff>
      <xdr:row>73</xdr:row>
      <xdr:rowOff>67310</xdr:rowOff>
    </xdr:to>
    <xdr:sp macro="" textlink="">
      <xdr:nvSpPr>
        <xdr:cNvPr id="453" name="楕円 452"/>
        <xdr:cNvSpPr/>
      </xdr:nvSpPr>
      <xdr:spPr>
        <a:xfrm>
          <a:off x="164592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45737</xdr:rowOff>
    </xdr:from>
    <xdr:ext cx="762000" cy="259045"/>
    <xdr:sp macro="" textlink="">
      <xdr:nvSpPr>
        <xdr:cNvPr id="454" name="公債費以外該当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55" name="楕円 454"/>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56" name="テキスト ボックス 455"/>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76200</xdr:rowOff>
    </xdr:from>
    <xdr:to>
      <xdr:col>74</xdr:col>
      <xdr:colOff>31750</xdr:colOff>
      <xdr:row>73</xdr:row>
      <xdr:rowOff>6350</xdr:rowOff>
    </xdr:to>
    <xdr:sp macro="" textlink="">
      <xdr:nvSpPr>
        <xdr:cNvPr id="457" name="楕円 456"/>
        <xdr:cNvSpPr/>
      </xdr:nvSpPr>
      <xdr:spPr>
        <a:xfrm>
          <a:off x="14732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16527</xdr:rowOff>
    </xdr:from>
    <xdr:ext cx="762000" cy="259045"/>
    <xdr:sp macro="" textlink="">
      <xdr:nvSpPr>
        <xdr:cNvPr id="458" name="テキスト ボックス 457"/>
        <xdr:cNvSpPr txBox="1"/>
      </xdr:nvSpPr>
      <xdr:spPr>
        <a:xfrm>
          <a:off x="14401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49530</xdr:rowOff>
    </xdr:from>
    <xdr:to>
      <xdr:col>69</xdr:col>
      <xdr:colOff>142875</xdr:colOff>
      <xdr:row>73</xdr:row>
      <xdr:rowOff>151130</xdr:rowOff>
    </xdr:to>
    <xdr:sp macro="" textlink="">
      <xdr:nvSpPr>
        <xdr:cNvPr id="459" name="楕円 458"/>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161307</xdr:rowOff>
    </xdr:from>
    <xdr:ext cx="762000" cy="259045"/>
    <xdr:sp macro="" textlink="">
      <xdr:nvSpPr>
        <xdr:cNvPr id="460" name="テキスト ボックス 459"/>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61" name="楕円 46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62" name="テキスト ボックス 46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56850</xdr:rowOff>
    </xdr:from>
    <xdr:to>
      <xdr:col>29</xdr:col>
      <xdr:colOff>127000</xdr:colOff>
      <xdr:row>17</xdr:row>
      <xdr:rowOff>117795</xdr:rowOff>
    </xdr:to>
    <xdr:cxnSp macro="">
      <xdr:nvCxnSpPr>
        <xdr:cNvPr id="48" name="直線コネクタ 47"/>
        <xdr:cNvCxnSpPr/>
      </xdr:nvCxnSpPr>
      <xdr:spPr bwMode="auto">
        <a:xfrm flipV="1">
          <a:off x="5003800" y="3019125"/>
          <a:ext cx="647700" cy="6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117795</xdr:rowOff>
    </xdr:from>
    <xdr:to>
      <xdr:col>26</xdr:col>
      <xdr:colOff>50800</xdr:colOff>
      <xdr:row>17</xdr:row>
      <xdr:rowOff>171333</xdr:rowOff>
    </xdr:to>
    <xdr:cxnSp macro="">
      <xdr:nvCxnSpPr>
        <xdr:cNvPr id="51" name="直線コネクタ 50"/>
        <xdr:cNvCxnSpPr/>
      </xdr:nvCxnSpPr>
      <xdr:spPr bwMode="auto">
        <a:xfrm flipV="1">
          <a:off x="4305300" y="3080070"/>
          <a:ext cx="698500" cy="5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171333</xdr:rowOff>
    </xdr:from>
    <xdr:to>
      <xdr:col>22</xdr:col>
      <xdr:colOff>114300</xdr:colOff>
      <xdr:row>18</xdr:row>
      <xdr:rowOff>7153</xdr:rowOff>
    </xdr:to>
    <xdr:cxnSp macro="">
      <xdr:nvCxnSpPr>
        <xdr:cNvPr id="54" name="直線コネクタ 53"/>
        <xdr:cNvCxnSpPr/>
      </xdr:nvCxnSpPr>
      <xdr:spPr bwMode="auto">
        <a:xfrm flipV="1">
          <a:off x="3606800" y="3133608"/>
          <a:ext cx="6985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7153</xdr:rowOff>
    </xdr:from>
    <xdr:to>
      <xdr:col>18</xdr:col>
      <xdr:colOff>177800</xdr:colOff>
      <xdr:row>18</xdr:row>
      <xdr:rowOff>36688</xdr:rowOff>
    </xdr:to>
    <xdr:cxnSp macro="">
      <xdr:nvCxnSpPr>
        <xdr:cNvPr id="57" name="直線コネクタ 56"/>
        <xdr:cNvCxnSpPr/>
      </xdr:nvCxnSpPr>
      <xdr:spPr bwMode="auto">
        <a:xfrm flipV="1">
          <a:off x="2908300" y="3140878"/>
          <a:ext cx="6985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6050</xdr:rowOff>
    </xdr:from>
    <xdr:to>
      <xdr:col>29</xdr:col>
      <xdr:colOff>177800</xdr:colOff>
      <xdr:row>17</xdr:row>
      <xdr:rowOff>107650</xdr:rowOff>
    </xdr:to>
    <xdr:sp macro="" textlink="">
      <xdr:nvSpPr>
        <xdr:cNvPr id="67" name="楕円 66"/>
        <xdr:cNvSpPr/>
      </xdr:nvSpPr>
      <xdr:spPr bwMode="auto">
        <a:xfrm>
          <a:off x="5600700" y="29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149577</xdr:rowOff>
    </xdr:from>
    <xdr:ext cx="762000" cy="259045"/>
    <xdr:sp macro="" textlink="">
      <xdr:nvSpPr>
        <xdr:cNvPr id="68" name="人口1人当たり決算額の推移該当値テキスト130"/>
        <xdr:cNvSpPr txBox="1"/>
      </xdr:nvSpPr>
      <xdr:spPr>
        <a:xfrm>
          <a:off x="5740400" y="29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66995</xdr:rowOff>
    </xdr:from>
    <xdr:to>
      <xdr:col>26</xdr:col>
      <xdr:colOff>101600</xdr:colOff>
      <xdr:row>17</xdr:row>
      <xdr:rowOff>168595</xdr:rowOff>
    </xdr:to>
    <xdr:sp macro="" textlink="">
      <xdr:nvSpPr>
        <xdr:cNvPr id="69" name="楕円 68"/>
        <xdr:cNvSpPr/>
      </xdr:nvSpPr>
      <xdr:spPr bwMode="auto">
        <a:xfrm>
          <a:off x="4953000" y="302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153372</xdr:rowOff>
    </xdr:from>
    <xdr:ext cx="736600" cy="259045"/>
    <xdr:sp macro="" textlink="">
      <xdr:nvSpPr>
        <xdr:cNvPr id="70" name="テキスト ボックス 69"/>
        <xdr:cNvSpPr txBox="1"/>
      </xdr:nvSpPr>
      <xdr:spPr>
        <a:xfrm>
          <a:off x="4622800" y="311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120533</xdr:rowOff>
    </xdr:from>
    <xdr:to>
      <xdr:col>22</xdr:col>
      <xdr:colOff>165100</xdr:colOff>
      <xdr:row>18</xdr:row>
      <xdr:rowOff>50683</xdr:rowOff>
    </xdr:to>
    <xdr:sp macro="" textlink="">
      <xdr:nvSpPr>
        <xdr:cNvPr id="71" name="楕円 70"/>
        <xdr:cNvSpPr/>
      </xdr:nvSpPr>
      <xdr:spPr bwMode="auto">
        <a:xfrm>
          <a:off x="4254500" y="308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35460</xdr:rowOff>
    </xdr:from>
    <xdr:ext cx="762000" cy="259045"/>
    <xdr:sp macro="" textlink="">
      <xdr:nvSpPr>
        <xdr:cNvPr id="72" name="テキスト ボックス 71"/>
        <xdr:cNvSpPr txBox="1"/>
      </xdr:nvSpPr>
      <xdr:spPr>
        <a:xfrm>
          <a:off x="3924300" y="31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127803</xdr:rowOff>
    </xdr:from>
    <xdr:to>
      <xdr:col>19</xdr:col>
      <xdr:colOff>38100</xdr:colOff>
      <xdr:row>18</xdr:row>
      <xdr:rowOff>57953</xdr:rowOff>
    </xdr:to>
    <xdr:sp macro="" textlink="">
      <xdr:nvSpPr>
        <xdr:cNvPr id="73" name="楕円 72"/>
        <xdr:cNvSpPr/>
      </xdr:nvSpPr>
      <xdr:spPr bwMode="auto">
        <a:xfrm>
          <a:off x="3556000" y="309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42730</xdr:rowOff>
    </xdr:from>
    <xdr:ext cx="762000" cy="259045"/>
    <xdr:sp macro="" textlink="">
      <xdr:nvSpPr>
        <xdr:cNvPr id="74" name="テキスト ボックス 73"/>
        <xdr:cNvSpPr txBox="1"/>
      </xdr:nvSpPr>
      <xdr:spPr>
        <a:xfrm>
          <a:off x="3225800" y="31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157338</xdr:rowOff>
    </xdr:from>
    <xdr:to>
      <xdr:col>15</xdr:col>
      <xdr:colOff>101600</xdr:colOff>
      <xdr:row>18</xdr:row>
      <xdr:rowOff>87488</xdr:rowOff>
    </xdr:to>
    <xdr:sp macro="" textlink="">
      <xdr:nvSpPr>
        <xdr:cNvPr id="75" name="楕円 74"/>
        <xdr:cNvSpPr/>
      </xdr:nvSpPr>
      <xdr:spPr bwMode="auto">
        <a:xfrm>
          <a:off x="2857500" y="311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72265</xdr:rowOff>
    </xdr:from>
    <xdr:ext cx="762000" cy="259045"/>
    <xdr:sp macro="" textlink="">
      <xdr:nvSpPr>
        <xdr:cNvPr id="76" name="テキスト ボックス 75"/>
        <xdr:cNvSpPr txBox="1"/>
      </xdr:nvSpPr>
      <xdr:spPr>
        <a:xfrm>
          <a:off x="2527300" y="320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317043</xdr:rowOff>
    </xdr:from>
    <xdr:to>
      <xdr:col>29</xdr:col>
      <xdr:colOff>127000</xdr:colOff>
      <xdr:row>35</xdr:row>
      <xdr:rowOff>21044</xdr:rowOff>
    </xdr:to>
    <xdr:cxnSp macro="">
      <xdr:nvCxnSpPr>
        <xdr:cNvPr id="109" name="直線コネクタ 108"/>
        <xdr:cNvCxnSpPr/>
      </xdr:nvCxnSpPr>
      <xdr:spPr bwMode="auto">
        <a:xfrm>
          <a:off x="5003800" y="6584493"/>
          <a:ext cx="6477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260274</xdr:rowOff>
    </xdr:from>
    <xdr:to>
      <xdr:col>26</xdr:col>
      <xdr:colOff>50800</xdr:colOff>
      <xdr:row>34</xdr:row>
      <xdr:rowOff>317043</xdr:rowOff>
    </xdr:to>
    <xdr:cxnSp macro="">
      <xdr:nvCxnSpPr>
        <xdr:cNvPr id="112" name="直線コネクタ 111"/>
        <xdr:cNvCxnSpPr/>
      </xdr:nvCxnSpPr>
      <xdr:spPr bwMode="auto">
        <a:xfrm>
          <a:off x="4305300" y="6527724"/>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204953</xdr:rowOff>
    </xdr:from>
    <xdr:to>
      <xdr:col>22</xdr:col>
      <xdr:colOff>114300</xdr:colOff>
      <xdr:row>34</xdr:row>
      <xdr:rowOff>260274</xdr:rowOff>
    </xdr:to>
    <xdr:cxnSp macro="">
      <xdr:nvCxnSpPr>
        <xdr:cNvPr id="115" name="直線コネクタ 114"/>
        <xdr:cNvCxnSpPr/>
      </xdr:nvCxnSpPr>
      <xdr:spPr bwMode="auto">
        <a:xfrm>
          <a:off x="3606800" y="6472403"/>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103911</xdr:rowOff>
    </xdr:from>
    <xdr:to>
      <xdr:col>18</xdr:col>
      <xdr:colOff>177800</xdr:colOff>
      <xdr:row>34</xdr:row>
      <xdr:rowOff>204953</xdr:rowOff>
    </xdr:to>
    <xdr:cxnSp macro="">
      <xdr:nvCxnSpPr>
        <xdr:cNvPr id="118" name="直線コネクタ 117"/>
        <xdr:cNvCxnSpPr/>
      </xdr:nvCxnSpPr>
      <xdr:spPr bwMode="auto">
        <a:xfrm>
          <a:off x="2908300" y="6371361"/>
          <a:ext cx="698500" cy="10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313144</xdr:rowOff>
    </xdr:from>
    <xdr:to>
      <xdr:col>29</xdr:col>
      <xdr:colOff>177800</xdr:colOff>
      <xdr:row>35</xdr:row>
      <xdr:rowOff>71844</xdr:rowOff>
    </xdr:to>
    <xdr:sp macro="" textlink="">
      <xdr:nvSpPr>
        <xdr:cNvPr id="128" name="楕円 127"/>
        <xdr:cNvSpPr/>
      </xdr:nvSpPr>
      <xdr:spPr bwMode="auto">
        <a:xfrm>
          <a:off x="5600700" y="658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158221</xdr:rowOff>
    </xdr:from>
    <xdr:ext cx="762000" cy="259045"/>
    <xdr:sp macro="" textlink="">
      <xdr:nvSpPr>
        <xdr:cNvPr id="129" name="人口1人当たり決算額の推移該当値テキスト445"/>
        <xdr:cNvSpPr txBox="1"/>
      </xdr:nvSpPr>
      <xdr:spPr>
        <a:xfrm>
          <a:off x="5740400" y="642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266243</xdr:rowOff>
    </xdr:from>
    <xdr:to>
      <xdr:col>26</xdr:col>
      <xdr:colOff>101600</xdr:colOff>
      <xdr:row>35</xdr:row>
      <xdr:rowOff>24943</xdr:rowOff>
    </xdr:to>
    <xdr:sp macro="" textlink="">
      <xdr:nvSpPr>
        <xdr:cNvPr id="130" name="楕円 129"/>
        <xdr:cNvSpPr/>
      </xdr:nvSpPr>
      <xdr:spPr bwMode="auto">
        <a:xfrm>
          <a:off x="4953000" y="65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35120</xdr:rowOff>
    </xdr:from>
    <xdr:ext cx="736600" cy="259045"/>
    <xdr:sp macro="" textlink="">
      <xdr:nvSpPr>
        <xdr:cNvPr id="131" name="テキスト ボックス 130"/>
        <xdr:cNvSpPr txBox="1"/>
      </xdr:nvSpPr>
      <xdr:spPr>
        <a:xfrm>
          <a:off x="4622800" y="6302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209474</xdr:rowOff>
    </xdr:from>
    <xdr:to>
      <xdr:col>22</xdr:col>
      <xdr:colOff>165100</xdr:colOff>
      <xdr:row>34</xdr:row>
      <xdr:rowOff>311074</xdr:rowOff>
    </xdr:to>
    <xdr:sp macro="" textlink="">
      <xdr:nvSpPr>
        <xdr:cNvPr id="132" name="楕円 131"/>
        <xdr:cNvSpPr/>
      </xdr:nvSpPr>
      <xdr:spPr bwMode="auto">
        <a:xfrm>
          <a:off x="4254500" y="647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321251</xdr:rowOff>
    </xdr:from>
    <xdr:ext cx="762000" cy="259045"/>
    <xdr:sp macro="" textlink="">
      <xdr:nvSpPr>
        <xdr:cNvPr id="133" name="テキスト ボックス 132"/>
        <xdr:cNvSpPr txBox="1"/>
      </xdr:nvSpPr>
      <xdr:spPr>
        <a:xfrm>
          <a:off x="3924300" y="624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154153</xdr:rowOff>
    </xdr:from>
    <xdr:to>
      <xdr:col>19</xdr:col>
      <xdr:colOff>38100</xdr:colOff>
      <xdr:row>34</xdr:row>
      <xdr:rowOff>255753</xdr:rowOff>
    </xdr:to>
    <xdr:sp macro="" textlink="">
      <xdr:nvSpPr>
        <xdr:cNvPr id="134" name="楕円 133"/>
        <xdr:cNvSpPr/>
      </xdr:nvSpPr>
      <xdr:spPr bwMode="auto">
        <a:xfrm>
          <a:off x="3556000" y="642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265930</xdr:rowOff>
    </xdr:from>
    <xdr:ext cx="762000" cy="259045"/>
    <xdr:sp macro="" textlink="">
      <xdr:nvSpPr>
        <xdr:cNvPr id="135" name="テキスト ボックス 134"/>
        <xdr:cNvSpPr txBox="1"/>
      </xdr:nvSpPr>
      <xdr:spPr>
        <a:xfrm>
          <a:off x="3225800" y="61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53111</xdr:rowOff>
    </xdr:from>
    <xdr:to>
      <xdr:col>15</xdr:col>
      <xdr:colOff>101600</xdr:colOff>
      <xdr:row>34</xdr:row>
      <xdr:rowOff>154711</xdr:rowOff>
    </xdr:to>
    <xdr:sp macro="" textlink="">
      <xdr:nvSpPr>
        <xdr:cNvPr id="136" name="楕円 135"/>
        <xdr:cNvSpPr/>
      </xdr:nvSpPr>
      <xdr:spPr bwMode="auto">
        <a:xfrm>
          <a:off x="2857500" y="63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164888</xdr:rowOff>
    </xdr:from>
    <xdr:ext cx="762000" cy="259045"/>
    <xdr:sp macro="" textlink="">
      <xdr:nvSpPr>
        <xdr:cNvPr id="137" name="テキスト ボックス 136"/>
        <xdr:cNvSpPr txBox="1"/>
      </xdr:nvSpPr>
      <xdr:spPr>
        <a:xfrm>
          <a:off x="2527300" y="60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70957</xdr:rowOff>
    </xdr:from>
    <xdr:to>
      <xdr:col>24</xdr:col>
      <xdr:colOff>63500</xdr:colOff>
      <xdr:row>36</xdr:row>
      <xdr:rowOff>58122</xdr:rowOff>
    </xdr:to>
    <xdr:cxnSp macro="">
      <xdr:nvCxnSpPr>
        <xdr:cNvPr id="63" name="直線コネクタ 62"/>
        <xdr:cNvCxnSpPr/>
      </xdr:nvCxnSpPr>
      <xdr:spPr>
        <a:xfrm flipV="1">
          <a:off x="3797300" y="6071707"/>
          <a:ext cx="8382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58122</xdr:rowOff>
    </xdr:from>
    <xdr:to>
      <xdr:col>19</xdr:col>
      <xdr:colOff>177800</xdr:colOff>
      <xdr:row>36</xdr:row>
      <xdr:rowOff>106586</xdr:rowOff>
    </xdr:to>
    <xdr:cxnSp macro="">
      <xdr:nvCxnSpPr>
        <xdr:cNvPr id="66" name="直線コネクタ 65"/>
        <xdr:cNvCxnSpPr/>
      </xdr:nvCxnSpPr>
      <xdr:spPr>
        <a:xfrm flipV="1">
          <a:off x="2908300" y="623032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70336</xdr:rowOff>
    </xdr:from>
    <xdr:to>
      <xdr:col>15</xdr:col>
      <xdr:colOff>50800</xdr:colOff>
      <xdr:row>36</xdr:row>
      <xdr:rowOff>106586</xdr:rowOff>
    </xdr:to>
    <xdr:cxnSp macro="">
      <xdr:nvCxnSpPr>
        <xdr:cNvPr id="69" name="直線コネクタ 68"/>
        <xdr:cNvCxnSpPr/>
      </xdr:nvCxnSpPr>
      <xdr:spPr>
        <a:xfrm>
          <a:off x="2019300" y="6242536"/>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68148</xdr:rowOff>
    </xdr:from>
    <xdr:to>
      <xdr:col>10</xdr:col>
      <xdr:colOff>114300</xdr:colOff>
      <xdr:row>36</xdr:row>
      <xdr:rowOff>70336</xdr:rowOff>
    </xdr:to>
    <xdr:cxnSp macro="">
      <xdr:nvCxnSpPr>
        <xdr:cNvPr id="72" name="直線コネクタ 71"/>
        <xdr:cNvCxnSpPr/>
      </xdr:nvCxnSpPr>
      <xdr:spPr>
        <a:xfrm>
          <a:off x="1130300" y="6240348"/>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20157</xdr:rowOff>
    </xdr:from>
    <xdr:to>
      <xdr:col>24</xdr:col>
      <xdr:colOff>114300</xdr:colOff>
      <xdr:row>35</xdr:row>
      <xdr:rowOff>121757</xdr:rowOff>
    </xdr:to>
    <xdr:sp macro="" textlink="">
      <xdr:nvSpPr>
        <xdr:cNvPr id="82" name="楕円 81"/>
        <xdr:cNvSpPr/>
      </xdr:nvSpPr>
      <xdr:spPr>
        <a:xfrm>
          <a:off x="4584700" y="6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170034</xdr:rowOff>
    </xdr:from>
    <xdr:ext cx="534377" cy="259045"/>
    <xdr:sp macro="" textlink="">
      <xdr:nvSpPr>
        <xdr:cNvPr id="83" name="人件費該当値テキスト"/>
        <xdr:cNvSpPr txBox="1"/>
      </xdr:nvSpPr>
      <xdr:spPr>
        <a:xfrm>
          <a:off x="4686300" y="59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7322</xdr:rowOff>
    </xdr:from>
    <xdr:to>
      <xdr:col>20</xdr:col>
      <xdr:colOff>38100</xdr:colOff>
      <xdr:row>36</xdr:row>
      <xdr:rowOff>108922</xdr:rowOff>
    </xdr:to>
    <xdr:sp macro="" textlink="">
      <xdr:nvSpPr>
        <xdr:cNvPr id="84" name="楕円 83"/>
        <xdr:cNvSpPr/>
      </xdr:nvSpPr>
      <xdr:spPr>
        <a:xfrm>
          <a:off x="3746500" y="61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100049</xdr:rowOff>
    </xdr:from>
    <xdr:ext cx="534377" cy="259045"/>
    <xdr:sp macro="" textlink="">
      <xdr:nvSpPr>
        <xdr:cNvPr id="85" name="テキスト ボックス 84"/>
        <xdr:cNvSpPr txBox="1"/>
      </xdr:nvSpPr>
      <xdr:spPr>
        <a:xfrm>
          <a:off x="3530111" y="62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55786</xdr:rowOff>
    </xdr:from>
    <xdr:to>
      <xdr:col>15</xdr:col>
      <xdr:colOff>101600</xdr:colOff>
      <xdr:row>36</xdr:row>
      <xdr:rowOff>157386</xdr:rowOff>
    </xdr:to>
    <xdr:sp macro="" textlink="">
      <xdr:nvSpPr>
        <xdr:cNvPr id="86" name="楕円 85"/>
        <xdr:cNvSpPr/>
      </xdr:nvSpPr>
      <xdr:spPr>
        <a:xfrm>
          <a:off x="2857500" y="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148513</xdr:rowOff>
    </xdr:from>
    <xdr:ext cx="534377" cy="259045"/>
    <xdr:sp macro="" textlink="">
      <xdr:nvSpPr>
        <xdr:cNvPr id="87" name="テキスト ボックス 86"/>
        <xdr:cNvSpPr txBox="1"/>
      </xdr:nvSpPr>
      <xdr:spPr>
        <a:xfrm>
          <a:off x="2641111" y="63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19536</xdr:rowOff>
    </xdr:from>
    <xdr:to>
      <xdr:col>10</xdr:col>
      <xdr:colOff>165100</xdr:colOff>
      <xdr:row>36</xdr:row>
      <xdr:rowOff>121136</xdr:rowOff>
    </xdr:to>
    <xdr:sp macro="" textlink="">
      <xdr:nvSpPr>
        <xdr:cNvPr id="88" name="楕円 87"/>
        <xdr:cNvSpPr/>
      </xdr:nvSpPr>
      <xdr:spPr>
        <a:xfrm>
          <a:off x="1968500" y="61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112263</xdr:rowOff>
    </xdr:from>
    <xdr:ext cx="534377" cy="259045"/>
    <xdr:sp macro="" textlink="">
      <xdr:nvSpPr>
        <xdr:cNvPr id="89" name="テキスト ボックス 88"/>
        <xdr:cNvSpPr txBox="1"/>
      </xdr:nvSpPr>
      <xdr:spPr>
        <a:xfrm>
          <a:off x="1752111" y="62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17348</xdr:rowOff>
    </xdr:from>
    <xdr:to>
      <xdr:col>6</xdr:col>
      <xdr:colOff>38100</xdr:colOff>
      <xdr:row>36</xdr:row>
      <xdr:rowOff>118948</xdr:rowOff>
    </xdr:to>
    <xdr:sp macro="" textlink="">
      <xdr:nvSpPr>
        <xdr:cNvPr id="90" name="楕円 89"/>
        <xdr:cNvSpPr/>
      </xdr:nvSpPr>
      <xdr:spPr>
        <a:xfrm>
          <a:off x="10795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110075</xdr:rowOff>
    </xdr:from>
    <xdr:ext cx="534377" cy="259045"/>
    <xdr:sp macro="" textlink="">
      <xdr:nvSpPr>
        <xdr:cNvPr id="91" name="テキスト ボックス 90"/>
        <xdr:cNvSpPr txBox="1"/>
      </xdr:nvSpPr>
      <xdr:spPr>
        <a:xfrm>
          <a:off x="863111" y="62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60010</xdr:rowOff>
    </xdr:from>
    <xdr:to>
      <xdr:col>24</xdr:col>
      <xdr:colOff>63500</xdr:colOff>
      <xdr:row>57</xdr:row>
      <xdr:rowOff>78709</xdr:rowOff>
    </xdr:to>
    <xdr:cxnSp macro="">
      <xdr:nvCxnSpPr>
        <xdr:cNvPr id="119" name="直線コネクタ 118"/>
        <xdr:cNvCxnSpPr/>
      </xdr:nvCxnSpPr>
      <xdr:spPr>
        <a:xfrm flipV="1">
          <a:off x="3797300" y="9832660"/>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78709</xdr:rowOff>
    </xdr:from>
    <xdr:to>
      <xdr:col>19</xdr:col>
      <xdr:colOff>177800</xdr:colOff>
      <xdr:row>57</xdr:row>
      <xdr:rowOff>116200</xdr:rowOff>
    </xdr:to>
    <xdr:cxnSp macro="">
      <xdr:nvCxnSpPr>
        <xdr:cNvPr id="122" name="直線コネクタ 121"/>
        <xdr:cNvCxnSpPr/>
      </xdr:nvCxnSpPr>
      <xdr:spPr>
        <a:xfrm flipV="1">
          <a:off x="2908300" y="985135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116200</xdr:rowOff>
    </xdr:from>
    <xdr:to>
      <xdr:col>15</xdr:col>
      <xdr:colOff>50800</xdr:colOff>
      <xdr:row>57</xdr:row>
      <xdr:rowOff>137048</xdr:rowOff>
    </xdr:to>
    <xdr:cxnSp macro="">
      <xdr:nvCxnSpPr>
        <xdr:cNvPr id="125" name="直線コネクタ 124"/>
        <xdr:cNvCxnSpPr/>
      </xdr:nvCxnSpPr>
      <xdr:spPr>
        <a:xfrm flipV="1">
          <a:off x="2019300" y="988885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137048</xdr:rowOff>
    </xdr:from>
    <xdr:to>
      <xdr:col>10</xdr:col>
      <xdr:colOff>114300</xdr:colOff>
      <xdr:row>58</xdr:row>
      <xdr:rowOff>2791</xdr:rowOff>
    </xdr:to>
    <xdr:cxnSp macro="">
      <xdr:nvCxnSpPr>
        <xdr:cNvPr id="128" name="直線コネクタ 127"/>
        <xdr:cNvCxnSpPr/>
      </xdr:nvCxnSpPr>
      <xdr:spPr>
        <a:xfrm flipV="1">
          <a:off x="1130300" y="9909698"/>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9210</xdr:rowOff>
    </xdr:from>
    <xdr:to>
      <xdr:col>24</xdr:col>
      <xdr:colOff>114300</xdr:colOff>
      <xdr:row>57</xdr:row>
      <xdr:rowOff>110810</xdr:rowOff>
    </xdr:to>
    <xdr:sp macro="" textlink="">
      <xdr:nvSpPr>
        <xdr:cNvPr id="138" name="楕円 137"/>
        <xdr:cNvSpPr/>
      </xdr:nvSpPr>
      <xdr:spPr>
        <a:xfrm>
          <a:off x="4584700" y="978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159087</xdr:rowOff>
    </xdr:from>
    <xdr:ext cx="534377" cy="259045"/>
    <xdr:sp macro="" textlink="">
      <xdr:nvSpPr>
        <xdr:cNvPr id="139" name="物件費該当値テキスト"/>
        <xdr:cNvSpPr txBox="1"/>
      </xdr:nvSpPr>
      <xdr:spPr>
        <a:xfrm>
          <a:off x="4686300" y="97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27909</xdr:rowOff>
    </xdr:from>
    <xdr:to>
      <xdr:col>20</xdr:col>
      <xdr:colOff>38100</xdr:colOff>
      <xdr:row>57</xdr:row>
      <xdr:rowOff>129509</xdr:rowOff>
    </xdr:to>
    <xdr:sp macro="" textlink="">
      <xdr:nvSpPr>
        <xdr:cNvPr id="140" name="楕円 139"/>
        <xdr:cNvSpPr/>
      </xdr:nvSpPr>
      <xdr:spPr>
        <a:xfrm>
          <a:off x="3746500" y="98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120636</xdr:rowOff>
    </xdr:from>
    <xdr:ext cx="534377" cy="259045"/>
    <xdr:sp macro="" textlink="">
      <xdr:nvSpPr>
        <xdr:cNvPr id="141" name="テキスト ボックス 140"/>
        <xdr:cNvSpPr txBox="1"/>
      </xdr:nvSpPr>
      <xdr:spPr>
        <a:xfrm>
          <a:off x="3530111" y="98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65400</xdr:rowOff>
    </xdr:from>
    <xdr:to>
      <xdr:col>15</xdr:col>
      <xdr:colOff>101600</xdr:colOff>
      <xdr:row>57</xdr:row>
      <xdr:rowOff>167000</xdr:rowOff>
    </xdr:to>
    <xdr:sp macro="" textlink="">
      <xdr:nvSpPr>
        <xdr:cNvPr id="142" name="楕円 141"/>
        <xdr:cNvSpPr/>
      </xdr:nvSpPr>
      <xdr:spPr>
        <a:xfrm>
          <a:off x="2857500" y="98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158127</xdr:rowOff>
    </xdr:from>
    <xdr:ext cx="534377" cy="259045"/>
    <xdr:sp macro="" textlink="">
      <xdr:nvSpPr>
        <xdr:cNvPr id="143" name="テキスト ボックス 142"/>
        <xdr:cNvSpPr txBox="1"/>
      </xdr:nvSpPr>
      <xdr:spPr>
        <a:xfrm>
          <a:off x="2641111" y="99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86248</xdr:rowOff>
    </xdr:from>
    <xdr:to>
      <xdr:col>10</xdr:col>
      <xdr:colOff>165100</xdr:colOff>
      <xdr:row>58</xdr:row>
      <xdr:rowOff>16398</xdr:rowOff>
    </xdr:to>
    <xdr:sp macro="" textlink="">
      <xdr:nvSpPr>
        <xdr:cNvPr id="144" name="楕円 143"/>
        <xdr:cNvSpPr/>
      </xdr:nvSpPr>
      <xdr:spPr>
        <a:xfrm>
          <a:off x="1968500" y="98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32925</xdr:rowOff>
    </xdr:from>
    <xdr:ext cx="534377" cy="259045"/>
    <xdr:sp macro="" textlink="">
      <xdr:nvSpPr>
        <xdr:cNvPr id="145" name="テキスト ボックス 144"/>
        <xdr:cNvSpPr txBox="1"/>
      </xdr:nvSpPr>
      <xdr:spPr>
        <a:xfrm>
          <a:off x="1752111" y="96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123441</xdr:rowOff>
    </xdr:from>
    <xdr:to>
      <xdr:col>6</xdr:col>
      <xdr:colOff>38100</xdr:colOff>
      <xdr:row>58</xdr:row>
      <xdr:rowOff>53591</xdr:rowOff>
    </xdr:to>
    <xdr:sp macro="" textlink="">
      <xdr:nvSpPr>
        <xdr:cNvPr id="146" name="楕円 145"/>
        <xdr:cNvSpPr/>
      </xdr:nvSpPr>
      <xdr:spPr>
        <a:xfrm>
          <a:off x="1079500" y="98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44718</xdr:rowOff>
    </xdr:from>
    <xdr:ext cx="534377" cy="259045"/>
    <xdr:sp macro="" textlink="">
      <xdr:nvSpPr>
        <xdr:cNvPr id="147" name="テキスト ボックス 146"/>
        <xdr:cNvSpPr txBox="1"/>
      </xdr:nvSpPr>
      <xdr:spPr>
        <a:xfrm>
          <a:off x="863111" y="99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25933</xdr:rowOff>
    </xdr:from>
    <xdr:to>
      <xdr:col>24</xdr:col>
      <xdr:colOff>63500</xdr:colOff>
      <xdr:row>77</xdr:row>
      <xdr:rowOff>254</xdr:rowOff>
    </xdr:to>
    <xdr:cxnSp macro="">
      <xdr:nvCxnSpPr>
        <xdr:cNvPr id="176" name="直線コネクタ 175"/>
        <xdr:cNvCxnSpPr/>
      </xdr:nvCxnSpPr>
      <xdr:spPr>
        <a:xfrm flipV="1">
          <a:off x="3797300" y="12884683"/>
          <a:ext cx="838200" cy="3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125985</xdr:rowOff>
    </xdr:from>
    <xdr:to>
      <xdr:col>19</xdr:col>
      <xdr:colOff>177800</xdr:colOff>
      <xdr:row>77</xdr:row>
      <xdr:rowOff>254</xdr:rowOff>
    </xdr:to>
    <xdr:cxnSp macro="">
      <xdr:nvCxnSpPr>
        <xdr:cNvPr id="179" name="直線コネクタ 178"/>
        <xdr:cNvCxnSpPr/>
      </xdr:nvCxnSpPr>
      <xdr:spPr>
        <a:xfrm>
          <a:off x="2908300" y="13156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75159</xdr:rowOff>
    </xdr:from>
    <xdr:to>
      <xdr:col>15</xdr:col>
      <xdr:colOff>50800</xdr:colOff>
      <xdr:row>76</xdr:row>
      <xdr:rowOff>125985</xdr:rowOff>
    </xdr:to>
    <xdr:cxnSp macro="">
      <xdr:nvCxnSpPr>
        <xdr:cNvPr id="182" name="直線コネクタ 181"/>
        <xdr:cNvCxnSpPr/>
      </xdr:nvCxnSpPr>
      <xdr:spPr>
        <a:xfrm>
          <a:off x="2019300" y="12933909"/>
          <a:ext cx="889000" cy="2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75159</xdr:rowOff>
    </xdr:from>
    <xdr:to>
      <xdr:col>10</xdr:col>
      <xdr:colOff>114300</xdr:colOff>
      <xdr:row>76</xdr:row>
      <xdr:rowOff>68835</xdr:rowOff>
    </xdr:to>
    <xdr:cxnSp macro="">
      <xdr:nvCxnSpPr>
        <xdr:cNvPr id="185" name="直線コネクタ 184"/>
        <xdr:cNvCxnSpPr/>
      </xdr:nvCxnSpPr>
      <xdr:spPr>
        <a:xfrm flipV="1">
          <a:off x="1130300" y="12933909"/>
          <a:ext cx="889000" cy="1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146583</xdr:rowOff>
    </xdr:from>
    <xdr:to>
      <xdr:col>24</xdr:col>
      <xdr:colOff>114300</xdr:colOff>
      <xdr:row>75</xdr:row>
      <xdr:rowOff>76733</xdr:rowOff>
    </xdr:to>
    <xdr:sp macro="" textlink="">
      <xdr:nvSpPr>
        <xdr:cNvPr id="195" name="楕円 194"/>
        <xdr:cNvSpPr/>
      </xdr:nvSpPr>
      <xdr:spPr>
        <a:xfrm>
          <a:off x="4584700" y="12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169460</xdr:rowOff>
    </xdr:from>
    <xdr:ext cx="469744" cy="259045"/>
    <xdr:sp macro="" textlink="">
      <xdr:nvSpPr>
        <xdr:cNvPr id="196" name="維持補修費該当値テキスト"/>
        <xdr:cNvSpPr txBox="1"/>
      </xdr:nvSpPr>
      <xdr:spPr>
        <a:xfrm>
          <a:off x="4686300" y="126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120904</xdr:rowOff>
    </xdr:from>
    <xdr:to>
      <xdr:col>20</xdr:col>
      <xdr:colOff>38100</xdr:colOff>
      <xdr:row>77</xdr:row>
      <xdr:rowOff>51054</xdr:rowOff>
    </xdr:to>
    <xdr:sp macro="" textlink="">
      <xdr:nvSpPr>
        <xdr:cNvPr id="197" name="楕円 196"/>
        <xdr:cNvSpPr/>
      </xdr:nvSpPr>
      <xdr:spPr>
        <a:xfrm>
          <a:off x="3746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67581</xdr:rowOff>
    </xdr:from>
    <xdr:ext cx="469744" cy="259045"/>
    <xdr:sp macro="" textlink="">
      <xdr:nvSpPr>
        <xdr:cNvPr id="198" name="テキスト ボックス 197"/>
        <xdr:cNvSpPr txBox="1"/>
      </xdr:nvSpPr>
      <xdr:spPr>
        <a:xfrm>
          <a:off x="3562428"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75185</xdr:rowOff>
    </xdr:from>
    <xdr:to>
      <xdr:col>15</xdr:col>
      <xdr:colOff>101600</xdr:colOff>
      <xdr:row>77</xdr:row>
      <xdr:rowOff>5335</xdr:rowOff>
    </xdr:to>
    <xdr:sp macro="" textlink="">
      <xdr:nvSpPr>
        <xdr:cNvPr id="199" name="楕円 198"/>
        <xdr:cNvSpPr/>
      </xdr:nvSpPr>
      <xdr:spPr>
        <a:xfrm>
          <a:off x="2857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21861</xdr:rowOff>
    </xdr:from>
    <xdr:ext cx="469744" cy="259045"/>
    <xdr:sp macro="" textlink="">
      <xdr:nvSpPr>
        <xdr:cNvPr id="200" name="テキスト ボックス 199"/>
        <xdr:cNvSpPr txBox="1"/>
      </xdr:nvSpPr>
      <xdr:spPr>
        <a:xfrm>
          <a:off x="2673428" y="128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24359</xdr:rowOff>
    </xdr:from>
    <xdr:to>
      <xdr:col>10</xdr:col>
      <xdr:colOff>165100</xdr:colOff>
      <xdr:row>75</xdr:row>
      <xdr:rowOff>125959</xdr:rowOff>
    </xdr:to>
    <xdr:sp macro="" textlink="">
      <xdr:nvSpPr>
        <xdr:cNvPr id="201" name="楕円 200"/>
        <xdr:cNvSpPr/>
      </xdr:nvSpPr>
      <xdr:spPr>
        <a:xfrm>
          <a:off x="1968500" y="128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142486</xdr:rowOff>
    </xdr:from>
    <xdr:ext cx="469744" cy="259045"/>
    <xdr:sp macro="" textlink="">
      <xdr:nvSpPr>
        <xdr:cNvPr id="202" name="テキスト ボックス 201"/>
        <xdr:cNvSpPr txBox="1"/>
      </xdr:nvSpPr>
      <xdr:spPr>
        <a:xfrm>
          <a:off x="1784428" y="126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18035</xdr:rowOff>
    </xdr:from>
    <xdr:to>
      <xdr:col>6</xdr:col>
      <xdr:colOff>38100</xdr:colOff>
      <xdr:row>76</xdr:row>
      <xdr:rowOff>119635</xdr:rowOff>
    </xdr:to>
    <xdr:sp macro="" textlink="">
      <xdr:nvSpPr>
        <xdr:cNvPr id="203" name="楕円 202"/>
        <xdr:cNvSpPr/>
      </xdr:nvSpPr>
      <xdr:spPr>
        <a:xfrm>
          <a:off x="1079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136161</xdr:rowOff>
    </xdr:from>
    <xdr:ext cx="469744" cy="259045"/>
    <xdr:sp macro="" textlink="">
      <xdr:nvSpPr>
        <xdr:cNvPr id="204" name="テキスト ボックス 203"/>
        <xdr:cNvSpPr txBox="1"/>
      </xdr:nvSpPr>
      <xdr:spPr>
        <a:xfrm>
          <a:off x="895428" y="1282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37667</xdr:rowOff>
    </xdr:from>
    <xdr:to>
      <xdr:col>24</xdr:col>
      <xdr:colOff>63500</xdr:colOff>
      <xdr:row>97</xdr:row>
      <xdr:rowOff>104736</xdr:rowOff>
    </xdr:to>
    <xdr:cxnSp macro="">
      <xdr:nvCxnSpPr>
        <xdr:cNvPr id="234" name="直線コネクタ 233"/>
        <xdr:cNvCxnSpPr/>
      </xdr:nvCxnSpPr>
      <xdr:spPr>
        <a:xfrm flipV="1">
          <a:off x="3797300" y="16668317"/>
          <a:ext cx="8382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104736</xdr:rowOff>
    </xdr:from>
    <xdr:to>
      <xdr:col>19</xdr:col>
      <xdr:colOff>177800</xdr:colOff>
      <xdr:row>97</xdr:row>
      <xdr:rowOff>153696</xdr:rowOff>
    </xdr:to>
    <xdr:cxnSp macro="">
      <xdr:nvCxnSpPr>
        <xdr:cNvPr id="237" name="直線コネクタ 236"/>
        <xdr:cNvCxnSpPr/>
      </xdr:nvCxnSpPr>
      <xdr:spPr>
        <a:xfrm flipV="1">
          <a:off x="2908300" y="16735386"/>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153696</xdr:rowOff>
    </xdr:from>
    <xdr:to>
      <xdr:col>15</xdr:col>
      <xdr:colOff>50800</xdr:colOff>
      <xdr:row>98</xdr:row>
      <xdr:rowOff>1639</xdr:rowOff>
    </xdr:to>
    <xdr:cxnSp macro="">
      <xdr:nvCxnSpPr>
        <xdr:cNvPr id="240" name="直線コネクタ 239"/>
        <xdr:cNvCxnSpPr/>
      </xdr:nvCxnSpPr>
      <xdr:spPr>
        <a:xfrm flipV="1">
          <a:off x="2019300" y="1678434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1639</xdr:rowOff>
    </xdr:from>
    <xdr:to>
      <xdr:col>10</xdr:col>
      <xdr:colOff>114300</xdr:colOff>
      <xdr:row>98</xdr:row>
      <xdr:rowOff>24358</xdr:rowOff>
    </xdr:to>
    <xdr:cxnSp macro="">
      <xdr:nvCxnSpPr>
        <xdr:cNvPr id="243" name="直線コネクタ 242"/>
        <xdr:cNvCxnSpPr/>
      </xdr:nvCxnSpPr>
      <xdr:spPr>
        <a:xfrm flipV="1">
          <a:off x="1130300" y="168037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158317</xdr:rowOff>
    </xdr:from>
    <xdr:to>
      <xdr:col>24</xdr:col>
      <xdr:colOff>114300</xdr:colOff>
      <xdr:row>97</xdr:row>
      <xdr:rowOff>88467</xdr:rowOff>
    </xdr:to>
    <xdr:sp macro="" textlink="">
      <xdr:nvSpPr>
        <xdr:cNvPr id="253" name="楕円 252"/>
        <xdr:cNvSpPr/>
      </xdr:nvSpPr>
      <xdr:spPr>
        <a:xfrm>
          <a:off x="4584700" y="166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136744</xdr:rowOff>
    </xdr:from>
    <xdr:ext cx="534377" cy="259045"/>
    <xdr:sp macro="" textlink="">
      <xdr:nvSpPr>
        <xdr:cNvPr id="254" name="扶助費該当値テキスト"/>
        <xdr:cNvSpPr txBox="1"/>
      </xdr:nvSpPr>
      <xdr:spPr>
        <a:xfrm>
          <a:off x="4686300" y="1659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53936</xdr:rowOff>
    </xdr:from>
    <xdr:to>
      <xdr:col>20</xdr:col>
      <xdr:colOff>38100</xdr:colOff>
      <xdr:row>97</xdr:row>
      <xdr:rowOff>155536</xdr:rowOff>
    </xdr:to>
    <xdr:sp macro="" textlink="">
      <xdr:nvSpPr>
        <xdr:cNvPr id="255" name="楕円 254"/>
        <xdr:cNvSpPr/>
      </xdr:nvSpPr>
      <xdr:spPr>
        <a:xfrm>
          <a:off x="3746500" y="166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146663</xdr:rowOff>
    </xdr:from>
    <xdr:ext cx="534377" cy="259045"/>
    <xdr:sp macro="" textlink="">
      <xdr:nvSpPr>
        <xdr:cNvPr id="256" name="テキスト ボックス 255"/>
        <xdr:cNvSpPr txBox="1"/>
      </xdr:nvSpPr>
      <xdr:spPr>
        <a:xfrm>
          <a:off x="3530111" y="167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102896</xdr:rowOff>
    </xdr:from>
    <xdr:to>
      <xdr:col>15</xdr:col>
      <xdr:colOff>101600</xdr:colOff>
      <xdr:row>98</xdr:row>
      <xdr:rowOff>33046</xdr:rowOff>
    </xdr:to>
    <xdr:sp macro="" textlink="">
      <xdr:nvSpPr>
        <xdr:cNvPr id="257" name="楕円 256"/>
        <xdr:cNvSpPr/>
      </xdr:nvSpPr>
      <xdr:spPr>
        <a:xfrm>
          <a:off x="2857500" y="167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24173</xdr:rowOff>
    </xdr:from>
    <xdr:ext cx="534377" cy="259045"/>
    <xdr:sp macro="" textlink="">
      <xdr:nvSpPr>
        <xdr:cNvPr id="258" name="テキスト ボックス 257"/>
        <xdr:cNvSpPr txBox="1"/>
      </xdr:nvSpPr>
      <xdr:spPr>
        <a:xfrm>
          <a:off x="2641111" y="168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122289</xdr:rowOff>
    </xdr:from>
    <xdr:to>
      <xdr:col>10</xdr:col>
      <xdr:colOff>165100</xdr:colOff>
      <xdr:row>98</xdr:row>
      <xdr:rowOff>52439</xdr:rowOff>
    </xdr:to>
    <xdr:sp macro="" textlink="">
      <xdr:nvSpPr>
        <xdr:cNvPr id="259" name="楕円 258"/>
        <xdr:cNvSpPr/>
      </xdr:nvSpPr>
      <xdr:spPr>
        <a:xfrm>
          <a:off x="1968500" y="167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43566</xdr:rowOff>
    </xdr:from>
    <xdr:ext cx="534377" cy="259045"/>
    <xdr:sp macro="" textlink="">
      <xdr:nvSpPr>
        <xdr:cNvPr id="260" name="テキスト ボックス 259"/>
        <xdr:cNvSpPr txBox="1"/>
      </xdr:nvSpPr>
      <xdr:spPr>
        <a:xfrm>
          <a:off x="1752111" y="168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145008</xdr:rowOff>
    </xdr:from>
    <xdr:to>
      <xdr:col>6</xdr:col>
      <xdr:colOff>38100</xdr:colOff>
      <xdr:row>98</xdr:row>
      <xdr:rowOff>75158</xdr:rowOff>
    </xdr:to>
    <xdr:sp macro="" textlink="">
      <xdr:nvSpPr>
        <xdr:cNvPr id="261" name="楕円 260"/>
        <xdr:cNvSpPr/>
      </xdr:nvSpPr>
      <xdr:spPr>
        <a:xfrm>
          <a:off x="1079500" y="167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66285</xdr:rowOff>
    </xdr:from>
    <xdr:ext cx="534377" cy="259045"/>
    <xdr:sp macro="" textlink="">
      <xdr:nvSpPr>
        <xdr:cNvPr id="262" name="テキスト ボックス 261"/>
        <xdr:cNvSpPr txBox="1"/>
      </xdr:nvSpPr>
      <xdr:spPr>
        <a:xfrm>
          <a:off x="863111" y="168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144653</xdr:rowOff>
    </xdr:from>
    <xdr:to>
      <xdr:col>55</xdr:col>
      <xdr:colOff>0</xdr:colOff>
      <xdr:row>37</xdr:row>
      <xdr:rowOff>76805</xdr:rowOff>
    </xdr:to>
    <xdr:cxnSp macro="">
      <xdr:nvCxnSpPr>
        <xdr:cNvPr id="291" name="直線コネクタ 290"/>
        <xdr:cNvCxnSpPr/>
      </xdr:nvCxnSpPr>
      <xdr:spPr>
        <a:xfrm flipV="1">
          <a:off x="9639300" y="5631053"/>
          <a:ext cx="838200" cy="7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76805</xdr:rowOff>
    </xdr:from>
    <xdr:to>
      <xdr:col>50</xdr:col>
      <xdr:colOff>114300</xdr:colOff>
      <xdr:row>37</xdr:row>
      <xdr:rowOff>80333</xdr:rowOff>
    </xdr:to>
    <xdr:cxnSp macro="">
      <xdr:nvCxnSpPr>
        <xdr:cNvPr id="294" name="直線コネクタ 293"/>
        <xdr:cNvCxnSpPr/>
      </xdr:nvCxnSpPr>
      <xdr:spPr>
        <a:xfrm flipV="1">
          <a:off x="8750300" y="6420455"/>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65900</xdr:rowOff>
    </xdr:from>
    <xdr:to>
      <xdr:col>45</xdr:col>
      <xdr:colOff>177800</xdr:colOff>
      <xdr:row>37</xdr:row>
      <xdr:rowOff>80333</xdr:rowOff>
    </xdr:to>
    <xdr:cxnSp macro="">
      <xdr:nvCxnSpPr>
        <xdr:cNvPr id="297" name="直線コネクタ 296"/>
        <xdr:cNvCxnSpPr/>
      </xdr:nvCxnSpPr>
      <xdr:spPr>
        <a:xfrm>
          <a:off x="7861300" y="6409550"/>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59949</xdr:rowOff>
    </xdr:from>
    <xdr:to>
      <xdr:col>41</xdr:col>
      <xdr:colOff>50800</xdr:colOff>
      <xdr:row>37</xdr:row>
      <xdr:rowOff>65900</xdr:rowOff>
    </xdr:to>
    <xdr:cxnSp macro="">
      <xdr:nvCxnSpPr>
        <xdr:cNvPr id="300" name="直線コネクタ 299"/>
        <xdr:cNvCxnSpPr/>
      </xdr:nvCxnSpPr>
      <xdr:spPr>
        <a:xfrm>
          <a:off x="6972300" y="6403599"/>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93853</xdr:rowOff>
    </xdr:from>
    <xdr:to>
      <xdr:col>55</xdr:col>
      <xdr:colOff>50800</xdr:colOff>
      <xdr:row>33</xdr:row>
      <xdr:rowOff>24003</xdr:rowOff>
    </xdr:to>
    <xdr:sp macro="" textlink="">
      <xdr:nvSpPr>
        <xdr:cNvPr id="310" name="楕円 309"/>
        <xdr:cNvSpPr/>
      </xdr:nvSpPr>
      <xdr:spPr>
        <a:xfrm>
          <a:off x="10426700" y="55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116730</xdr:rowOff>
    </xdr:from>
    <xdr:ext cx="599010" cy="259045"/>
    <xdr:sp macro="" textlink="">
      <xdr:nvSpPr>
        <xdr:cNvPr id="311" name="補助費等該当値テキスト"/>
        <xdr:cNvSpPr txBox="1"/>
      </xdr:nvSpPr>
      <xdr:spPr>
        <a:xfrm>
          <a:off x="10528300" y="54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26005</xdr:rowOff>
    </xdr:from>
    <xdr:to>
      <xdr:col>50</xdr:col>
      <xdr:colOff>165100</xdr:colOff>
      <xdr:row>37</xdr:row>
      <xdr:rowOff>127605</xdr:rowOff>
    </xdr:to>
    <xdr:sp macro="" textlink="">
      <xdr:nvSpPr>
        <xdr:cNvPr id="312" name="楕円 311"/>
        <xdr:cNvSpPr/>
      </xdr:nvSpPr>
      <xdr:spPr>
        <a:xfrm>
          <a:off x="9588500" y="63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144132</xdr:rowOff>
    </xdr:from>
    <xdr:ext cx="534377" cy="259045"/>
    <xdr:sp macro="" textlink="">
      <xdr:nvSpPr>
        <xdr:cNvPr id="313" name="テキスト ボックス 312"/>
        <xdr:cNvSpPr txBox="1"/>
      </xdr:nvSpPr>
      <xdr:spPr>
        <a:xfrm>
          <a:off x="9372111" y="61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29533</xdr:rowOff>
    </xdr:from>
    <xdr:to>
      <xdr:col>46</xdr:col>
      <xdr:colOff>38100</xdr:colOff>
      <xdr:row>37</xdr:row>
      <xdr:rowOff>131133</xdr:rowOff>
    </xdr:to>
    <xdr:sp macro="" textlink="">
      <xdr:nvSpPr>
        <xdr:cNvPr id="314" name="楕円 313"/>
        <xdr:cNvSpPr/>
      </xdr:nvSpPr>
      <xdr:spPr>
        <a:xfrm>
          <a:off x="8699500" y="63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147660</xdr:rowOff>
    </xdr:from>
    <xdr:ext cx="534377" cy="259045"/>
    <xdr:sp macro="" textlink="">
      <xdr:nvSpPr>
        <xdr:cNvPr id="315" name="テキスト ボックス 314"/>
        <xdr:cNvSpPr txBox="1"/>
      </xdr:nvSpPr>
      <xdr:spPr>
        <a:xfrm>
          <a:off x="8483111" y="61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15100</xdr:rowOff>
    </xdr:from>
    <xdr:to>
      <xdr:col>41</xdr:col>
      <xdr:colOff>101600</xdr:colOff>
      <xdr:row>37</xdr:row>
      <xdr:rowOff>116700</xdr:rowOff>
    </xdr:to>
    <xdr:sp macro="" textlink="">
      <xdr:nvSpPr>
        <xdr:cNvPr id="316" name="楕円 315"/>
        <xdr:cNvSpPr/>
      </xdr:nvSpPr>
      <xdr:spPr>
        <a:xfrm>
          <a:off x="7810500" y="6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133227</xdr:rowOff>
    </xdr:from>
    <xdr:ext cx="534377" cy="259045"/>
    <xdr:sp macro="" textlink="">
      <xdr:nvSpPr>
        <xdr:cNvPr id="317" name="テキスト ボックス 316"/>
        <xdr:cNvSpPr txBox="1"/>
      </xdr:nvSpPr>
      <xdr:spPr>
        <a:xfrm>
          <a:off x="7594111" y="61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9149</xdr:rowOff>
    </xdr:from>
    <xdr:to>
      <xdr:col>36</xdr:col>
      <xdr:colOff>165100</xdr:colOff>
      <xdr:row>37</xdr:row>
      <xdr:rowOff>110749</xdr:rowOff>
    </xdr:to>
    <xdr:sp macro="" textlink="">
      <xdr:nvSpPr>
        <xdr:cNvPr id="318" name="楕円 317"/>
        <xdr:cNvSpPr/>
      </xdr:nvSpPr>
      <xdr:spPr>
        <a:xfrm>
          <a:off x="6921500" y="63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127276</xdr:rowOff>
    </xdr:from>
    <xdr:ext cx="534377" cy="259045"/>
    <xdr:sp macro="" textlink="">
      <xdr:nvSpPr>
        <xdr:cNvPr id="319" name="テキスト ボックス 318"/>
        <xdr:cNvSpPr txBox="1"/>
      </xdr:nvSpPr>
      <xdr:spPr>
        <a:xfrm>
          <a:off x="6705111" y="61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121069</xdr:rowOff>
    </xdr:from>
    <xdr:to>
      <xdr:col>55</xdr:col>
      <xdr:colOff>0</xdr:colOff>
      <xdr:row>55</xdr:row>
      <xdr:rowOff>123600</xdr:rowOff>
    </xdr:to>
    <xdr:cxnSp macro="">
      <xdr:nvCxnSpPr>
        <xdr:cNvPr id="351" name="直線コネクタ 350"/>
        <xdr:cNvCxnSpPr/>
      </xdr:nvCxnSpPr>
      <xdr:spPr>
        <a:xfrm>
          <a:off x="9639300" y="9550819"/>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121069</xdr:rowOff>
    </xdr:from>
    <xdr:to>
      <xdr:col>50</xdr:col>
      <xdr:colOff>114300</xdr:colOff>
      <xdr:row>56</xdr:row>
      <xdr:rowOff>48799</xdr:rowOff>
    </xdr:to>
    <xdr:cxnSp macro="">
      <xdr:nvCxnSpPr>
        <xdr:cNvPr id="354" name="直線コネクタ 353"/>
        <xdr:cNvCxnSpPr/>
      </xdr:nvCxnSpPr>
      <xdr:spPr>
        <a:xfrm flipV="1">
          <a:off x="8750300" y="9550819"/>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48799</xdr:rowOff>
    </xdr:from>
    <xdr:to>
      <xdr:col>45</xdr:col>
      <xdr:colOff>177800</xdr:colOff>
      <xdr:row>56</xdr:row>
      <xdr:rowOff>143945</xdr:rowOff>
    </xdr:to>
    <xdr:cxnSp macro="">
      <xdr:nvCxnSpPr>
        <xdr:cNvPr id="357" name="直線コネクタ 356"/>
        <xdr:cNvCxnSpPr/>
      </xdr:nvCxnSpPr>
      <xdr:spPr>
        <a:xfrm flipV="1">
          <a:off x="7861300" y="9649999"/>
          <a:ext cx="889000" cy="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143945</xdr:rowOff>
    </xdr:from>
    <xdr:to>
      <xdr:col>41</xdr:col>
      <xdr:colOff>50800</xdr:colOff>
      <xdr:row>56</xdr:row>
      <xdr:rowOff>152191</xdr:rowOff>
    </xdr:to>
    <xdr:cxnSp macro="">
      <xdr:nvCxnSpPr>
        <xdr:cNvPr id="360" name="直線コネクタ 359"/>
        <xdr:cNvCxnSpPr/>
      </xdr:nvCxnSpPr>
      <xdr:spPr>
        <a:xfrm flipV="1">
          <a:off x="6972300" y="974514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72800</xdr:rowOff>
    </xdr:from>
    <xdr:to>
      <xdr:col>55</xdr:col>
      <xdr:colOff>50800</xdr:colOff>
      <xdr:row>56</xdr:row>
      <xdr:rowOff>2950</xdr:rowOff>
    </xdr:to>
    <xdr:sp macro="" textlink="">
      <xdr:nvSpPr>
        <xdr:cNvPr id="370" name="楕円 369"/>
        <xdr:cNvSpPr/>
      </xdr:nvSpPr>
      <xdr:spPr>
        <a:xfrm>
          <a:off x="10426700" y="95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95677</xdr:rowOff>
    </xdr:from>
    <xdr:ext cx="534377" cy="259045"/>
    <xdr:sp macro="" textlink="">
      <xdr:nvSpPr>
        <xdr:cNvPr id="371" name="普通建設事業費該当値テキスト"/>
        <xdr:cNvSpPr txBox="1"/>
      </xdr:nvSpPr>
      <xdr:spPr>
        <a:xfrm>
          <a:off x="10528300" y="93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70269</xdr:rowOff>
    </xdr:from>
    <xdr:to>
      <xdr:col>50</xdr:col>
      <xdr:colOff>165100</xdr:colOff>
      <xdr:row>56</xdr:row>
      <xdr:rowOff>419</xdr:rowOff>
    </xdr:to>
    <xdr:sp macro="" textlink="">
      <xdr:nvSpPr>
        <xdr:cNvPr id="372" name="楕円 371"/>
        <xdr:cNvSpPr/>
      </xdr:nvSpPr>
      <xdr:spPr>
        <a:xfrm>
          <a:off x="9588500" y="9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16946</xdr:rowOff>
    </xdr:from>
    <xdr:ext cx="534377" cy="259045"/>
    <xdr:sp macro="" textlink="">
      <xdr:nvSpPr>
        <xdr:cNvPr id="373" name="テキスト ボックス 372"/>
        <xdr:cNvSpPr txBox="1"/>
      </xdr:nvSpPr>
      <xdr:spPr>
        <a:xfrm>
          <a:off x="9372111" y="92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169449</xdr:rowOff>
    </xdr:from>
    <xdr:to>
      <xdr:col>46</xdr:col>
      <xdr:colOff>38100</xdr:colOff>
      <xdr:row>56</xdr:row>
      <xdr:rowOff>99599</xdr:rowOff>
    </xdr:to>
    <xdr:sp macro="" textlink="">
      <xdr:nvSpPr>
        <xdr:cNvPr id="374" name="楕円 373"/>
        <xdr:cNvSpPr/>
      </xdr:nvSpPr>
      <xdr:spPr>
        <a:xfrm>
          <a:off x="8699500" y="95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116126</xdr:rowOff>
    </xdr:from>
    <xdr:ext cx="534377" cy="259045"/>
    <xdr:sp macro="" textlink="">
      <xdr:nvSpPr>
        <xdr:cNvPr id="375" name="テキスト ボックス 374"/>
        <xdr:cNvSpPr txBox="1"/>
      </xdr:nvSpPr>
      <xdr:spPr>
        <a:xfrm>
          <a:off x="8483111" y="9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93145</xdr:rowOff>
    </xdr:from>
    <xdr:to>
      <xdr:col>41</xdr:col>
      <xdr:colOff>101600</xdr:colOff>
      <xdr:row>57</xdr:row>
      <xdr:rowOff>23295</xdr:rowOff>
    </xdr:to>
    <xdr:sp macro="" textlink="">
      <xdr:nvSpPr>
        <xdr:cNvPr id="376" name="楕円 375"/>
        <xdr:cNvSpPr/>
      </xdr:nvSpPr>
      <xdr:spPr>
        <a:xfrm>
          <a:off x="7810500" y="96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39822</xdr:rowOff>
    </xdr:from>
    <xdr:ext cx="534377" cy="259045"/>
    <xdr:sp macro="" textlink="">
      <xdr:nvSpPr>
        <xdr:cNvPr id="377" name="テキスト ボックス 376"/>
        <xdr:cNvSpPr txBox="1"/>
      </xdr:nvSpPr>
      <xdr:spPr>
        <a:xfrm>
          <a:off x="7594111" y="94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101391</xdr:rowOff>
    </xdr:from>
    <xdr:to>
      <xdr:col>36</xdr:col>
      <xdr:colOff>165100</xdr:colOff>
      <xdr:row>57</xdr:row>
      <xdr:rowOff>31541</xdr:rowOff>
    </xdr:to>
    <xdr:sp macro="" textlink="">
      <xdr:nvSpPr>
        <xdr:cNvPr id="378" name="楕円 377"/>
        <xdr:cNvSpPr/>
      </xdr:nvSpPr>
      <xdr:spPr>
        <a:xfrm>
          <a:off x="6921500" y="97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48068</xdr:rowOff>
    </xdr:from>
    <xdr:ext cx="534377" cy="259045"/>
    <xdr:sp macro="" textlink="">
      <xdr:nvSpPr>
        <xdr:cNvPr id="379" name="テキスト ボックス 378"/>
        <xdr:cNvSpPr txBox="1"/>
      </xdr:nvSpPr>
      <xdr:spPr>
        <a:xfrm>
          <a:off x="6705111" y="94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60742</xdr:rowOff>
    </xdr:from>
    <xdr:to>
      <xdr:col>55</xdr:col>
      <xdr:colOff>0</xdr:colOff>
      <xdr:row>77</xdr:row>
      <xdr:rowOff>152662</xdr:rowOff>
    </xdr:to>
    <xdr:cxnSp macro="">
      <xdr:nvCxnSpPr>
        <xdr:cNvPr id="406" name="直線コネクタ 405"/>
        <xdr:cNvCxnSpPr/>
      </xdr:nvCxnSpPr>
      <xdr:spPr>
        <a:xfrm>
          <a:off x="9639300" y="13262392"/>
          <a:ext cx="8382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60742</xdr:rowOff>
    </xdr:from>
    <xdr:to>
      <xdr:col>50</xdr:col>
      <xdr:colOff>114300</xdr:colOff>
      <xdr:row>78</xdr:row>
      <xdr:rowOff>64971</xdr:rowOff>
    </xdr:to>
    <xdr:cxnSp macro="">
      <xdr:nvCxnSpPr>
        <xdr:cNvPr id="409" name="直線コネクタ 408"/>
        <xdr:cNvCxnSpPr/>
      </xdr:nvCxnSpPr>
      <xdr:spPr>
        <a:xfrm flipV="1">
          <a:off x="8750300" y="13262392"/>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159976</xdr:rowOff>
    </xdr:from>
    <xdr:to>
      <xdr:col>45</xdr:col>
      <xdr:colOff>177800</xdr:colOff>
      <xdr:row>78</xdr:row>
      <xdr:rowOff>64971</xdr:rowOff>
    </xdr:to>
    <xdr:cxnSp macro="">
      <xdr:nvCxnSpPr>
        <xdr:cNvPr id="412" name="直線コネクタ 411"/>
        <xdr:cNvCxnSpPr/>
      </xdr:nvCxnSpPr>
      <xdr:spPr>
        <a:xfrm>
          <a:off x="7861300" y="13361626"/>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113686</xdr:rowOff>
    </xdr:from>
    <xdr:to>
      <xdr:col>41</xdr:col>
      <xdr:colOff>50800</xdr:colOff>
      <xdr:row>77</xdr:row>
      <xdr:rowOff>159976</xdr:rowOff>
    </xdr:to>
    <xdr:cxnSp macro="">
      <xdr:nvCxnSpPr>
        <xdr:cNvPr id="415" name="直線コネクタ 414"/>
        <xdr:cNvCxnSpPr/>
      </xdr:nvCxnSpPr>
      <xdr:spPr>
        <a:xfrm>
          <a:off x="6972300" y="13315336"/>
          <a:ext cx="8890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101862</xdr:rowOff>
    </xdr:from>
    <xdr:to>
      <xdr:col>55</xdr:col>
      <xdr:colOff>50800</xdr:colOff>
      <xdr:row>78</xdr:row>
      <xdr:rowOff>32012</xdr:rowOff>
    </xdr:to>
    <xdr:sp macro="" textlink="">
      <xdr:nvSpPr>
        <xdr:cNvPr id="425" name="楕円 424"/>
        <xdr:cNvSpPr/>
      </xdr:nvSpPr>
      <xdr:spPr>
        <a:xfrm>
          <a:off x="10426700" y="133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80289</xdr:rowOff>
    </xdr:from>
    <xdr:ext cx="469744" cy="259045"/>
    <xdr:sp macro="" textlink="">
      <xdr:nvSpPr>
        <xdr:cNvPr id="426" name="普通建設事業費 （ うち新規整備　）該当値テキスト"/>
        <xdr:cNvSpPr txBox="1"/>
      </xdr:nvSpPr>
      <xdr:spPr>
        <a:xfrm>
          <a:off x="10528300" y="1328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9942</xdr:rowOff>
    </xdr:from>
    <xdr:to>
      <xdr:col>50</xdr:col>
      <xdr:colOff>165100</xdr:colOff>
      <xdr:row>77</xdr:row>
      <xdr:rowOff>111542</xdr:rowOff>
    </xdr:to>
    <xdr:sp macro="" textlink="">
      <xdr:nvSpPr>
        <xdr:cNvPr id="427" name="楕円 426"/>
        <xdr:cNvSpPr/>
      </xdr:nvSpPr>
      <xdr:spPr>
        <a:xfrm>
          <a:off x="9588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102669</xdr:rowOff>
    </xdr:from>
    <xdr:ext cx="534377" cy="259045"/>
    <xdr:sp macro="" textlink="">
      <xdr:nvSpPr>
        <xdr:cNvPr id="428" name="テキスト ボックス 427"/>
        <xdr:cNvSpPr txBox="1"/>
      </xdr:nvSpPr>
      <xdr:spPr>
        <a:xfrm>
          <a:off x="9372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14171</xdr:rowOff>
    </xdr:from>
    <xdr:to>
      <xdr:col>46</xdr:col>
      <xdr:colOff>38100</xdr:colOff>
      <xdr:row>78</xdr:row>
      <xdr:rowOff>115771</xdr:rowOff>
    </xdr:to>
    <xdr:sp macro="" textlink="">
      <xdr:nvSpPr>
        <xdr:cNvPr id="429" name="楕円 428"/>
        <xdr:cNvSpPr/>
      </xdr:nvSpPr>
      <xdr:spPr>
        <a:xfrm>
          <a:off x="8699500" y="13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106898</xdr:rowOff>
    </xdr:from>
    <xdr:ext cx="469744" cy="259045"/>
    <xdr:sp macro="" textlink="">
      <xdr:nvSpPr>
        <xdr:cNvPr id="430" name="テキスト ボックス 429"/>
        <xdr:cNvSpPr txBox="1"/>
      </xdr:nvSpPr>
      <xdr:spPr>
        <a:xfrm>
          <a:off x="8515428" y="134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109176</xdr:rowOff>
    </xdr:from>
    <xdr:to>
      <xdr:col>41</xdr:col>
      <xdr:colOff>101600</xdr:colOff>
      <xdr:row>78</xdr:row>
      <xdr:rowOff>39326</xdr:rowOff>
    </xdr:to>
    <xdr:sp macro="" textlink="">
      <xdr:nvSpPr>
        <xdr:cNvPr id="431" name="楕円 430"/>
        <xdr:cNvSpPr/>
      </xdr:nvSpPr>
      <xdr:spPr>
        <a:xfrm>
          <a:off x="7810500" y="13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30453</xdr:rowOff>
    </xdr:from>
    <xdr:ext cx="469744" cy="259045"/>
    <xdr:sp macro="" textlink="">
      <xdr:nvSpPr>
        <xdr:cNvPr id="432" name="テキスト ボックス 431"/>
        <xdr:cNvSpPr txBox="1"/>
      </xdr:nvSpPr>
      <xdr:spPr>
        <a:xfrm>
          <a:off x="7626428" y="134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62886</xdr:rowOff>
    </xdr:from>
    <xdr:to>
      <xdr:col>36</xdr:col>
      <xdr:colOff>165100</xdr:colOff>
      <xdr:row>77</xdr:row>
      <xdr:rowOff>164486</xdr:rowOff>
    </xdr:to>
    <xdr:sp macro="" textlink="">
      <xdr:nvSpPr>
        <xdr:cNvPr id="433" name="楕円 432"/>
        <xdr:cNvSpPr/>
      </xdr:nvSpPr>
      <xdr:spPr>
        <a:xfrm>
          <a:off x="6921500" y="132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155613</xdr:rowOff>
    </xdr:from>
    <xdr:ext cx="469744" cy="259045"/>
    <xdr:sp macro="" textlink="">
      <xdr:nvSpPr>
        <xdr:cNvPr id="434" name="テキスト ボックス 433"/>
        <xdr:cNvSpPr txBox="1"/>
      </xdr:nvSpPr>
      <xdr:spPr>
        <a:xfrm>
          <a:off x="6737428" y="1335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99352</xdr:rowOff>
    </xdr:from>
    <xdr:to>
      <xdr:col>55</xdr:col>
      <xdr:colOff>0</xdr:colOff>
      <xdr:row>96</xdr:row>
      <xdr:rowOff>19228</xdr:rowOff>
    </xdr:to>
    <xdr:cxnSp macro="">
      <xdr:nvCxnSpPr>
        <xdr:cNvPr id="465" name="直線コネクタ 464"/>
        <xdr:cNvCxnSpPr/>
      </xdr:nvCxnSpPr>
      <xdr:spPr>
        <a:xfrm flipV="1">
          <a:off x="9639300" y="16387102"/>
          <a:ext cx="8382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19228</xdr:rowOff>
    </xdr:from>
    <xdr:to>
      <xdr:col>50</xdr:col>
      <xdr:colOff>114300</xdr:colOff>
      <xdr:row>96</xdr:row>
      <xdr:rowOff>136908</xdr:rowOff>
    </xdr:to>
    <xdr:cxnSp macro="">
      <xdr:nvCxnSpPr>
        <xdr:cNvPr id="468" name="直線コネクタ 467"/>
        <xdr:cNvCxnSpPr/>
      </xdr:nvCxnSpPr>
      <xdr:spPr>
        <a:xfrm flipV="1">
          <a:off x="8750300" y="16478428"/>
          <a:ext cx="889000" cy="1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136908</xdr:rowOff>
    </xdr:from>
    <xdr:to>
      <xdr:col>45</xdr:col>
      <xdr:colOff>177800</xdr:colOff>
      <xdr:row>97</xdr:row>
      <xdr:rowOff>26772</xdr:rowOff>
    </xdr:to>
    <xdr:cxnSp macro="">
      <xdr:nvCxnSpPr>
        <xdr:cNvPr id="471" name="直線コネクタ 470"/>
        <xdr:cNvCxnSpPr/>
      </xdr:nvCxnSpPr>
      <xdr:spPr>
        <a:xfrm flipV="1">
          <a:off x="7861300" y="16596108"/>
          <a:ext cx="889000" cy="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26772</xdr:rowOff>
    </xdr:from>
    <xdr:to>
      <xdr:col>41</xdr:col>
      <xdr:colOff>50800</xdr:colOff>
      <xdr:row>97</xdr:row>
      <xdr:rowOff>71022</xdr:rowOff>
    </xdr:to>
    <xdr:cxnSp macro="">
      <xdr:nvCxnSpPr>
        <xdr:cNvPr id="474" name="直線コネクタ 473"/>
        <xdr:cNvCxnSpPr/>
      </xdr:nvCxnSpPr>
      <xdr:spPr>
        <a:xfrm flipV="1">
          <a:off x="6972300" y="16657422"/>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48552</xdr:rowOff>
    </xdr:from>
    <xdr:to>
      <xdr:col>55</xdr:col>
      <xdr:colOff>50800</xdr:colOff>
      <xdr:row>95</xdr:row>
      <xdr:rowOff>150152</xdr:rowOff>
    </xdr:to>
    <xdr:sp macro="" textlink="">
      <xdr:nvSpPr>
        <xdr:cNvPr id="484" name="楕円 483"/>
        <xdr:cNvSpPr/>
      </xdr:nvSpPr>
      <xdr:spPr>
        <a:xfrm>
          <a:off x="104267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71429</xdr:rowOff>
    </xdr:from>
    <xdr:ext cx="534377" cy="259045"/>
    <xdr:sp macro="" textlink="">
      <xdr:nvSpPr>
        <xdr:cNvPr id="485" name="普通建設事業費 （ うち更新整備　）該当値テキスト"/>
        <xdr:cNvSpPr txBox="1"/>
      </xdr:nvSpPr>
      <xdr:spPr>
        <a:xfrm>
          <a:off x="10528300"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139878</xdr:rowOff>
    </xdr:from>
    <xdr:to>
      <xdr:col>50</xdr:col>
      <xdr:colOff>165100</xdr:colOff>
      <xdr:row>96</xdr:row>
      <xdr:rowOff>70028</xdr:rowOff>
    </xdr:to>
    <xdr:sp macro="" textlink="">
      <xdr:nvSpPr>
        <xdr:cNvPr id="486" name="楕円 485"/>
        <xdr:cNvSpPr/>
      </xdr:nvSpPr>
      <xdr:spPr>
        <a:xfrm>
          <a:off x="9588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86555</xdr:rowOff>
    </xdr:from>
    <xdr:ext cx="534377" cy="259045"/>
    <xdr:sp macro="" textlink="">
      <xdr:nvSpPr>
        <xdr:cNvPr id="487" name="テキスト ボックス 486"/>
        <xdr:cNvSpPr txBox="1"/>
      </xdr:nvSpPr>
      <xdr:spPr>
        <a:xfrm>
          <a:off x="9372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86108</xdr:rowOff>
    </xdr:from>
    <xdr:to>
      <xdr:col>46</xdr:col>
      <xdr:colOff>38100</xdr:colOff>
      <xdr:row>97</xdr:row>
      <xdr:rowOff>16258</xdr:rowOff>
    </xdr:to>
    <xdr:sp macro="" textlink="">
      <xdr:nvSpPr>
        <xdr:cNvPr id="488" name="楕円 487"/>
        <xdr:cNvSpPr/>
      </xdr:nvSpPr>
      <xdr:spPr>
        <a:xfrm>
          <a:off x="8699500" y="16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32785</xdr:rowOff>
    </xdr:from>
    <xdr:ext cx="534377" cy="259045"/>
    <xdr:sp macro="" textlink="">
      <xdr:nvSpPr>
        <xdr:cNvPr id="489" name="テキスト ボックス 488"/>
        <xdr:cNvSpPr txBox="1"/>
      </xdr:nvSpPr>
      <xdr:spPr>
        <a:xfrm>
          <a:off x="8483111" y="163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147422</xdr:rowOff>
    </xdr:from>
    <xdr:to>
      <xdr:col>41</xdr:col>
      <xdr:colOff>101600</xdr:colOff>
      <xdr:row>97</xdr:row>
      <xdr:rowOff>77572</xdr:rowOff>
    </xdr:to>
    <xdr:sp macro="" textlink="">
      <xdr:nvSpPr>
        <xdr:cNvPr id="490" name="楕円 489"/>
        <xdr:cNvSpPr/>
      </xdr:nvSpPr>
      <xdr:spPr>
        <a:xfrm>
          <a:off x="7810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94099</xdr:rowOff>
    </xdr:from>
    <xdr:ext cx="534377" cy="259045"/>
    <xdr:sp macro="" textlink="">
      <xdr:nvSpPr>
        <xdr:cNvPr id="491" name="テキスト ボックス 490"/>
        <xdr:cNvSpPr txBox="1"/>
      </xdr:nvSpPr>
      <xdr:spPr>
        <a:xfrm>
          <a:off x="7594111" y="163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20222</xdr:rowOff>
    </xdr:from>
    <xdr:to>
      <xdr:col>36</xdr:col>
      <xdr:colOff>165100</xdr:colOff>
      <xdr:row>97</xdr:row>
      <xdr:rowOff>121822</xdr:rowOff>
    </xdr:to>
    <xdr:sp macro="" textlink="">
      <xdr:nvSpPr>
        <xdr:cNvPr id="492" name="楕円 491"/>
        <xdr:cNvSpPr/>
      </xdr:nvSpPr>
      <xdr:spPr>
        <a:xfrm>
          <a:off x="6921500" y="166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112949</xdr:rowOff>
    </xdr:from>
    <xdr:ext cx="534377" cy="259045"/>
    <xdr:sp macro="" textlink="">
      <xdr:nvSpPr>
        <xdr:cNvPr id="493" name="テキスト ボックス 492"/>
        <xdr:cNvSpPr txBox="1"/>
      </xdr:nvSpPr>
      <xdr:spPr>
        <a:xfrm>
          <a:off x="6705111" y="16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36487</xdr:rowOff>
    </xdr:from>
    <xdr:to>
      <xdr:col>85</xdr:col>
      <xdr:colOff>127000</xdr:colOff>
      <xdr:row>39</xdr:row>
      <xdr:rowOff>39135</xdr:rowOff>
    </xdr:to>
    <xdr:cxnSp macro="">
      <xdr:nvCxnSpPr>
        <xdr:cNvPr id="522" name="直線コネクタ 521"/>
        <xdr:cNvCxnSpPr/>
      </xdr:nvCxnSpPr>
      <xdr:spPr>
        <a:xfrm>
          <a:off x="15481300" y="6723037"/>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32144</xdr:rowOff>
    </xdr:from>
    <xdr:to>
      <xdr:col>81</xdr:col>
      <xdr:colOff>50800</xdr:colOff>
      <xdr:row>39</xdr:row>
      <xdr:rowOff>36487</xdr:rowOff>
    </xdr:to>
    <xdr:cxnSp macro="">
      <xdr:nvCxnSpPr>
        <xdr:cNvPr id="525" name="直線コネクタ 524"/>
        <xdr:cNvCxnSpPr/>
      </xdr:nvCxnSpPr>
      <xdr:spPr>
        <a:xfrm>
          <a:off x="14592300" y="67186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32144</xdr:rowOff>
    </xdr:from>
    <xdr:to>
      <xdr:col>76</xdr:col>
      <xdr:colOff>114300</xdr:colOff>
      <xdr:row>39</xdr:row>
      <xdr:rowOff>39688</xdr:rowOff>
    </xdr:to>
    <xdr:cxnSp macro="">
      <xdr:nvCxnSpPr>
        <xdr:cNvPr id="528" name="直線コネクタ 527"/>
        <xdr:cNvCxnSpPr/>
      </xdr:nvCxnSpPr>
      <xdr:spPr>
        <a:xfrm flipV="1">
          <a:off x="13703300" y="67186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39688</xdr:rowOff>
    </xdr:from>
    <xdr:to>
      <xdr:col>71</xdr:col>
      <xdr:colOff>177800</xdr:colOff>
      <xdr:row>39</xdr:row>
      <xdr:rowOff>41745</xdr:rowOff>
    </xdr:to>
    <xdr:cxnSp macro="">
      <xdr:nvCxnSpPr>
        <xdr:cNvPr id="531" name="直線コネクタ 530"/>
        <xdr:cNvCxnSpPr/>
      </xdr:nvCxnSpPr>
      <xdr:spPr>
        <a:xfrm flipV="1">
          <a:off x="12814300" y="67262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159785</xdr:rowOff>
    </xdr:from>
    <xdr:to>
      <xdr:col>85</xdr:col>
      <xdr:colOff>177800</xdr:colOff>
      <xdr:row>39</xdr:row>
      <xdr:rowOff>89935</xdr:rowOff>
    </xdr:to>
    <xdr:sp macro="" textlink="">
      <xdr:nvSpPr>
        <xdr:cNvPr id="541" name="楕円 540"/>
        <xdr:cNvSpPr/>
      </xdr:nvSpPr>
      <xdr:spPr>
        <a:xfrm>
          <a:off x="16268700" y="66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157137</xdr:rowOff>
    </xdr:from>
    <xdr:to>
      <xdr:col>81</xdr:col>
      <xdr:colOff>101600</xdr:colOff>
      <xdr:row>39</xdr:row>
      <xdr:rowOff>87287</xdr:rowOff>
    </xdr:to>
    <xdr:sp macro="" textlink="">
      <xdr:nvSpPr>
        <xdr:cNvPr id="543" name="楕円 542"/>
        <xdr:cNvSpPr/>
      </xdr:nvSpPr>
      <xdr:spPr>
        <a:xfrm>
          <a:off x="15430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78414</xdr:rowOff>
    </xdr:from>
    <xdr:ext cx="378565" cy="259045"/>
    <xdr:sp macro="" textlink="">
      <xdr:nvSpPr>
        <xdr:cNvPr id="544" name="テキスト ボックス 543"/>
        <xdr:cNvSpPr txBox="1"/>
      </xdr:nvSpPr>
      <xdr:spPr>
        <a:xfrm>
          <a:off x="15292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152794</xdr:rowOff>
    </xdr:from>
    <xdr:to>
      <xdr:col>76</xdr:col>
      <xdr:colOff>165100</xdr:colOff>
      <xdr:row>39</xdr:row>
      <xdr:rowOff>82944</xdr:rowOff>
    </xdr:to>
    <xdr:sp macro="" textlink="">
      <xdr:nvSpPr>
        <xdr:cNvPr id="545" name="楕円 544"/>
        <xdr:cNvSpPr/>
      </xdr:nvSpPr>
      <xdr:spPr>
        <a:xfrm>
          <a:off x="14541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74071</xdr:rowOff>
    </xdr:from>
    <xdr:ext cx="378565" cy="259045"/>
    <xdr:sp macro="" textlink="">
      <xdr:nvSpPr>
        <xdr:cNvPr id="546" name="テキスト ボックス 545"/>
        <xdr:cNvSpPr txBox="1"/>
      </xdr:nvSpPr>
      <xdr:spPr>
        <a:xfrm>
          <a:off x="14403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160338</xdr:rowOff>
    </xdr:from>
    <xdr:to>
      <xdr:col>72</xdr:col>
      <xdr:colOff>38100</xdr:colOff>
      <xdr:row>39</xdr:row>
      <xdr:rowOff>90488</xdr:rowOff>
    </xdr:to>
    <xdr:sp macro="" textlink="">
      <xdr:nvSpPr>
        <xdr:cNvPr id="547" name="楕円 546"/>
        <xdr:cNvSpPr/>
      </xdr:nvSpPr>
      <xdr:spPr>
        <a:xfrm>
          <a:off x="13652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81615</xdr:rowOff>
    </xdr:from>
    <xdr:ext cx="378565" cy="259045"/>
    <xdr:sp macro="" textlink="">
      <xdr:nvSpPr>
        <xdr:cNvPr id="548" name="テキスト ボックス 547"/>
        <xdr:cNvSpPr txBox="1"/>
      </xdr:nvSpPr>
      <xdr:spPr>
        <a:xfrm>
          <a:off x="13514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162395</xdr:rowOff>
    </xdr:from>
    <xdr:to>
      <xdr:col>67</xdr:col>
      <xdr:colOff>101600</xdr:colOff>
      <xdr:row>39</xdr:row>
      <xdr:rowOff>92545</xdr:rowOff>
    </xdr:to>
    <xdr:sp macro="" textlink="">
      <xdr:nvSpPr>
        <xdr:cNvPr id="549" name="楕円 548"/>
        <xdr:cNvSpPr/>
      </xdr:nvSpPr>
      <xdr:spPr>
        <a:xfrm>
          <a:off x="12763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83672</xdr:rowOff>
    </xdr:from>
    <xdr:ext cx="378565" cy="259045"/>
    <xdr:sp macro="" textlink="">
      <xdr:nvSpPr>
        <xdr:cNvPr id="550" name="テキスト ボックス 549"/>
        <xdr:cNvSpPr txBox="1"/>
      </xdr:nvSpPr>
      <xdr:spPr>
        <a:xfrm>
          <a:off x="12625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126030</xdr:rowOff>
    </xdr:from>
    <xdr:to>
      <xdr:col>85</xdr:col>
      <xdr:colOff>127000</xdr:colOff>
      <xdr:row>71</xdr:row>
      <xdr:rowOff>156114</xdr:rowOff>
    </xdr:to>
    <xdr:cxnSp macro="">
      <xdr:nvCxnSpPr>
        <xdr:cNvPr id="626" name="直線コネクタ 625"/>
        <xdr:cNvCxnSpPr/>
      </xdr:nvCxnSpPr>
      <xdr:spPr>
        <a:xfrm>
          <a:off x="15481300" y="12298980"/>
          <a:ext cx="8382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116086</xdr:rowOff>
    </xdr:from>
    <xdr:to>
      <xdr:col>81</xdr:col>
      <xdr:colOff>50800</xdr:colOff>
      <xdr:row>71</xdr:row>
      <xdr:rowOff>126030</xdr:rowOff>
    </xdr:to>
    <xdr:cxnSp macro="">
      <xdr:nvCxnSpPr>
        <xdr:cNvPr id="629" name="直線コネクタ 628"/>
        <xdr:cNvCxnSpPr/>
      </xdr:nvCxnSpPr>
      <xdr:spPr>
        <a:xfrm>
          <a:off x="14592300" y="1228903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97455</xdr:rowOff>
    </xdr:from>
    <xdr:to>
      <xdr:col>76</xdr:col>
      <xdr:colOff>114300</xdr:colOff>
      <xdr:row>71</xdr:row>
      <xdr:rowOff>116086</xdr:rowOff>
    </xdr:to>
    <xdr:cxnSp macro="">
      <xdr:nvCxnSpPr>
        <xdr:cNvPr id="632" name="直線コネクタ 631"/>
        <xdr:cNvCxnSpPr/>
      </xdr:nvCxnSpPr>
      <xdr:spPr>
        <a:xfrm>
          <a:off x="13703300" y="12270405"/>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78824</xdr:rowOff>
    </xdr:from>
    <xdr:to>
      <xdr:col>71</xdr:col>
      <xdr:colOff>177800</xdr:colOff>
      <xdr:row>71</xdr:row>
      <xdr:rowOff>97455</xdr:rowOff>
    </xdr:to>
    <xdr:cxnSp macro="">
      <xdr:nvCxnSpPr>
        <xdr:cNvPr id="635" name="直線コネクタ 634"/>
        <xdr:cNvCxnSpPr/>
      </xdr:nvCxnSpPr>
      <xdr:spPr>
        <a:xfrm>
          <a:off x="12814300" y="1225177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105314</xdr:rowOff>
    </xdr:from>
    <xdr:to>
      <xdr:col>85</xdr:col>
      <xdr:colOff>177800</xdr:colOff>
      <xdr:row>72</xdr:row>
      <xdr:rowOff>35464</xdr:rowOff>
    </xdr:to>
    <xdr:sp macro="" textlink="">
      <xdr:nvSpPr>
        <xdr:cNvPr id="645" name="楕円 644"/>
        <xdr:cNvSpPr/>
      </xdr:nvSpPr>
      <xdr:spPr>
        <a:xfrm>
          <a:off x="16268700" y="122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128191</xdr:rowOff>
    </xdr:from>
    <xdr:ext cx="534377" cy="259045"/>
    <xdr:sp macro="" textlink="">
      <xdr:nvSpPr>
        <xdr:cNvPr id="646" name="公債費該当値テキスト"/>
        <xdr:cNvSpPr txBox="1"/>
      </xdr:nvSpPr>
      <xdr:spPr>
        <a:xfrm>
          <a:off x="16370300" y="121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75230</xdr:rowOff>
    </xdr:from>
    <xdr:to>
      <xdr:col>81</xdr:col>
      <xdr:colOff>101600</xdr:colOff>
      <xdr:row>72</xdr:row>
      <xdr:rowOff>5380</xdr:rowOff>
    </xdr:to>
    <xdr:sp macro="" textlink="">
      <xdr:nvSpPr>
        <xdr:cNvPr id="647" name="楕円 646"/>
        <xdr:cNvSpPr/>
      </xdr:nvSpPr>
      <xdr:spPr>
        <a:xfrm>
          <a:off x="15430500" y="122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21907</xdr:rowOff>
    </xdr:from>
    <xdr:ext cx="534377" cy="259045"/>
    <xdr:sp macro="" textlink="">
      <xdr:nvSpPr>
        <xdr:cNvPr id="648" name="テキスト ボックス 647"/>
        <xdr:cNvSpPr txBox="1"/>
      </xdr:nvSpPr>
      <xdr:spPr>
        <a:xfrm>
          <a:off x="15214111" y="1202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65286</xdr:rowOff>
    </xdr:from>
    <xdr:to>
      <xdr:col>76</xdr:col>
      <xdr:colOff>165100</xdr:colOff>
      <xdr:row>71</xdr:row>
      <xdr:rowOff>166886</xdr:rowOff>
    </xdr:to>
    <xdr:sp macro="" textlink="">
      <xdr:nvSpPr>
        <xdr:cNvPr id="649" name="楕円 648"/>
        <xdr:cNvSpPr/>
      </xdr:nvSpPr>
      <xdr:spPr>
        <a:xfrm>
          <a:off x="14541500" y="1223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11963</xdr:rowOff>
    </xdr:from>
    <xdr:ext cx="534377" cy="259045"/>
    <xdr:sp macro="" textlink="">
      <xdr:nvSpPr>
        <xdr:cNvPr id="650" name="テキスト ボックス 649"/>
        <xdr:cNvSpPr txBox="1"/>
      </xdr:nvSpPr>
      <xdr:spPr>
        <a:xfrm>
          <a:off x="14325111" y="1201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46655</xdr:rowOff>
    </xdr:from>
    <xdr:to>
      <xdr:col>72</xdr:col>
      <xdr:colOff>38100</xdr:colOff>
      <xdr:row>71</xdr:row>
      <xdr:rowOff>148255</xdr:rowOff>
    </xdr:to>
    <xdr:sp macro="" textlink="">
      <xdr:nvSpPr>
        <xdr:cNvPr id="651" name="楕円 650"/>
        <xdr:cNvSpPr/>
      </xdr:nvSpPr>
      <xdr:spPr>
        <a:xfrm>
          <a:off x="13652500" y="122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164782</xdr:rowOff>
    </xdr:from>
    <xdr:ext cx="534377" cy="259045"/>
    <xdr:sp macro="" textlink="">
      <xdr:nvSpPr>
        <xdr:cNvPr id="652" name="テキスト ボックス 651"/>
        <xdr:cNvSpPr txBox="1"/>
      </xdr:nvSpPr>
      <xdr:spPr>
        <a:xfrm>
          <a:off x="13436111" y="119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28024</xdr:rowOff>
    </xdr:from>
    <xdr:to>
      <xdr:col>67</xdr:col>
      <xdr:colOff>101600</xdr:colOff>
      <xdr:row>71</xdr:row>
      <xdr:rowOff>129624</xdr:rowOff>
    </xdr:to>
    <xdr:sp macro="" textlink="">
      <xdr:nvSpPr>
        <xdr:cNvPr id="653" name="楕円 652"/>
        <xdr:cNvSpPr/>
      </xdr:nvSpPr>
      <xdr:spPr>
        <a:xfrm>
          <a:off x="12763500" y="122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146151</xdr:rowOff>
    </xdr:from>
    <xdr:ext cx="534377" cy="259045"/>
    <xdr:sp macro="" textlink="">
      <xdr:nvSpPr>
        <xdr:cNvPr id="654" name="テキスト ボックス 653"/>
        <xdr:cNvSpPr txBox="1"/>
      </xdr:nvSpPr>
      <xdr:spPr>
        <a:xfrm>
          <a:off x="12547111" y="119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59195</xdr:rowOff>
    </xdr:from>
    <xdr:to>
      <xdr:col>85</xdr:col>
      <xdr:colOff>127000</xdr:colOff>
      <xdr:row>98</xdr:row>
      <xdr:rowOff>8826</xdr:rowOff>
    </xdr:to>
    <xdr:cxnSp macro="">
      <xdr:nvCxnSpPr>
        <xdr:cNvPr id="683" name="直線コネクタ 682"/>
        <xdr:cNvCxnSpPr/>
      </xdr:nvCxnSpPr>
      <xdr:spPr>
        <a:xfrm flipV="1">
          <a:off x="15481300" y="16689845"/>
          <a:ext cx="8382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84989</xdr:rowOff>
    </xdr:from>
    <xdr:to>
      <xdr:col>81</xdr:col>
      <xdr:colOff>50800</xdr:colOff>
      <xdr:row>98</xdr:row>
      <xdr:rowOff>8826</xdr:rowOff>
    </xdr:to>
    <xdr:cxnSp macro="">
      <xdr:nvCxnSpPr>
        <xdr:cNvPr id="686" name="直線コネクタ 685"/>
        <xdr:cNvCxnSpPr/>
      </xdr:nvCxnSpPr>
      <xdr:spPr>
        <a:xfrm>
          <a:off x="14592300" y="16715639"/>
          <a:ext cx="889000" cy="9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84989</xdr:rowOff>
    </xdr:from>
    <xdr:to>
      <xdr:col>76</xdr:col>
      <xdr:colOff>114300</xdr:colOff>
      <xdr:row>98</xdr:row>
      <xdr:rowOff>41821</xdr:rowOff>
    </xdr:to>
    <xdr:cxnSp macro="">
      <xdr:nvCxnSpPr>
        <xdr:cNvPr id="689" name="直線コネクタ 688"/>
        <xdr:cNvCxnSpPr/>
      </xdr:nvCxnSpPr>
      <xdr:spPr>
        <a:xfrm flipV="1">
          <a:off x="13703300" y="16715639"/>
          <a:ext cx="889000" cy="1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41821</xdr:rowOff>
    </xdr:from>
    <xdr:to>
      <xdr:col>71</xdr:col>
      <xdr:colOff>177800</xdr:colOff>
      <xdr:row>98</xdr:row>
      <xdr:rowOff>117908</xdr:rowOff>
    </xdr:to>
    <xdr:cxnSp macro="">
      <xdr:nvCxnSpPr>
        <xdr:cNvPr id="692" name="直線コネクタ 691"/>
        <xdr:cNvCxnSpPr/>
      </xdr:nvCxnSpPr>
      <xdr:spPr>
        <a:xfrm flipV="1">
          <a:off x="12814300" y="16843921"/>
          <a:ext cx="889000" cy="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8395</xdr:rowOff>
    </xdr:from>
    <xdr:to>
      <xdr:col>85</xdr:col>
      <xdr:colOff>177800</xdr:colOff>
      <xdr:row>97</xdr:row>
      <xdr:rowOff>109995</xdr:rowOff>
    </xdr:to>
    <xdr:sp macro="" textlink="">
      <xdr:nvSpPr>
        <xdr:cNvPr id="702" name="楕円 701"/>
        <xdr:cNvSpPr/>
      </xdr:nvSpPr>
      <xdr:spPr>
        <a:xfrm>
          <a:off x="16268700" y="166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31272</xdr:rowOff>
    </xdr:from>
    <xdr:ext cx="469744" cy="259045"/>
    <xdr:sp macro="" textlink="">
      <xdr:nvSpPr>
        <xdr:cNvPr id="703" name="積立金該当値テキスト"/>
        <xdr:cNvSpPr txBox="1"/>
      </xdr:nvSpPr>
      <xdr:spPr>
        <a:xfrm>
          <a:off x="16370300" y="164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129476</xdr:rowOff>
    </xdr:from>
    <xdr:to>
      <xdr:col>81</xdr:col>
      <xdr:colOff>101600</xdr:colOff>
      <xdr:row>98</xdr:row>
      <xdr:rowOff>59626</xdr:rowOff>
    </xdr:to>
    <xdr:sp macro="" textlink="">
      <xdr:nvSpPr>
        <xdr:cNvPr id="704" name="楕円 703"/>
        <xdr:cNvSpPr/>
      </xdr:nvSpPr>
      <xdr:spPr>
        <a:xfrm>
          <a:off x="15430500" y="167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50753</xdr:rowOff>
    </xdr:from>
    <xdr:ext cx="469744" cy="259045"/>
    <xdr:sp macro="" textlink="">
      <xdr:nvSpPr>
        <xdr:cNvPr id="705" name="テキスト ボックス 704"/>
        <xdr:cNvSpPr txBox="1"/>
      </xdr:nvSpPr>
      <xdr:spPr>
        <a:xfrm>
          <a:off x="15246428" y="168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34189</xdr:rowOff>
    </xdr:from>
    <xdr:to>
      <xdr:col>76</xdr:col>
      <xdr:colOff>165100</xdr:colOff>
      <xdr:row>97</xdr:row>
      <xdr:rowOff>135789</xdr:rowOff>
    </xdr:to>
    <xdr:sp macro="" textlink="">
      <xdr:nvSpPr>
        <xdr:cNvPr id="706" name="楕円 705"/>
        <xdr:cNvSpPr/>
      </xdr:nvSpPr>
      <xdr:spPr>
        <a:xfrm>
          <a:off x="14541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152316</xdr:rowOff>
    </xdr:from>
    <xdr:ext cx="469744" cy="259045"/>
    <xdr:sp macro="" textlink="">
      <xdr:nvSpPr>
        <xdr:cNvPr id="707" name="テキスト ボックス 706"/>
        <xdr:cNvSpPr txBox="1"/>
      </xdr:nvSpPr>
      <xdr:spPr>
        <a:xfrm>
          <a:off x="14357428" y="16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162471</xdr:rowOff>
    </xdr:from>
    <xdr:to>
      <xdr:col>72</xdr:col>
      <xdr:colOff>38100</xdr:colOff>
      <xdr:row>98</xdr:row>
      <xdr:rowOff>92621</xdr:rowOff>
    </xdr:to>
    <xdr:sp macro="" textlink="">
      <xdr:nvSpPr>
        <xdr:cNvPr id="708" name="楕円 707"/>
        <xdr:cNvSpPr/>
      </xdr:nvSpPr>
      <xdr:spPr>
        <a:xfrm>
          <a:off x="13652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83748</xdr:rowOff>
    </xdr:from>
    <xdr:ext cx="469744" cy="259045"/>
    <xdr:sp macro="" textlink="">
      <xdr:nvSpPr>
        <xdr:cNvPr id="709" name="テキスト ボックス 708"/>
        <xdr:cNvSpPr txBox="1"/>
      </xdr:nvSpPr>
      <xdr:spPr>
        <a:xfrm>
          <a:off x="13468428" y="1688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67108</xdr:rowOff>
    </xdr:from>
    <xdr:to>
      <xdr:col>67</xdr:col>
      <xdr:colOff>101600</xdr:colOff>
      <xdr:row>98</xdr:row>
      <xdr:rowOff>168708</xdr:rowOff>
    </xdr:to>
    <xdr:sp macro="" textlink="">
      <xdr:nvSpPr>
        <xdr:cNvPr id="710" name="楕円 709"/>
        <xdr:cNvSpPr/>
      </xdr:nvSpPr>
      <xdr:spPr>
        <a:xfrm>
          <a:off x="12763500" y="16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159835</xdr:rowOff>
    </xdr:from>
    <xdr:ext cx="469744" cy="259045"/>
    <xdr:sp macro="" textlink="">
      <xdr:nvSpPr>
        <xdr:cNvPr id="711" name="テキスト ボックス 710"/>
        <xdr:cNvSpPr txBox="1"/>
      </xdr:nvSpPr>
      <xdr:spPr>
        <a:xfrm>
          <a:off x="12579428" y="1696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156845</xdr:rowOff>
    </xdr:from>
    <xdr:to>
      <xdr:col>116</xdr:col>
      <xdr:colOff>63500</xdr:colOff>
      <xdr:row>35</xdr:row>
      <xdr:rowOff>907</xdr:rowOff>
    </xdr:to>
    <xdr:cxnSp macro="">
      <xdr:nvCxnSpPr>
        <xdr:cNvPr id="742" name="直線コネクタ 741"/>
        <xdr:cNvCxnSpPr/>
      </xdr:nvCxnSpPr>
      <xdr:spPr>
        <a:xfrm>
          <a:off x="21323300" y="598614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156845</xdr:rowOff>
    </xdr:from>
    <xdr:to>
      <xdr:col>111</xdr:col>
      <xdr:colOff>177800</xdr:colOff>
      <xdr:row>35</xdr:row>
      <xdr:rowOff>12664</xdr:rowOff>
    </xdr:to>
    <xdr:cxnSp macro="">
      <xdr:nvCxnSpPr>
        <xdr:cNvPr id="745" name="直線コネクタ 744"/>
        <xdr:cNvCxnSpPr/>
      </xdr:nvCxnSpPr>
      <xdr:spPr>
        <a:xfrm flipV="1">
          <a:off x="20434300" y="5986145"/>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171051</xdr:rowOff>
    </xdr:from>
    <xdr:to>
      <xdr:col>107</xdr:col>
      <xdr:colOff>50800</xdr:colOff>
      <xdr:row>35</xdr:row>
      <xdr:rowOff>12664</xdr:rowOff>
    </xdr:to>
    <xdr:cxnSp macro="">
      <xdr:nvCxnSpPr>
        <xdr:cNvPr id="748" name="直線コネクタ 747"/>
        <xdr:cNvCxnSpPr/>
      </xdr:nvCxnSpPr>
      <xdr:spPr>
        <a:xfrm>
          <a:off x="19545300" y="60003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171051</xdr:rowOff>
    </xdr:from>
    <xdr:to>
      <xdr:col>102</xdr:col>
      <xdr:colOff>114300</xdr:colOff>
      <xdr:row>35</xdr:row>
      <xdr:rowOff>32258</xdr:rowOff>
    </xdr:to>
    <xdr:cxnSp macro="">
      <xdr:nvCxnSpPr>
        <xdr:cNvPr id="751" name="直線コネクタ 750"/>
        <xdr:cNvCxnSpPr/>
      </xdr:nvCxnSpPr>
      <xdr:spPr>
        <a:xfrm flipV="1">
          <a:off x="18656300" y="6000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121557</xdr:rowOff>
    </xdr:from>
    <xdr:to>
      <xdr:col>116</xdr:col>
      <xdr:colOff>114300</xdr:colOff>
      <xdr:row>35</xdr:row>
      <xdr:rowOff>51707</xdr:rowOff>
    </xdr:to>
    <xdr:sp macro="" textlink="">
      <xdr:nvSpPr>
        <xdr:cNvPr id="761" name="楕円 760"/>
        <xdr:cNvSpPr/>
      </xdr:nvSpPr>
      <xdr:spPr>
        <a:xfrm>
          <a:off x="22110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144434</xdr:rowOff>
    </xdr:from>
    <xdr:ext cx="469744" cy="259045"/>
    <xdr:sp macro="" textlink="">
      <xdr:nvSpPr>
        <xdr:cNvPr id="762" name="投資及び出資金該当値テキスト"/>
        <xdr:cNvSpPr txBox="1"/>
      </xdr:nvSpPr>
      <xdr:spPr>
        <a:xfrm>
          <a:off x="222123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106045</xdr:rowOff>
    </xdr:from>
    <xdr:to>
      <xdr:col>112</xdr:col>
      <xdr:colOff>38100</xdr:colOff>
      <xdr:row>35</xdr:row>
      <xdr:rowOff>36195</xdr:rowOff>
    </xdr:to>
    <xdr:sp macro="" textlink="">
      <xdr:nvSpPr>
        <xdr:cNvPr id="763" name="楕円 762"/>
        <xdr:cNvSpPr/>
      </xdr:nvSpPr>
      <xdr:spPr>
        <a:xfrm>
          <a:off x="21272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52722</xdr:rowOff>
    </xdr:from>
    <xdr:ext cx="469744" cy="259045"/>
    <xdr:sp macro="" textlink="">
      <xdr:nvSpPr>
        <xdr:cNvPr id="764" name="テキスト ボックス 763"/>
        <xdr:cNvSpPr txBox="1"/>
      </xdr:nvSpPr>
      <xdr:spPr>
        <a:xfrm>
          <a:off x="21088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133314</xdr:rowOff>
    </xdr:from>
    <xdr:to>
      <xdr:col>107</xdr:col>
      <xdr:colOff>101600</xdr:colOff>
      <xdr:row>35</xdr:row>
      <xdr:rowOff>63464</xdr:rowOff>
    </xdr:to>
    <xdr:sp macro="" textlink="">
      <xdr:nvSpPr>
        <xdr:cNvPr id="765" name="楕円 764"/>
        <xdr:cNvSpPr/>
      </xdr:nvSpPr>
      <xdr:spPr>
        <a:xfrm>
          <a:off x="20383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79991</xdr:rowOff>
    </xdr:from>
    <xdr:ext cx="469744" cy="259045"/>
    <xdr:sp macro="" textlink="">
      <xdr:nvSpPr>
        <xdr:cNvPr id="766" name="テキスト ボックス 765"/>
        <xdr:cNvSpPr txBox="1"/>
      </xdr:nvSpPr>
      <xdr:spPr>
        <a:xfrm>
          <a:off x="20199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120251</xdr:rowOff>
    </xdr:from>
    <xdr:to>
      <xdr:col>102</xdr:col>
      <xdr:colOff>165100</xdr:colOff>
      <xdr:row>35</xdr:row>
      <xdr:rowOff>50401</xdr:rowOff>
    </xdr:to>
    <xdr:sp macro="" textlink="">
      <xdr:nvSpPr>
        <xdr:cNvPr id="767" name="楕円 766"/>
        <xdr:cNvSpPr/>
      </xdr:nvSpPr>
      <xdr:spPr>
        <a:xfrm>
          <a:off x="19494500" y="5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66928</xdr:rowOff>
    </xdr:from>
    <xdr:ext cx="469744" cy="259045"/>
    <xdr:sp macro="" textlink="">
      <xdr:nvSpPr>
        <xdr:cNvPr id="768" name="テキスト ボックス 767"/>
        <xdr:cNvSpPr txBox="1"/>
      </xdr:nvSpPr>
      <xdr:spPr>
        <a:xfrm>
          <a:off x="19310428" y="572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152908</xdr:rowOff>
    </xdr:from>
    <xdr:to>
      <xdr:col>98</xdr:col>
      <xdr:colOff>38100</xdr:colOff>
      <xdr:row>35</xdr:row>
      <xdr:rowOff>83058</xdr:rowOff>
    </xdr:to>
    <xdr:sp macro="" textlink="">
      <xdr:nvSpPr>
        <xdr:cNvPr id="769" name="楕円 768"/>
        <xdr:cNvSpPr/>
      </xdr:nvSpPr>
      <xdr:spPr>
        <a:xfrm>
          <a:off x="18605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99585</xdr:rowOff>
    </xdr:from>
    <xdr:ext cx="469744" cy="259045"/>
    <xdr:sp macro="" textlink="">
      <xdr:nvSpPr>
        <xdr:cNvPr id="770" name="テキスト ボックス 769"/>
        <xdr:cNvSpPr txBox="1"/>
      </xdr:nvSpPr>
      <xdr:spPr>
        <a:xfrm>
          <a:off x="18421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49713</xdr:rowOff>
    </xdr:from>
    <xdr:to>
      <xdr:col>116</xdr:col>
      <xdr:colOff>63500</xdr:colOff>
      <xdr:row>59</xdr:row>
      <xdr:rowOff>52325</xdr:rowOff>
    </xdr:to>
    <xdr:cxnSp macro="">
      <xdr:nvCxnSpPr>
        <xdr:cNvPr id="801" name="直線コネクタ 800"/>
        <xdr:cNvCxnSpPr/>
      </xdr:nvCxnSpPr>
      <xdr:spPr>
        <a:xfrm>
          <a:off x="21323300" y="10165263"/>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49713</xdr:rowOff>
    </xdr:from>
    <xdr:to>
      <xdr:col>111</xdr:col>
      <xdr:colOff>177800</xdr:colOff>
      <xdr:row>59</xdr:row>
      <xdr:rowOff>60768</xdr:rowOff>
    </xdr:to>
    <xdr:cxnSp macro="">
      <xdr:nvCxnSpPr>
        <xdr:cNvPr id="804" name="直線コネクタ 803"/>
        <xdr:cNvCxnSpPr/>
      </xdr:nvCxnSpPr>
      <xdr:spPr>
        <a:xfrm flipV="1">
          <a:off x="20434300" y="10165263"/>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50399</xdr:rowOff>
    </xdr:from>
    <xdr:to>
      <xdr:col>107</xdr:col>
      <xdr:colOff>50800</xdr:colOff>
      <xdr:row>59</xdr:row>
      <xdr:rowOff>60768</xdr:rowOff>
    </xdr:to>
    <xdr:cxnSp macro="">
      <xdr:nvCxnSpPr>
        <xdr:cNvPr id="807" name="直線コネクタ 806"/>
        <xdr:cNvCxnSpPr/>
      </xdr:nvCxnSpPr>
      <xdr:spPr>
        <a:xfrm>
          <a:off x="19545300" y="1016594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34675</xdr:rowOff>
    </xdr:from>
    <xdr:to>
      <xdr:col>102</xdr:col>
      <xdr:colOff>114300</xdr:colOff>
      <xdr:row>59</xdr:row>
      <xdr:rowOff>50399</xdr:rowOff>
    </xdr:to>
    <xdr:cxnSp macro="">
      <xdr:nvCxnSpPr>
        <xdr:cNvPr id="810" name="直線コネクタ 809"/>
        <xdr:cNvCxnSpPr/>
      </xdr:nvCxnSpPr>
      <xdr:spPr>
        <a:xfrm>
          <a:off x="18656300" y="10150225"/>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1525</xdr:rowOff>
    </xdr:from>
    <xdr:to>
      <xdr:col>116</xdr:col>
      <xdr:colOff>114300</xdr:colOff>
      <xdr:row>59</xdr:row>
      <xdr:rowOff>103125</xdr:rowOff>
    </xdr:to>
    <xdr:sp macro="" textlink="">
      <xdr:nvSpPr>
        <xdr:cNvPr id="820" name="楕円 819"/>
        <xdr:cNvSpPr/>
      </xdr:nvSpPr>
      <xdr:spPr>
        <a:xfrm>
          <a:off x="22110700" y="10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87902</xdr:rowOff>
    </xdr:from>
    <xdr:ext cx="469744" cy="259045"/>
    <xdr:sp macro="" textlink="">
      <xdr:nvSpPr>
        <xdr:cNvPr id="821" name="貸付金該当値テキスト"/>
        <xdr:cNvSpPr txBox="1"/>
      </xdr:nvSpPr>
      <xdr:spPr>
        <a:xfrm>
          <a:off x="22212300" y="100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170363</xdr:rowOff>
    </xdr:from>
    <xdr:to>
      <xdr:col>112</xdr:col>
      <xdr:colOff>38100</xdr:colOff>
      <xdr:row>59</xdr:row>
      <xdr:rowOff>100513</xdr:rowOff>
    </xdr:to>
    <xdr:sp macro="" textlink="">
      <xdr:nvSpPr>
        <xdr:cNvPr id="822" name="楕円 821"/>
        <xdr:cNvSpPr/>
      </xdr:nvSpPr>
      <xdr:spPr>
        <a:xfrm>
          <a:off x="21272500" y="101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91640</xdr:rowOff>
    </xdr:from>
    <xdr:ext cx="469744" cy="259045"/>
    <xdr:sp macro="" textlink="">
      <xdr:nvSpPr>
        <xdr:cNvPr id="823" name="テキスト ボックス 822"/>
        <xdr:cNvSpPr txBox="1"/>
      </xdr:nvSpPr>
      <xdr:spPr>
        <a:xfrm>
          <a:off x="21088428" y="102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9968</xdr:rowOff>
    </xdr:from>
    <xdr:to>
      <xdr:col>107</xdr:col>
      <xdr:colOff>101600</xdr:colOff>
      <xdr:row>59</xdr:row>
      <xdr:rowOff>111568</xdr:rowOff>
    </xdr:to>
    <xdr:sp macro="" textlink="">
      <xdr:nvSpPr>
        <xdr:cNvPr id="824" name="楕円 823"/>
        <xdr:cNvSpPr/>
      </xdr:nvSpPr>
      <xdr:spPr>
        <a:xfrm>
          <a:off x="20383500" y="10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102695</xdr:rowOff>
    </xdr:from>
    <xdr:ext cx="469744" cy="259045"/>
    <xdr:sp macro="" textlink="">
      <xdr:nvSpPr>
        <xdr:cNvPr id="825" name="テキスト ボックス 824"/>
        <xdr:cNvSpPr txBox="1"/>
      </xdr:nvSpPr>
      <xdr:spPr>
        <a:xfrm>
          <a:off x="20199428" y="102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171049</xdr:rowOff>
    </xdr:from>
    <xdr:to>
      <xdr:col>102</xdr:col>
      <xdr:colOff>165100</xdr:colOff>
      <xdr:row>59</xdr:row>
      <xdr:rowOff>101199</xdr:rowOff>
    </xdr:to>
    <xdr:sp macro="" textlink="">
      <xdr:nvSpPr>
        <xdr:cNvPr id="826" name="楕円 825"/>
        <xdr:cNvSpPr/>
      </xdr:nvSpPr>
      <xdr:spPr>
        <a:xfrm>
          <a:off x="19494500" y="101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92326</xdr:rowOff>
    </xdr:from>
    <xdr:ext cx="469744" cy="259045"/>
    <xdr:sp macro="" textlink="">
      <xdr:nvSpPr>
        <xdr:cNvPr id="827" name="テキスト ボックス 826"/>
        <xdr:cNvSpPr txBox="1"/>
      </xdr:nvSpPr>
      <xdr:spPr>
        <a:xfrm>
          <a:off x="19310428" y="102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155325</xdr:rowOff>
    </xdr:from>
    <xdr:to>
      <xdr:col>98</xdr:col>
      <xdr:colOff>38100</xdr:colOff>
      <xdr:row>59</xdr:row>
      <xdr:rowOff>85475</xdr:rowOff>
    </xdr:to>
    <xdr:sp macro="" textlink="">
      <xdr:nvSpPr>
        <xdr:cNvPr id="828" name="楕円 827"/>
        <xdr:cNvSpPr/>
      </xdr:nvSpPr>
      <xdr:spPr>
        <a:xfrm>
          <a:off x="18605500" y="100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76602</xdr:rowOff>
    </xdr:from>
    <xdr:ext cx="469744" cy="259045"/>
    <xdr:sp macro="" textlink="">
      <xdr:nvSpPr>
        <xdr:cNvPr id="829" name="テキスト ボックス 828"/>
        <xdr:cNvSpPr txBox="1"/>
      </xdr:nvSpPr>
      <xdr:spPr>
        <a:xfrm>
          <a:off x="18421428" y="101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7112</xdr:rowOff>
    </xdr:from>
    <xdr:to>
      <xdr:col>116</xdr:col>
      <xdr:colOff>63500</xdr:colOff>
      <xdr:row>75</xdr:row>
      <xdr:rowOff>40831</xdr:rowOff>
    </xdr:to>
    <xdr:cxnSp macro="">
      <xdr:nvCxnSpPr>
        <xdr:cNvPr id="859" name="直線コネクタ 858"/>
        <xdr:cNvCxnSpPr/>
      </xdr:nvCxnSpPr>
      <xdr:spPr>
        <a:xfrm flipV="1">
          <a:off x="21323300" y="12865862"/>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40831</xdr:rowOff>
    </xdr:from>
    <xdr:to>
      <xdr:col>111</xdr:col>
      <xdr:colOff>177800</xdr:colOff>
      <xdr:row>75</xdr:row>
      <xdr:rowOff>72187</xdr:rowOff>
    </xdr:to>
    <xdr:cxnSp macro="">
      <xdr:nvCxnSpPr>
        <xdr:cNvPr id="862" name="直線コネクタ 861"/>
        <xdr:cNvCxnSpPr/>
      </xdr:nvCxnSpPr>
      <xdr:spPr>
        <a:xfrm flipV="1">
          <a:off x="20434300" y="12899581"/>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72187</xdr:rowOff>
    </xdr:from>
    <xdr:to>
      <xdr:col>107</xdr:col>
      <xdr:colOff>50800</xdr:colOff>
      <xdr:row>75</xdr:row>
      <xdr:rowOff>73940</xdr:rowOff>
    </xdr:to>
    <xdr:cxnSp macro="">
      <xdr:nvCxnSpPr>
        <xdr:cNvPr id="865" name="直線コネクタ 864"/>
        <xdr:cNvCxnSpPr/>
      </xdr:nvCxnSpPr>
      <xdr:spPr>
        <a:xfrm flipV="1">
          <a:off x="19545300" y="1293093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73940</xdr:rowOff>
    </xdr:from>
    <xdr:to>
      <xdr:col>102</xdr:col>
      <xdr:colOff>114300</xdr:colOff>
      <xdr:row>75</xdr:row>
      <xdr:rowOff>121374</xdr:rowOff>
    </xdr:to>
    <xdr:cxnSp macro="">
      <xdr:nvCxnSpPr>
        <xdr:cNvPr id="868" name="直線コネクタ 867"/>
        <xdr:cNvCxnSpPr/>
      </xdr:nvCxnSpPr>
      <xdr:spPr>
        <a:xfrm flipV="1">
          <a:off x="18656300" y="12932690"/>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127762</xdr:rowOff>
    </xdr:from>
    <xdr:to>
      <xdr:col>116</xdr:col>
      <xdr:colOff>114300</xdr:colOff>
      <xdr:row>75</xdr:row>
      <xdr:rowOff>57912</xdr:rowOff>
    </xdr:to>
    <xdr:sp macro="" textlink="">
      <xdr:nvSpPr>
        <xdr:cNvPr id="878" name="楕円 877"/>
        <xdr:cNvSpPr/>
      </xdr:nvSpPr>
      <xdr:spPr>
        <a:xfrm>
          <a:off x="22110700" y="128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150639</xdr:rowOff>
    </xdr:from>
    <xdr:ext cx="534377" cy="259045"/>
    <xdr:sp macro="" textlink="">
      <xdr:nvSpPr>
        <xdr:cNvPr id="879" name="繰出金該当値テキスト"/>
        <xdr:cNvSpPr txBox="1"/>
      </xdr:nvSpPr>
      <xdr:spPr>
        <a:xfrm>
          <a:off x="22212300" y="126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161481</xdr:rowOff>
    </xdr:from>
    <xdr:to>
      <xdr:col>112</xdr:col>
      <xdr:colOff>38100</xdr:colOff>
      <xdr:row>75</xdr:row>
      <xdr:rowOff>91631</xdr:rowOff>
    </xdr:to>
    <xdr:sp macro="" textlink="">
      <xdr:nvSpPr>
        <xdr:cNvPr id="880" name="楕円 879"/>
        <xdr:cNvSpPr/>
      </xdr:nvSpPr>
      <xdr:spPr>
        <a:xfrm>
          <a:off x="21272500" y="12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108158</xdr:rowOff>
    </xdr:from>
    <xdr:ext cx="534377" cy="259045"/>
    <xdr:sp macro="" textlink="">
      <xdr:nvSpPr>
        <xdr:cNvPr id="881" name="テキスト ボックス 880"/>
        <xdr:cNvSpPr txBox="1"/>
      </xdr:nvSpPr>
      <xdr:spPr>
        <a:xfrm>
          <a:off x="21056111" y="126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21387</xdr:rowOff>
    </xdr:from>
    <xdr:to>
      <xdr:col>107</xdr:col>
      <xdr:colOff>101600</xdr:colOff>
      <xdr:row>75</xdr:row>
      <xdr:rowOff>122987</xdr:rowOff>
    </xdr:to>
    <xdr:sp macro="" textlink="">
      <xdr:nvSpPr>
        <xdr:cNvPr id="882" name="楕円 881"/>
        <xdr:cNvSpPr/>
      </xdr:nvSpPr>
      <xdr:spPr>
        <a:xfrm>
          <a:off x="203835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139514</xdr:rowOff>
    </xdr:from>
    <xdr:ext cx="534377" cy="259045"/>
    <xdr:sp macro="" textlink="">
      <xdr:nvSpPr>
        <xdr:cNvPr id="883" name="テキスト ボックス 882"/>
        <xdr:cNvSpPr txBox="1"/>
      </xdr:nvSpPr>
      <xdr:spPr>
        <a:xfrm>
          <a:off x="20167111" y="126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23140</xdr:rowOff>
    </xdr:from>
    <xdr:to>
      <xdr:col>102</xdr:col>
      <xdr:colOff>165100</xdr:colOff>
      <xdr:row>75</xdr:row>
      <xdr:rowOff>124740</xdr:rowOff>
    </xdr:to>
    <xdr:sp macro="" textlink="">
      <xdr:nvSpPr>
        <xdr:cNvPr id="884" name="楕円 883"/>
        <xdr:cNvSpPr/>
      </xdr:nvSpPr>
      <xdr:spPr>
        <a:xfrm>
          <a:off x="19494500" y="12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141267</xdr:rowOff>
    </xdr:from>
    <xdr:ext cx="534377" cy="259045"/>
    <xdr:sp macro="" textlink="">
      <xdr:nvSpPr>
        <xdr:cNvPr id="885" name="テキスト ボックス 884"/>
        <xdr:cNvSpPr txBox="1"/>
      </xdr:nvSpPr>
      <xdr:spPr>
        <a:xfrm>
          <a:off x="19278111" y="126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70574</xdr:rowOff>
    </xdr:from>
    <xdr:to>
      <xdr:col>98</xdr:col>
      <xdr:colOff>38100</xdr:colOff>
      <xdr:row>76</xdr:row>
      <xdr:rowOff>724</xdr:rowOff>
    </xdr:to>
    <xdr:sp macro="" textlink="">
      <xdr:nvSpPr>
        <xdr:cNvPr id="886" name="楕円 885"/>
        <xdr:cNvSpPr/>
      </xdr:nvSpPr>
      <xdr:spPr>
        <a:xfrm>
          <a:off x="18605500" y="129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163301</xdr:rowOff>
    </xdr:from>
    <xdr:ext cx="534377" cy="259045"/>
    <xdr:sp macro="" textlink="">
      <xdr:nvSpPr>
        <xdr:cNvPr id="887" name="テキスト ボックス 886"/>
        <xdr:cNvSpPr txBox="1"/>
      </xdr:nvSpPr>
      <xdr:spPr>
        <a:xfrm>
          <a:off x="18389111" y="130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人件費については、退職手当の減がある一方、会計年度任用職員制度の導入による増により、前年度を上回っている。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扶助費については、私立認定こども園への施設型給付費の増などにより、前年度を上回っている。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補助費等については、特別定額給付金給付事業費の増などにより、前年度を上回っている。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普通建設</a:t>
          </a:r>
          <a:r>
            <a:rPr kumimoji="1" lang="ja-JP" altLang="en-US" sz="1300">
              <a:latin typeface="ＭＳ ゴシック" panose="020B0609070205080204" pitchFamily="49" charset="-128"/>
              <a:ea typeface="ＭＳ ゴシック" panose="020B0609070205080204" pitchFamily="49" charset="-128"/>
            </a:rPr>
            <a:t>事業費については、富山駅周辺地区土地区画整理事業費や月岡団地建替事業費、小中学校トイレ環境改善事業費の増などの更新整備が増加しており、普通建設事業費全体は前年度と同水準となっている</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公債費については、地方道路等整備事業債償還金の減などにより、前年度を下回っている。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414,102
406,608
1,241.74
219,946,631
216,061,385
2,605,173
101,964,607
233,775,618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101600</xdr:rowOff>
    </xdr:from>
    <xdr:to>
      <xdr:col>24</xdr:col>
      <xdr:colOff>63500</xdr:colOff>
      <xdr:row>36</xdr:row>
      <xdr:rowOff>254</xdr:rowOff>
    </xdr:to>
    <xdr:cxnSp macro="">
      <xdr:nvCxnSpPr>
        <xdr:cNvPr id="61" name="直線コネクタ 60"/>
        <xdr:cNvCxnSpPr/>
      </xdr:nvCxnSpPr>
      <xdr:spPr>
        <a:xfrm>
          <a:off x="3797300" y="6102350"/>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86360</xdr:rowOff>
    </xdr:from>
    <xdr:to>
      <xdr:col>19</xdr:col>
      <xdr:colOff>177800</xdr:colOff>
      <xdr:row>35</xdr:row>
      <xdr:rowOff>101600</xdr:rowOff>
    </xdr:to>
    <xdr:cxnSp macro="">
      <xdr:nvCxnSpPr>
        <xdr:cNvPr id="64" name="直線コネクタ 63"/>
        <xdr:cNvCxnSpPr/>
      </xdr:nvCxnSpPr>
      <xdr:spPr>
        <a:xfrm>
          <a:off x="2908300" y="6087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12446</xdr:rowOff>
    </xdr:from>
    <xdr:to>
      <xdr:col>15</xdr:col>
      <xdr:colOff>50800</xdr:colOff>
      <xdr:row>35</xdr:row>
      <xdr:rowOff>86360</xdr:rowOff>
    </xdr:to>
    <xdr:cxnSp macro="">
      <xdr:nvCxnSpPr>
        <xdr:cNvPr id="67" name="直線コネクタ 66"/>
        <xdr:cNvCxnSpPr/>
      </xdr:nvCxnSpPr>
      <xdr:spPr>
        <a:xfrm>
          <a:off x="2019300" y="6013196"/>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12446</xdr:rowOff>
    </xdr:from>
    <xdr:to>
      <xdr:col>10</xdr:col>
      <xdr:colOff>114300</xdr:colOff>
      <xdr:row>35</xdr:row>
      <xdr:rowOff>170180</xdr:rowOff>
    </xdr:to>
    <xdr:cxnSp macro="">
      <xdr:nvCxnSpPr>
        <xdr:cNvPr id="70" name="直線コネクタ 69"/>
        <xdr:cNvCxnSpPr/>
      </xdr:nvCxnSpPr>
      <xdr:spPr>
        <a:xfrm flipV="1">
          <a:off x="1130300" y="6013196"/>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120904</xdr:rowOff>
    </xdr:from>
    <xdr:to>
      <xdr:col>24</xdr:col>
      <xdr:colOff>114300</xdr:colOff>
      <xdr:row>36</xdr:row>
      <xdr:rowOff>51054</xdr:rowOff>
    </xdr:to>
    <xdr:sp macro="" textlink="">
      <xdr:nvSpPr>
        <xdr:cNvPr id="80" name="楕円 79"/>
        <xdr:cNvSpPr/>
      </xdr:nvSpPr>
      <xdr:spPr>
        <a:xfrm>
          <a:off x="4584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99331</xdr:rowOff>
    </xdr:from>
    <xdr:ext cx="469744" cy="259045"/>
    <xdr:sp macro="" textlink="">
      <xdr:nvSpPr>
        <xdr:cNvPr id="81" name="議会費該当値テキスト"/>
        <xdr:cNvSpPr txBox="1"/>
      </xdr:nvSpPr>
      <xdr:spPr>
        <a:xfrm>
          <a:off x="4686300" y="61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50800</xdr:rowOff>
    </xdr:from>
    <xdr:to>
      <xdr:col>20</xdr:col>
      <xdr:colOff>38100</xdr:colOff>
      <xdr:row>35</xdr:row>
      <xdr:rowOff>152400</xdr:rowOff>
    </xdr:to>
    <xdr:sp macro="" textlink="">
      <xdr:nvSpPr>
        <xdr:cNvPr id="82" name="楕円 81"/>
        <xdr:cNvSpPr/>
      </xdr:nvSpPr>
      <xdr:spPr>
        <a:xfrm>
          <a:off x="3746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143527</xdr:rowOff>
    </xdr:from>
    <xdr:ext cx="469744" cy="259045"/>
    <xdr:sp macro="" textlink="">
      <xdr:nvSpPr>
        <xdr:cNvPr id="83" name="テキスト ボックス 82"/>
        <xdr:cNvSpPr txBox="1"/>
      </xdr:nvSpPr>
      <xdr:spPr>
        <a:xfrm>
          <a:off x="3562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35560</xdr:rowOff>
    </xdr:from>
    <xdr:to>
      <xdr:col>15</xdr:col>
      <xdr:colOff>101600</xdr:colOff>
      <xdr:row>35</xdr:row>
      <xdr:rowOff>137160</xdr:rowOff>
    </xdr:to>
    <xdr:sp macro="" textlink="">
      <xdr:nvSpPr>
        <xdr:cNvPr id="84" name="楕円 83"/>
        <xdr:cNvSpPr/>
      </xdr:nvSpPr>
      <xdr:spPr>
        <a:xfrm>
          <a:off x="2857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128287</xdr:rowOff>
    </xdr:from>
    <xdr:ext cx="469744" cy="259045"/>
    <xdr:sp macro="" textlink="">
      <xdr:nvSpPr>
        <xdr:cNvPr id="85" name="テキスト ボックス 84"/>
        <xdr:cNvSpPr txBox="1"/>
      </xdr:nvSpPr>
      <xdr:spPr>
        <a:xfrm>
          <a:off x="2673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133096</xdr:rowOff>
    </xdr:from>
    <xdr:to>
      <xdr:col>10</xdr:col>
      <xdr:colOff>165100</xdr:colOff>
      <xdr:row>35</xdr:row>
      <xdr:rowOff>63246</xdr:rowOff>
    </xdr:to>
    <xdr:sp macro="" textlink="">
      <xdr:nvSpPr>
        <xdr:cNvPr id="86" name="楕円 85"/>
        <xdr:cNvSpPr/>
      </xdr:nvSpPr>
      <xdr:spPr>
        <a:xfrm>
          <a:off x="1968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79773</xdr:rowOff>
    </xdr:from>
    <xdr:ext cx="469744" cy="259045"/>
    <xdr:sp macro="" textlink="">
      <xdr:nvSpPr>
        <xdr:cNvPr id="87" name="テキスト ボックス 86"/>
        <xdr:cNvSpPr txBox="1"/>
      </xdr:nvSpPr>
      <xdr:spPr>
        <a:xfrm>
          <a:off x="1784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119380</xdr:rowOff>
    </xdr:from>
    <xdr:to>
      <xdr:col>6</xdr:col>
      <xdr:colOff>38100</xdr:colOff>
      <xdr:row>36</xdr:row>
      <xdr:rowOff>49530</xdr:rowOff>
    </xdr:to>
    <xdr:sp macro="" textlink="">
      <xdr:nvSpPr>
        <xdr:cNvPr id="88" name="楕円 87"/>
        <xdr:cNvSpPr/>
      </xdr:nvSpPr>
      <xdr:spPr>
        <a:xfrm>
          <a:off x="107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40657</xdr:rowOff>
    </xdr:from>
    <xdr:ext cx="469744" cy="259045"/>
    <xdr:sp macro="" textlink="">
      <xdr:nvSpPr>
        <xdr:cNvPr id="89" name="テキスト ボックス 88"/>
        <xdr:cNvSpPr txBox="1"/>
      </xdr:nvSpPr>
      <xdr:spPr>
        <a:xfrm>
          <a:off x="895428"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114119</xdr:rowOff>
    </xdr:from>
    <xdr:to>
      <xdr:col>24</xdr:col>
      <xdr:colOff>63500</xdr:colOff>
      <xdr:row>59</xdr:row>
      <xdr:rowOff>29548</xdr:rowOff>
    </xdr:to>
    <xdr:cxnSp macro="">
      <xdr:nvCxnSpPr>
        <xdr:cNvPr id="121" name="直線コネクタ 120"/>
        <xdr:cNvCxnSpPr/>
      </xdr:nvCxnSpPr>
      <xdr:spPr>
        <a:xfrm flipV="1">
          <a:off x="3797300" y="9029519"/>
          <a:ext cx="838200" cy="11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25977</xdr:rowOff>
    </xdr:from>
    <xdr:to>
      <xdr:col>19</xdr:col>
      <xdr:colOff>177800</xdr:colOff>
      <xdr:row>59</xdr:row>
      <xdr:rowOff>29548</xdr:rowOff>
    </xdr:to>
    <xdr:cxnSp macro="">
      <xdr:nvCxnSpPr>
        <xdr:cNvPr id="124" name="直線コネクタ 123"/>
        <xdr:cNvCxnSpPr/>
      </xdr:nvCxnSpPr>
      <xdr:spPr>
        <a:xfrm>
          <a:off x="2908300" y="10141527"/>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25977</xdr:rowOff>
    </xdr:from>
    <xdr:to>
      <xdr:col>15</xdr:col>
      <xdr:colOff>50800</xdr:colOff>
      <xdr:row>59</xdr:row>
      <xdr:rowOff>36395</xdr:rowOff>
    </xdr:to>
    <xdr:cxnSp macro="">
      <xdr:nvCxnSpPr>
        <xdr:cNvPr id="127" name="直線コネクタ 126"/>
        <xdr:cNvCxnSpPr/>
      </xdr:nvCxnSpPr>
      <xdr:spPr>
        <a:xfrm flipV="1">
          <a:off x="2019300" y="10141527"/>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3084</xdr:rowOff>
    </xdr:from>
    <xdr:to>
      <xdr:col>10</xdr:col>
      <xdr:colOff>114300</xdr:colOff>
      <xdr:row>59</xdr:row>
      <xdr:rowOff>36395</xdr:rowOff>
    </xdr:to>
    <xdr:cxnSp macro="">
      <xdr:nvCxnSpPr>
        <xdr:cNvPr id="130" name="直線コネクタ 129"/>
        <xdr:cNvCxnSpPr/>
      </xdr:nvCxnSpPr>
      <xdr:spPr>
        <a:xfrm>
          <a:off x="1130300" y="10118634"/>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63319</xdr:rowOff>
    </xdr:from>
    <xdr:to>
      <xdr:col>24</xdr:col>
      <xdr:colOff>114300</xdr:colOff>
      <xdr:row>52</xdr:row>
      <xdr:rowOff>164919</xdr:rowOff>
    </xdr:to>
    <xdr:sp macro="" textlink="">
      <xdr:nvSpPr>
        <xdr:cNvPr id="140" name="楕円 139"/>
        <xdr:cNvSpPr/>
      </xdr:nvSpPr>
      <xdr:spPr>
        <a:xfrm>
          <a:off x="4584700" y="89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41746</xdr:rowOff>
    </xdr:from>
    <xdr:ext cx="599010" cy="259045"/>
    <xdr:sp macro="" textlink="">
      <xdr:nvSpPr>
        <xdr:cNvPr id="141" name="総務費該当値テキスト"/>
        <xdr:cNvSpPr txBox="1"/>
      </xdr:nvSpPr>
      <xdr:spPr>
        <a:xfrm>
          <a:off x="4686300" y="895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150198</xdr:rowOff>
    </xdr:from>
    <xdr:to>
      <xdr:col>20</xdr:col>
      <xdr:colOff>38100</xdr:colOff>
      <xdr:row>59</xdr:row>
      <xdr:rowOff>80348</xdr:rowOff>
    </xdr:to>
    <xdr:sp macro="" textlink="">
      <xdr:nvSpPr>
        <xdr:cNvPr id="142" name="楕円 141"/>
        <xdr:cNvSpPr/>
      </xdr:nvSpPr>
      <xdr:spPr>
        <a:xfrm>
          <a:off x="37465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71475</xdr:rowOff>
    </xdr:from>
    <xdr:ext cx="534377" cy="259045"/>
    <xdr:sp macro="" textlink="">
      <xdr:nvSpPr>
        <xdr:cNvPr id="143" name="テキスト ボックス 142"/>
        <xdr:cNvSpPr txBox="1"/>
      </xdr:nvSpPr>
      <xdr:spPr>
        <a:xfrm>
          <a:off x="3530111" y="10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146627</xdr:rowOff>
    </xdr:from>
    <xdr:to>
      <xdr:col>15</xdr:col>
      <xdr:colOff>101600</xdr:colOff>
      <xdr:row>59</xdr:row>
      <xdr:rowOff>76777</xdr:rowOff>
    </xdr:to>
    <xdr:sp macro="" textlink="">
      <xdr:nvSpPr>
        <xdr:cNvPr id="144" name="楕円 143"/>
        <xdr:cNvSpPr/>
      </xdr:nvSpPr>
      <xdr:spPr>
        <a:xfrm>
          <a:off x="2857500" y="100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93304</xdr:rowOff>
    </xdr:from>
    <xdr:ext cx="534377" cy="259045"/>
    <xdr:sp macro="" textlink="">
      <xdr:nvSpPr>
        <xdr:cNvPr id="145" name="テキスト ボックス 144"/>
        <xdr:cNvSpPr txBox="1"/>
      </xdr:nvSpPr>
      <xdr:spPr>
        <a:xfrm>
          <a:off x="2641111" y="98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157045</xdr:rowOff>
    </xdr:from>
    <xdr:to>
      <xdr:col>10</xdr:col>
      <xdr:colOff>165100</xdr:colOff>
      <xdr:row>59</xdr:row>
      <xdr:rowOff>87195</xdr:rowOff>
    </xdr:to>
    <xdr:sp macro="" textlink="">
      <xdr:nvSpPr>
        <xdr:cNvPr id="146" name="楕円 145"/>
        <xdr:cNvSpPr/>
      </xdr:nvSpPr>
      <xdr:spPr>
        <a:xfrm>
          <a:off x="1968500" y="101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103722</xdr:rowOff>
    </xdr:from>
    <xdr:ext cx="534377" cy="259045"/>
    <xdr:sp macro="" textlink="">
      <xdr:nvSpPr>
        <xdr:cNvPr id="147" name="テキスト ボックス 146"/>
        <xdr:cNvSpPr txBox="1"/>
      </xdr:nvSpPr>
      <xdr:spPr>
        <a:xfrm>
          <a:off x="1752111" y="9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123734</xdr:rowOff>
    </xdr:from>
    <xdr:to>
      <xdr:col>6</xdr:col>
      <xdr:colOff>38100</xdr:colOff>
      <xdr:row>59</xdr:row>
      <xdr:rowOff>53884</xdr:rowOff>
    </xdr:to>
    <xdr:sp macro="" textlink="">
      <xdr:nvSpPr>
        <xdr:cNvPr id="148" name="楕円 147"/>
        <xdr:cNvSpPr/>
      </xdr:nvSpPr>
      <xdr:spPr>
        <a:xfrm>
          <a:off x="1079500" y="100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70411</xdr:rowOff>
    </xdr:from>
    <xdr:ext cx="534377" cy="259045"/>
    <xdr:sp macro="" textlink="">
      <xdr:nvSpPr>
        <xdr:cNvPr id="149" name="テキスト ボックス 148"/>
        <xdr:cNvSpPr txBox="1"/>
      </xdr:nvSpPr>
      <xdr:spPr>
        <a:xfrm>
          <a:off x="863111" y="98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152947</xdr:rowOff>
    </xdr:from>
    <xdr:to>
      <xdr:col>24</xdr:col>
      <xdr:colOff>63500</xdr:colOff>
      <xdr:row>78</xdr:row>
      <xdr:rowOff>95515</xdr:rowOff>
    </xdr:to>
    <xdr:cxnSp macro="">
      <xdr:nvCxnSpPr>
        <xdr:cNvPr id="181" name="直線コネクタ 180"/>
        <xdr:cNvCxnSpPr/>
      </xdr:nvCxnSpPr>
      <xdr:spPr>
        <a:xfrm flipV="1">
          <a:off x="3797300" y="13354597"/>
          <a:ext cx="838200" cy="1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95515</xdr:rowOff>
    </xdr:from>
    <xdr:to>
      <xdr:col>19</xdr:col>
      <xdr:colOff>177800</xdr:colOff>
      <xdr:row>78</xdr:row>
      <xdr:rowOff>125430</xdr:rowOff>
    </xdr:to>
    <xdr:cxnSp macro="">
      <xdr:nvCxnSpPr>
        <xdr:cNvPr id="184" name="直線コネクタ 183"/>
        <xdr:cNvCxnSpPr/>
      </xdr:nvCxnSpPr>
      <xdr:spPr>
        <a:xfrm flipV="1">
          <a:off x="2908300" y="13468615"/>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115480</xdr:rowOff>
    </xdr:from>
    <xdr:to>
      <xdr:col>15</xdr:col>
      <xdr:colOff>50800</xdr:colOff>
      <xdr:row>78</xdr:row>
      <xdr:rowOff>125430</xdr:rowOff>
    </xdr:to>
    <xdr:cxnSp macro="">
      <xdr:nvCxnSpPr>
        <xdr:cNvPr id="187" name="直線コネクタ 186"/>
        <xdr:cNvCxnSpPr/>
      </xdr:nvCxnSpPr>
      <xdr:spPr>
        <a:xfrm>
          <a:off x="2019300" y="13488580"/>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115480</xdr:rowOff>
    </xdr:from>
    <xdr:to>
      <xdr:col>10</xdr:col>
      <xdr:colOff>114300</xdr:colOff>
      <xdr:row>78</xdr:row>
      <xdr:rowOff>164193</xdr:rowOff>
    </xdr:to>
    <xdr:cxnSp macro="">
      <xdr:nvCxnSpPr>
        <xdr:cNvPr id="190" name="直線コネクタ 189"/>
        <xdr:cNvCxnSpPr/>
      </xdr:nvCxnSpPr>
      <xdr:spPr>
        <a:xfrm flipV="1">
          <a:off x="1130300" y="13488580"/>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102147</xdr:rowOff>
    </xdr:from>
    <xdr:to>
      <xdr:col>24</xdr:col>
      <xdr:colOff>114300</xdr:colOff>
      <xdr:row>78</xdr:row>
      <xdr:rowOff>32297</xdr:rowOff>
    </xdr:to>
    <xdr:sp macro="" textlink="">
      <xdr:nvSpPr>
        <xdr:cNvPr id="200" name="楕円 199"/>
        <xdr:cNvSpPr/>
      </xdr:nvSpPr>
      <xdr:spPr>
        <a:xfrm>
          <a:off x="4584700" y="133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80574</xdr:rowOff>
    </xdr:from>
    <xdr:ext cx="599010" cy="259045"/>
    <xdr:sp macro="" textlink="">
      <xdr:nvSpPr>
        <xdr:cNvPr id="201" name="民生費該当値テキスト"/>
        <xdr:cNvSpPr txBox="1"/>
      </xdr:nvSpPr>
      <xdr:spPr>
        <a:xfrm>
          <a:off x="4686300" y="132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44715</xdr:rowOff>
    </xdr:from>
    <xdr:to>
      <xdr:col>20</xdr:col>
      <xdr:colOff>38100</xdr:colOff>
      <xdr:row>78</xdr:row>
      <xdr:rowOff>146315</xdr:rowOff>
    </xdr:to>
    <xdr:sp macro="" textlink="">
      <xdr:nvSpPr>
        <xdr:cNvPr id="202" name="楕円 201"/>
        <xdr:cNvSpPr/>
      </xdr:nvSpPr>
      <xdr:spPr>
        <a:xfrm>
          <a:off x="3746500" y="134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137442</xdr:rowOff>
    </xdr:from>
    <xdr:ext cx="599010" cy="259045"/>
    <xdr:sp macro="" textlink="">
      <xdr:nvSpPr>
        <xdr:cNvPr id="203" name="テキスト ボックス 202"/>
        <xdr:cNvSpPr txBox="1"/>
      </xdr:nvSpPr>
      <xdr:spPr>
        <a:xfrm>
          <a:off x="3497795" y="1351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74630</xdr:rowOff>
    </xdr:from>
    <xdr:to>
      <xdr:col>15</xdr:col>
      <xdr:colOff>101600</xdr:colOff>
      <xdr:row>79</xdr:row>
      <xdr:rowOff>4780</xdr:rowOff>
    </xdr:to>
    <xdr:sp macro="" textlink="">
      <xdr:nvSpPr>
        <xdr:cNvPr id="204" name="楕円 203"/>
        <xdr:cNvSpPr/>
      </xdr:nvSpPr>
      <xdr:spPr>
        <a:xfrm>
          <a:off x="2857500" y="134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167357</xdr:rowOff>
    </xdr:from>
    <xdr:ext cx="599010" cy="259045"/>
    <xdr:sp macro="" textlink="">
      <xdr:nvSpPr>
        <xdr:cNvPr id="205" name="テキスト ボックス 204"/>
        <xdr:cNvSpPr txBox="1"/>
      </xdr:nvSpPr>
      <xdr:spPr>
        <a:xfrm>
          <a:off x="2608795" y="135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64680</xdr:rowOff>
    </xdr:from>
    <xdr:to>
      <xdr:col>10</xdr:col>
      <xdr:colOff>165100</xdr:colOff>
      <xdr:row>78</xdr:row>
      <xdr:rowOff>166280</xdr:rowOff>
    </xdr:to>
    <xdr:sp macro="" textlink="">
      <xdr:nvSpPr>
        <xdr:cNvPr id="206" name="楕円 205"/>
        <xdr:cNvSpPr/>
      </xdr:nvSpPr>
      <xdr:spPr>
        <a:xfrm>
          <a:off x="1968500" y="134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157407</xdr:rowOff>
    </xdr:from>
    <xdr:ext cx="599010" cy="259045"/>
    <xdr:sp macro="" textlink="">
      <xdr:nvSpPr>
        <xdr:cNvPr id="207" name="テキスト ボックス 206"/>
        <xdr:cNvSpPr txBox="1"/>
      </xdr:nvSpPr>
      <xdr:spPr>
        <a:xfrm>
          <a:off x="1719795" y="135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113393</xdr:rowOff>
    </xdr:from>
    <xdr:to>
      <xdr:col>6</xdr:col>
      <xdr:colOff>38100</xdr:colOff>
      <xdr:row>79</xdr:row>
      <xdr:rowOff>43543</xdr:rowOff>
    </xdr:to>
    <xdr:sp macro="" textlink="">
      <xdr:nvSpPr>
        <xdr:cNvPr id="208" name="楕円 207"/>
        <xdr:cNvSpPr/>
      </xdr:nvSpPr>
      <xdr:spPr>
        <a:xfrm>
          <a:off x="1079500" y="13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34670</xdr:rowOff>
    </xdr:from>
    <xdr:ext cx="599010" cy="259045"/>
    <xdr:sp macro="" textlink="">
      <xdr:nvSpPr>
        <xdr:cNvPr id="209" name="テキスト ボックス 208"/>
        <xdr:cNvSpPr txBox="1"/>
      </xdr:nvSpPr>
      <xdr:spPr>
        <a:xfrm>
          <a:off x="830795" y="1357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111647</xdr:rowOff>
    </xdr:from>
    <xdr:to>
      <xdr:col>24</xdr:col>
      <xdr:colOff>63500</xdr:colOff>
      <xdr:row>99</xdr:row>
      <xdr:rowOff>36438</xdr:rowOff>
    </xdr:to>
    <xdr:cxnSp macro="">
      <xdr:nvCxnSpPr>
        <xdr:cNvPr id="241" name="直線コネクタ 240"/>
        <xdr:cNvCxnSpPr/>
      </xdr:nvCxnSpPr>
      <xdr:spPr>
        <a:xfrm flipV="1">
          <a:off x="3797300" y="16913747"/>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36438</xdr:rowOff>
    </xdr:from>
    <xdr:to>
      <xdr:col>19</xdr:col>
      <xdr:colOff>177800</xdr:colOff>
      <xdr:row>99</xdr:row>
      <xdr:rowOff>51133</xdr:rowOff>
    </xdr:to>
    <xdr:cxnSp macro="">
      <xdr:nvCxnSpPr>
        <xdr:cNvPr id="244" name="直線コネクタ 243"/>
        <xdr:cNvCxnSpPr/>
      </xdr:nvCxnSpPr>
      <xdr:spPr>
        <a:xfrm flipV="1">
          <a:off x="2908300" y="1700998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149726</xdr:rowOff>
    </xdr:from>
    <xdr:to>
      <xdr:col>15</xdr:col>
      <xdr:colOff>50800</xdr:colOff>
      <xdr:row>99</xdr:row>
      <xdr:rowOff>51133</xdr:rowOff>
    </xdr:to>
    <xdr:cxnSp macro="">
      <xdr:nvCxnSpPr>
        <xdr:cNvPr id="247" name="直線コネクタ 246"/>
        <xdr:cNvCxnSpPr/>
      </xdr:nvCxnSpPr>
      <xdr:spPr>
        <a:xfrm>
          <a:off x="2019300" y="16951826"/>
          <a:ext cx="8890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149726</xdr:rowOff>
    </xdr:from>
    <xdr:to>
      <xdr:col>10</xdr:col>
      <xdr:colOff>114300</xdr:colOff>
      <xdr:row>98</xdr:row>
      <xdr:rowOff>151130</xdr:rowOff>
    </xdr:to>
    <xdr:cxnSp macro="">
      <xdr:nvCxnSpPr>
        <xdr:cNvPr id="250" name="直線コネクタ 249"/>
        <xdr:cNvCxnSpPr/>
      </xdr:nvCxnSpPr>
      <xdr:spPr>
        <a:xfrm flipV="1">
          <a:off x="1130300" y="16951826"/>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60847</xdr:rowOff>
    </xdr:from>
    <xdr:to>
      <xdr:col>24</xdr:col>
      <xdr:colOff>114300</xdr:colOff>
      <xdr:row>98</xdr:row>
      <xdr:rowOff>162447</xdr:rowOff>
    </xdr:to>
    <xdr:sp macro="" textlink="">
      <xdr:nvSpPr>
        <xdr:cNvPr id="260" name="楕円 259"/>
        <xdr:cNvSpPr/>
      </xdr:nvSpPr>
      <xdr:spPr>
        <a:xfrm>
          <a:off x="4584700" y="168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147224</xdr:rowOff>
    </xdr:from>
    <xdr:ext cx="534377" cy="259045"/>
    <xdr:sp macro="" textlink="">
      <xdr:nvSpPr>
        <xdr:cNvPr id="261" name="衛生費該当値テキスト"/>
        <xdr:cNvSpPr txBox="1"/>
      </xdr:nvSpPr>
      <xdr:spPr>
        <a:xfrm>
          <a:off x="4686300" y="167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157088</xdr:rowOff>
    </xdr:from>
    <xdr:to>
      <xdr:col>20</xdr:col>
      <xdr:colOff>38100</xdr:colOff>
      <xdr:row>99</xdr:row>
      <xdr:rowOff>87238</xdr:rowOff>
    </xdr:to>
    <xdr:sp macro="" textlink="">
      <xdr:nvSpPr>
        <xdr:cNvPr id="262" name="楕円 261"/>
        <xdr:cNvSpPr/>
      </xdr:nvSpPr>
      <xdr:spPr>
        <a:xfrm>
          <a:off x="3746500" y="169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78365</xdr:rowOff>
    </xdr:from>
    <xdr:ext cx="534377" cy="259045"/>
    <xdr:sp macro="" textlink="">
      <xdr:nvSpPr>
        <xdr:cNvPr id="263" name="テキスト ボックス 262"/>
        <xdr:cNvSpPr txBox="1"/>
      </xdr:nvSpPr>
      <xdr:spPr>
        <a:xfrm>
          <a:off x="3530111" y="170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333</xdr:rowOff>
    </xdr:from>
    <xdr:to>
      <xdr:col>15</xdr:col>
      <xdr:colOff>101600</xdr:colOff>
      <xdr:row>99</xdr:row>
      <xdr:rowOff>101933</xdr:rowOff>
    </xdr:to>
    <xdr:sp macro="" textlink="">
      <xdr:nvSpPr>
        <xdr:cNvPr id="264" name="楕円 263"/>
        <xdr:cNvSpPr/>
      </xdr:nvSpPr>
      <xdr:spPr>
        <a:xfrm>
          <a:off x="2857500" y="16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93060</xdr:rowOff>
    </xdr:from>
    <xdr:ext cx="534377" cy="259045"/>
    <xdr:sp macro="" textlink="">
      <xdr:nvSpPr>
        <xdr:cNvPr id="265" name="テキスト ボックス 264"/>
        <xdr:cNvSpPr txBox="1"/>
      </xdr:nvSpPr>
      <xdr:spPr>
        <a:xfrm>
          <a:off x="2641111" y="170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98926</xdr:rowOff>
    </xdr:from>
    <xdr:to>
      <xdr:col>10</xdr:col>
      <xdr:colOff>165100</xdr:colOff>
      <xdr:row>99</xdr:row>
      <xdr:rowOff>29076</xdr:rowOff>
    </xdr:to>
    <xdr:sp macro="" textlink="">
      <xdr:nvSpPr>
        <xdr:cNvPr id="266" name="楕円 265"/>
        <xdr:cNvSpPr/>
      </xdr:nvSpPr>
      <xdr:spPr>
        <a:xfrm>
          <a:off x="1968500" y="169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20203</xdr:rowOff>
    </xdr:from>
    <xdr:ext cx="534377" cy="259045"/>
    <xdr:sp macro="" textlink="">
      <xdr:nvSpPr>
        <xdr:cNvPr id="267" name="テキスト ボックス 266"/>
        <xdr:cNvSpPr txBox="1"/>
      </xdr:nvSpPr>
      <xdr:spPr>
        <a:xfrm>
          <a:off x="1752111" y="169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100330</xdr:rowOff>
    </xdr:from>
    <xdr:to>
      <xdr:col>6</xdr:col>
      <xdr:colOff>38100</xdr:colOff>
      <xdr:row>99</xdr:row>
      <xdr:rowOff>30480</xdr:rowOff>
    </xdr:to>
    <xdr:sp macro="" textlink="">
      <xdr:nvSpPr>
        <xdr:cNvPr id="268" name="楕円 267"/>
        <xdr:cNvSpPr/>
      </xdr:nvSpPr>
      <xdr:spPr>
        <a:xfrm>
          <a:off x="1079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21607</xdr:rowOff>
    </xdr:from>
    <xdr:ext cx="534377" cy="259045"/>
    <xdr:sp macro="" textlink="">
      <xdr:nvSpPr>
        <xdr:cNvPr id="269" name="テキスト ボックス 268"/>
        <xdr:cNvSpPr txBox="1"/>
      </xdr:nvSpPr>
      <xdr:spPr>
        <a:xfrm>
          <a:off x="863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137414</xdr:rowOff>
    </xdr:from>
    <xdr:to>
      <xdr:col>55</xdr:col>
      <xdr:colOff>0</xdr:colOff>
      <xdr:row>34</xdr:row>
      <xdr:rowOff>138328</xdr:rowOff>
    </xdr:to>
    <xdr:cxnSp macro="">
      <xdr:nvCxnSpPr>
        <xdr:cNvPr id="296" name="直線コネクタ 295"/>
        <xdr:cNvCxnSpPr/>
      </xdr:nvCxnSpPr>
      <xdr:spPr>
        <a:xfrm>
          <a:off x="9639300" y="5280914"/>
          <a:ext cx="838200" cy="6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137414</xdr:rowOff>
    </xdr:from>
    <xdr:to>
      <xdr:col>50</xdr:col>
      <xdr:colOff>114300</xdr:colOff>
      <xdr:row>35</xdr:row>
      <xdr:rowOff>43231</xdr:rowOff>
    </xdr:to>
    <xdr:cxnSp macro="">
      <xdr:nvCxnSpPr>
        <xdr:cNvPr id="299" name="直線コネクタ 298"/>
        <xdr:cNvCxnSpPr/>
      </xdr:nvCxnSpPr>
      <xdr:spPr>
        <a:xfrm flipV="1">
          <a:off x="8750300" y="5280914"/>
          <a:ext cx="889000" cy="7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5740</xdr:rowOff>
    </xdr:from>
    <xdr:to>
      <xdr:col>45</xdr:col>
      <xdr:colOff>177800</xdr:colOff>
      <xdr:row>35</xdr:row>
      <xdr:rowOff>43231</xdr:rowOff>
    </xdr:to>
    <xdr:cxnSp macro="">
      <xdr:nvCxnSpPr>
        <xdr:cNvPr id="302" name="直線コネクタ 301"/>
        <xdr:cNvCxnSpPr/>
      </xdr:nvCxnSpPr>
      <xdr:spPr>
        <a:xfrm>
          <a:off x="7861300" y="5835040"/>
          <a:ext cx="8890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146558</xdr:rowOff>
    </xdr:from>
    <xdr:to>
      <xdr:col>41</xdr:col>
      <xdr:colOff>50800</xdr:colOff>
      <xdr:row>34</xdr:row>
      <xdr:rowOff>5740</xdr:rowOff>
    </xdr:to>
    <xdr:cxnSp macro="">
      <xdr:nvCxnSpPr>
        <xdr:cNvPr id="305" name="直線コネクタ 304"/>
        <xdr:cNvCxnSpPr/>
      </xdr:nvCxnSpPr>
      <xdr:spPr>
        <a:xfrm>
          <a:off x="6972300" y="580440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87528</xdr:rowOff>
    </xdr:from>
    <xdr:to>
      <xdr:col>55</xdr:col>
      <xdr:colOff>50800</xdr:colOff>
      <xdr:row>35</xdr:row>
      <xdr:rowOff>17678</xdr:rowOff>
    </xdr:to>
    <xdr:sp macro="" textlink="">
      <xdr:nvSpPr>
        <xdr:cNvPr id="315" name="楕円 314"/>
        <xdr:cNvSpPr/>
      </xdr:nvSpPr>
      <xdr:spPr>
        <a:xfrm>
          <a:off x="104267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110405</xdr:rowOff>
    </xdr:from>
    <xdr:ext cx="469744" cy="259045"/>
    <xdr:sp macro="" textlink="">
      <xdr:nvSpPr>
        <xdr:cNvPr id="316" name="労働費該当値テキスト"/>
        <xdr:cNvSpPr txBox="1"/>
      </xdr:nvSpPr>
      <xdr:spPr>
        <a:xfrm>
          <a:off x="10528300" y="57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86614</xdr:rowOff>
    </xdr:from>
    <xdr:to>
      <xdr:col>50</xdr:col>
      <xdr:colOff>165100</xdr:colOff>
      <xdr:row>31</xdr:row>
      <xdr:rowOff>16764</xdr:rowOff>
    </xdr:to>
    <xdr:sp macro="" textlink="">
      <xdr:nvSpPr>
        <xdr:cNvPr id="317" name="楕円 316"/>
        <xdr:cNvSpPr/>
      </xdr:nvSpPr>
      <xdr:spPr>
        <a:xfrm>
          <a:off x="9588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33291</xdr:rowOff>
    </xdr:from>
    <xdr:ext cx="469744" cy="259045"/>
    <xdr:sp macro="" textlink="">
      <xdr:nvSpPr>
        <xdr:cNvPr id="318" name="テキスト ボックス 317"/>
        <xdr:cNvSpPr txBox="1"/>
      </xdr:nvSpPr>
      <xdr:spPr>
        <a:xfrm>
          <a:off x="9404428" y="50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163881</xdr:rowOff>
    </xdr:from>
    <xdr:to>
      <xdr:col>46</xdr:col>
      <xdr:colOff>38100</xdr:colOff>
      <xdr:row>35</xdr:row>
      <xdr:rowOff>94031</xdr:rowOff>
    </xdr:to>
    <xdr:sp macro="" textlink="">
      <xdr:nvSpPr>
        <xdr:cNvPr id="319" name="楕円 318"/>
        <xdr:cNvSpPr/>
      </xdr:nvSpPr>
      <xdr:spPr>
        <a:xfrm>
          <a:off x="8699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110558</xdr:rowOff>
    </xdr:from>
    <xdr:ext cx="469744" cy="259045"/>
    <xdr:sp macro="" textlink="">
      <xdr:nvSpPr>
        <xdr:cNvPr id="320" name="テキスト ボックス 319"/>
        <xdr:cNvSpPr txBox="1"/>
      </xdr:nvSpPr>
      <xdr:spPr>
        <a:xfrm>
          <a:off x="851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126390</xdr:rowOff>
    </xdr:from>
    <xdr:to>
      <xdr:col>41</xdr:col>
      <xdr:colOff>101600</xdr:colOff>
      <xdr:row>34</xdr:row>
      <xdr:rowOff>56540</xdr:rowOff>
    </xdr:to>
    <xdr:sp macro="" textlink="">
      <xdr:nvSpPr>
        <xdr:cNvPr id="321" name="楕円 320"/>
        <xdr:cNvSpPr/>
      </xdr:nvSpPr>
      <xdr:spPr>
        <a:xfrm>
          <a:off x="78105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73067</xdr:rowOff>
    </xdr:from>
    <xdr:ext cx="469744" cy="259045"/>
    <xdr:sp macro="" textlink="">
      <xdr:nvSpPr>
        <xdr:cNvPr id="322" name="テキスト ボックス 321"/>
        <xdr:cNvSpPr txBox="1"/>
      </xdr:nvSpPr>
      <xdr:spPr>
        <a:xfrm>
          <a:off x="7626428" y="55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95758</xdr:rowOff>
    </xdr:from>
    <xdr:to>
      <xdr:col>36</xdr:col>
      <xdr:colOff>165100</xdr:colOff>
      <xdr:row>34</xdr:row>
      <xdr:rowOff>25908</xdr:rowOff>
    </xdr:to>
    <xdr:sp macro="" textlink="">
      <xdr:nvSpPr>
        <xdr:cNvPr id="323" name="楕円 322"/>
        <xdr:cNvSpPr/>
      </xdr:nvSpPr>
      <xdr:spPr>
        <a:xfrm>
          <a:off x="6921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42435</xdr:rowOff>
    </xdr:from>
    <xdr:ext cx="469744" cy="259045"/>
    <xdr:sp macro="" textlink="">
      <xdr:nvSpPr>
        <xdr:cNvPr id="324" name="テキスト ボックス 323"/>
        <xdr:cNvSpPr txBox="1"/>
      </xdr:nvSpPr>
      <xdr:spPr>
        <a:xfrm>
          <a:off x="6737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36373</xdr:rowOff>
    </xdr:from>
    <xdr:to>
      <xdr:col>55</xdr:col>
      <xdr:colOff>0</xdr:colOff>
      <xdr:row>54</xdr:row>
      <xdr:rowOff>123413</xdr:rowOff>
    </xdr:to>
    <xdr:cxnSp macro="">
      <xdr:nvCxnSpPr>
        <xdr:cNvPr id="349" name="直線コネクタ 348"/>
        <xdr:cNvCxnSpPr/>
      </xdr:nvCxnSpPr>
      <xdr:spPr>
        <a:xfrm flipV="1">
          <a:off x="9639300" y="9294673"/>
          <a:ext cx="838200" cy="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95123</xdr:rowOff>
    </xdr:from>
    <xdr:to>
      <xdr:col>50</xdr:col>
      <xdr:colOff>114300</xdr:colOff>
      <xdr:row>54</xdr:row>
      <xdr:rowOff>123413</xdr:rowOff>
    </xdr:to>
    <xdr:cxnSp macro="">
      <xdr:nvCxnSpPr>
        <xdr:cNvPr id="352" name="直線コネクタ 351"/>
        <xdr:cNvCxnSpPr/>
      </xdr:nvCxnSpPr>
      <xdr:spPr>
        <a:xfrm>
          <a:off x="8750300" y="9353423"/>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95123</xdr:rowOff>
    </xdr:from>
    <xdr:to>
      <xdr:col>45</xdr:col>
      <xdr:colOff>177800</xdr:colOff>
      <xdr:row>54</xdr:row>
      <xdr:rowOff>158845</xdr:rowOff>
    </xdr:to>
    <xdr:cxnSp macro="">
      <xdr:nvCxnSpPr>
        <xdr:cNvPr id="355" name="直線コネクタ 354"/>
        <xdr:cNvCxnSpPr/>
      </xdr:nvCxnSpPr>
      <xdr:spPr>
        <a:xfrm flipV="1">
          <a:off x="7861300" y="9353423"/>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158845</xdr:rowOff>
    </xdr:from>
    <xdr:to>
      <xdr:col>41</xdr:col>
      <xdr:colOff>50800</xdr:colOff>
      <xdr:row>55</xdr:row>
      <xdr:rowOff>2825</xdr:rowOff>
    </xdr:to>
    <xdr:cxnSp macro="">
      <xdr:nvCxnSpPr>
        <xdr:cNvPr id="358" name="直線コネクタ 357"/>
        <xdr:cNvCxnSpPr/>
      </xdr:nvCxnSpPr>
      <xdr:spPr>
        <a:xfrm flipV="1">
          <a:off x="6972300" y="941714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157023</xdr:rowOff>
    </xdr:from>
    <xdr:to>
      <xdr:col>55</xdr:col>
      <xdr:colOff>50800</xdr:colOff>
      <xdr:row>54</xdr:row>
      <xdr:rowOff>87173</xdr:rowOff>
    </xdr:to>
    <xdr:sp macro="" textlink="">
      <xdr:nvSpPr>
        <xdr:cNvPr id="368" name="楕円 367"/>
        <xdr:cNvSpPr/>
      </xdr:nvSpPr>
      <xdr:spPr>
        <a:xfrm>
          <a:off x="104267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8450</xdr:rowOff>
    </xdr:from>
    <xdr:ext cx="534377" cy="259045"/>
    <xdr:sp macro="" textlink="">
      <xdr:nvSpPr>
        <xdr:cNvPr id="369" name="農林水産業費該当値テキスト"/>
        <xdr:cNvSpPr txBox="1"/>
      </xdr:nvSpPr>
      <xdr:spPr>
        <a:xfrm>
          <a:off x="10528300" y="909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72613</xdr:rowOff>
    </xdr:from>
    <xdr:to>
      <xdr:col>50</xdr:col>
      <xdr:colOff>165100</xdr:colOff>
      <xdr:row>55</xdr:row>
      <xdr:rowOff>2763</xdr:rowOff>
    </xdr:to>
    <xdr:sp macro="" textlink="">
      <xdr:nvSpPr>
        <xdr:cNvPr id="370" name="楕円 369"/>
        <xdr:cNvSpPr/>
      </xdr:nvSpPr>
      <xdr:spPr>
        <a:xfrm>
          <a:off x="9588500" y="93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19290</xdr:rowOff>
    </xdr:from>
    <xdr:ext cx="534377" cy="259045"/>
    <xdr:sp macro="" textlink="">
      <xdr:nvSpPr>
        <xdr:cNvPr id="371" name="テキスト ボックス 370"/>
        <xdr:cNvSpPr txBox="1"/>
      </xdr:nvSpPr>
      <xdr:spPr>
        <a:xfrm>
          <a:off x="9372111" y="91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44323</xdr:rowOff>
    </xdr:from>
    <xdr:to>
      <xdr:col>46</xdr:col>
      <xdr:colOff>38100</xdr:colOff>
      <xdr:row>54</xdr:row>
      <xdr:rowOff>145923</xdr:rowOff>
    </xdr:to>
    <xdr:sp macro="" textlink="">
      <xdr:nvSpPr>
        <xdr:cNvPr id="372" name="楕円 371"/>
        <xdr:cNvSpPr/>
      </xdr:nvSpPr>
      <xdr:spPr>
        <a:xfrm>
          <a:off x="8699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162450</xdr:rowOff>
    </xdr:from>
    <xdr:ext cx="534377" cy="259045"/>
    <xdr:sp macro="" textlink="">
      <xdr:nvSpPr>
        <xdr:cNvPr id="373" name="テキスト ボックス 372"/>
        <xdr:cNvSpPr txBox="1"/>
      </xdr:nvSpPr>
      <xdr:spPr>
        <a:xfrm>
          <a:off x="8483111" y="9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108045</xdr:rowOff>
    </xdr:from>
    <xdr:to>
      <xdr:col>41</xdr:col>
      <xdr:colOff>101600</xdr:colOff>
      <xdr:row>55</xdr:row>
      <xdr:rowOff>38195</xdr:rowOff>
    </xdr:to>
    <xdr:sp macro="" textlink="">
      <xdr:nvSpPr>
        <xdr:cNvPr id="374" name="楕円 373"/>
        <xdr:cNvSpPr/>
      </xdr:nvSpPr>
      <xdr:spPr>
        <a:xfrm>
          <a:off x="7810500" y="93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54722</xdr:rowOff>
    </xdr:from>
    <xdr:ext cx="469744" cy="259045"/>
    <xdr:sp macro="" textlink="">
      <xdr:nvSpPr>
        <xdr:cNvPr id="375" name="テキスト ボックス 374"/>
        <xdr:cNvSpPr txBox="1"/>
      </xdr:nvSpPr>
      <xdr:spPr>
        <a:xfrm>
          <a:off x="7626428" y="914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123475</xdr:rowOff>
    </xdr:from>
    <xdr:to>
      <xdr:col>36</xdr:col>
      <xdr:colOff>165100</xdr:colOff>
      <xdr:row>55</xdr:row>
      <xdr:rowOff>53625</xdr:rowOff>
    </xdr:to>
    <xdr:sp macro="" textlink="">
      <xdr:nvSpPr>
        <xdr:cNvPr id="376" name="楕円 375"/>
        <xdr:cNvSpPr/>
      </xdr:nvSpPr>
      <xdr:spPr>
        <a:xfrm>
          <a:off x="6921500" y="93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70152</xdr:rowOff>
    </xdr:from>
    <xdr:ext cx="469744" cy="259045"/>
    <xdr:sp macro="" textlink="">
      <xdr:nvSpPr>
        <xdr:cNvPr id="377" name="テキスト ボックス 376"/>
        <xdr:cNvSpPr txBox="1"/>
      </xdr:nvSpPr>
      <xdr:spPr>
        <a:xfrm>
          <a:off x="6737428" y="91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43154</xdr:rowOff>
    </xdr:from>
    <xdr:to>
      <xdr:col>55</xdr:col>
      <xdr:colOff>0</xdr:colOff>
      <xdr:row>78</xdr:row>
      <xdr:rowOff>82575</xdr:rowOff>
    </xdr:to>
    <xdr:cxnSp macro="">
      <xdr:nvCxnSpPr>
        <xdr:cNvPr id="406" name="直線コネクタ 405"/>
        <xdr:cNvCxnSpPr/>
      </xdr:nvCxnSpPr>
      <xdr:spPr>
        <a:xfrm flipV="1">
          <a:off x="9639300" y="13416254"/>
          <a:ext cx="8382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82575</xdr:rowOff>
    </xdr:from>
    <xdr:to>
      <xdr:col>50</xdr:col>
      <xdr:colOff>114300</xdr:colOff>
      <xdr:row>78</xdr:row>
      <xdr:rowOff>110934</xdr:rowOff>
    </xdr:to>
    <xdr:cxnSp macro="">
      <xdr:nvCxnSpPr>
        <xdr:cNvPr id="409" name="直線コネクタ 408"/>
        <xdr:cNvCxnSpPr/>
      </xdr:nvCxnSpPr>
      <xdr:spPr>
        <a:xfrm flipV="1">
          <a:off x="8750300" y="13455675"/>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95110</xdr:rowOff>
    </xdr:from>
    <xdr:to>
      <xdr:col>45</xdr:col>
      <xdr:colOff>177800</xdr:colOff>
      <xdr:row>78</xdr:row>
      <xdr:rowOff>110934</xdr:rowOff>
    </xdr:to>
    <xdr:cxnSp macro="">
      <xdr:nvCxnSpPr>
        <xdr:cNvPr id="412" name="直線コネクタ 411"/>
        <xdr:cNvCxnSpPr/>
      </xdr:nvCxnSpPr>
      <xdr:spPr>
        <a:xfrm>
          <a:off x="7861300" y="13468210"/>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92163</xdr:rowOff>
    </xdr:from>
    <xdr:to>
      <xdr:col>41</xdr:col>
      <xdr:colOff>50800</xdr:colOff>
      <xdr:row>78</xdr:row>
      <xdr:rowOff>95110</xdr:rowOff>
    </xdr:to>
    <xdr:cxnSp macro="">
      <xdr:nvCxnSpPr>
        <xdr:cNvPr id="415" name="直線コネクタ 414"/>
        <xdr:cNvCxnSpPr/>
      </xdr:nvCxnSpPr>
      <xdr:spPr>
        <a:xfrm>
          <a:off x="6972300" y="13465263"/>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163804</xdr:rowOff>
    </xdr:from>
    <xdr:to>
      <xdr:col>55</xdr:col>
      <xdr:colOff>50800</xdr:colOff>
      <xdr:row>78</xdr:row>
      <xdr:rowOff>93954</xdr:rowOff>
    </xdr:to>
    <xdr:sp macro="" textlink="">
      <xdr:nvSpPr>
        <xdr:cNvPr id="425" name="楕円 424"/>
        <xdr:cNvSpPr/>
      </xdr:nvSpPr>
      <xdr:spPr>
        <a:xfrm>
          <a:off x="104267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142231</xdr:rowOff>
    </xdr:from>
    <xdr:ext cx="534377" cy="259045"/>
    <xdr:sp macro="" textlink="">
      <xdr:nvSpPr>
        <xdr:cNvPr id="426" name="商工費該当値テキスト"/>
        <xdr:cNvSpPr txBox="1"/>
      </xdr:nvSpPr>
      <xdr:spPr>
        <a:xfrm>
          <a:off x="10528300" y="1334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31775</xdr:rowOff>
    </xdr:from>
    <xdr:to>
      <xdr:col>50</xdr:col>
      <xdr:colOff>165100</xdr:colOff>
      <xdr:row>78</xdr:row>
      <xdr:rowOff>133375</xdr:rowOff>
    </xdr:to>
    <xdr:sp macro="" textlink="">
      <xdr:nvSpPr>
        <xdr:cNvPr id="427" name="楕円 426"/>
        <xdr:cNvSpPr/>
      </xdr:nvSpPr>
      <xdr:spPr>
        <a:xfrm>
          <a:off x="9588500" y="134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124502</xdr:rowOff>
    </xdr:from>
    <xdr:ext cx="534377" cy="259045"/>
    <xdr:sp macro="" textlink="">
      <xdr:nvSpPr>
        <xdr:cNvPr id="428" name="テキスト ボックス 427"/>
        <xdr:cNvSpPr txBox="1"/>
      </xdr:nvSpPr>
      <xdr:spPr>
        <a:xfrm>
          <a:off x="9372111" y="134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60134</xdr:rowOff>
    </xdr:from>
    <xdr:to>
      <xdr:col>46</xdr:col>
      <xdr:colOff>38100</xdr:colOff>
      <xdr:row>78</xdr:row>
      <xdr:rowOff>161734</xdr:rowOff>
    </xdr:to>
    <xdr:sp macro="" textlink="">
      <xdr:nvSpPr>
        <xdr:cNvPr id="429" name="楕円 428"/>
        <xdr:cNvSpPr/>
      </xdr:nvSpPr>
      <xdr:spPr>
        <a:xfrm>
          <a:off x="86995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152861</xdr:rowOff>
    </xdr:from>
    <xdr:ext cx="469744" cy="259045"/>
    <xdr:sp macro="" textlink="">
      <xdr:nvSpPr>
        <xdr:cNvPr id="430" name="テキスト ボックス 429"/>
        <xdr:cNvSpPr txBox="1"/>
      </xdr:nvSpPr>
      <xdr:spPr>
        <a:xfrm>
          <a:off x="8515428" y="1352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44310</xdr:rowOff>
    </xdr:from>
    <xdr:to>
      <xdr:col>41</xdr:col>
      <xdr:colOff>101600</xdr:colOff>
      <xdr:row>78</xdr:row>
      <xdr:rowOff>145910</xdr:rowOff>
    </xdr:to>
    <xdr:sp macro="" textlink="">
      <xdr:nvSpPr>
        <xdr:cNvPr id="431" name="楕円 430"/>
        <xdr:cNvSpPr/>
      </xdr:nvSpPr>
      <xdr:spPr>
        <a:xfrm>
          <a:off x="7810500" y="134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137037</xdr:rowOff>
    </xdr:from>
    <xdr:ext cx="469744" cy="259045"/>
    <xdr:sp macro="" textlink="">
      <xdr:nvSpPr>
        <xdr:cNvPr id="432" name="テキスト ボックス 431"/>
        <xdr:cNvSpPr txBox="1"/>
      </xdr:nvSpPr>
      <xdr:spPr>
        <a:xfrm>
          <a:off x="7626428" y="135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41363</xdr:rowOff>
    </xdr:from>
    <xdr:to>
      <xdr:col>36</xdr:col>
      <xdr:colOff>165100</xdr:colOff>
      <xdr:row>78</xdr:row>
      <xdr:rowOff>142963</xdr:rowOff>
    </xdr:to>
    <xdr:sp macro="" textlink="">
      <xdr:nvSpPr>
        <xdr:cNvPr id="433" name="楕円 432"/>
        <xdr:cNvSpPr/>
      </xdr:nvSpPr>
      <xdr:spPr>
        <a:xfrm>
          <a:off x="6921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134090</xdr:rowOff>
    </xdr:from>
    <xdr:ext cx="469744" cy="259045"/>
    <xdr:sp macro="" textlink="">
      <xdr:nvSpPr>
        <xdr:cNvPr id="434" name="テキスト ボックス 433"/>
        <xdr:cNvSpPr txBox="1"/>
      </xdr:nvSpPr>
      <xdr:spPr>
        <a:xfrm>
          <a:off x="6737428" y="135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110668</xdr:rowOff>
    </xdr:from>
    <xdr:to>
      <xdr:col>55</xdr:col>
      <xdr:colOff>0</xdr:colOff>
      <xdr:row>95</xdr:row>
      <xdr:rowOff>5569</xdr:rowOff>
    </xdr:to>
    <xdr:cxnSp macro="">
      <xdr:nvCxnSpPr>
        <xdr:cNvPr id="464" name="直線コネクタ 463"/>
        <xdr:cNvCxnSpPr/>
      </xdr:nvCxnSpPr>
      <xdr:spPr>
        <a:xfrm flipV="1">
          <a:off x="9639300" y="16226968"/>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95180</xdr:rowOff>
    </xdr:from>
    <xdr:to>
      <xdr:col>50</xdr:col>
      <xdr:colOff>114300</xdr:colOff>
      <xdr:row>95</xdr:row>
      <xdr:rowOff>5569</xdr:rowOff>
    </xdr:to>
    <xdr:cxnSp macro="">
      <xdr:nvCxnSpPr>
        <xdr:cNvPr id="467" name="直線コネクタ 466"/>
        <xdr:cNvCxnSpPr/>
      </xdr:nvCxnSpPr>
      <xdr:spPr>
        <a:xfrm>
          <a:off x="8750300" y="162114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95180</xdr:rowOff>
    </xdr:from>
    <xdr:to>
      <xdr:col>45</xdr:col>
      <xdr:colOff>177800</xdr:colOff>
      <xdr:row>94</xdr:row>
      <xdr:rowOff>146214</xdr:rowOff>
    </xdr:to>
    <xdr:cxnSp macro="">
      <xdr:nvCxnSpPr>
        <xdr:cNvPr id="470" name="直線コネクタ 469"/>
        <xdr:cNvCxnSpPr/>
      </xdr:nvCxnSpPr>
      <xdr:spPr>
        <a:xfrm flipV="1">
          <a:off x="7861300" y="16211480"/>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146214</xdr:rowOff>
    </xdr:from>
    <xdr:to>
      <xdr:col>41</xdr:col>
      <xdr:colOff>50800</xdr:colOff>
      <xdr:row>95</xdr:row>
      <xdr:rowOff>23761</xdr:rowOff>
    </xdr:to>
    <xdr:cxnSp macro="">
      <xdr:nvCxnSpPr>
        <xdr:cNvPr id="473" name="直線コネクタ 472"/>
        <xdr:cNvCxnSpPr/>
      </xdr:nvCxnSpPr>
      <xdr:spPr>
        <a:xfrm flipV="1">
          <a:off x="6972300" y="16262514"/>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59868</xdr:rowOff>
    </xdr:from>
    <xdr:to>
      <xdr:col>55</xdr:col>
      <xdr:colOff>50800</xdr:colOff>
      <xdr:row>94</xdr:row>
      <xdr:rowOff>161468</xdr:rowOff>
    </xdr:to>
    <xdr:sp macro="" textlink="">
      <xdr:nvSpPr>
        <xdr:cNvPr id="483" name="楕円 482"/>
        <xdr:cNvSpPr/>
      </xdr:nvSpPr>
      <xdr:spPr>
        <a:xfrm>
          <a:off x="10426700" y="16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82745</xdr:rowOff>
    </xdr:from>
    <xdr:ext cx="534377" cy="259045"/>
    <xdr:sp macro="" textlink="">
      <xdr:nvSpPr>
        <xdr:cNvPr id="484" name="土木費該当値テキスト"/>
        <xdr:cNvSpPr txBox="1"/>
      </xdr:nvSpPr>
      <xdr:spPr>
        <a:xfrm>
          <a:off x="10528300" y="160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126219</xdr:rowOff>
    </xdr:from>
    <xdr:to>
      <xdr:col>50</xdr:col>
      <xdr:colOff>165100</xdr:colOff>
      <xdr:row>95</xdr:row>
      <xdr:rowOff>56369</xdr:rowOff>
    </xdr:to>
    <xdr:sp macro="" textlink="">
      <xdr:nvSpPr>
        <xdr:cNvPr id="485" name="楕円 484"/>
        <xdr:cNvSpPr/>
      </xdr:nvSpPr>
      <xdr:spPr>
        <a:xfrm>
          <a:off x="9588500" y="162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72896</xdr:rowOff>
    </xdr:from>
    <xdr:ext cx="534377" cy="259045"/>
    <xdr:sp macro="" textlink="">
      <xdr:nvSpPr>
        <xdr:cNvPr id="486" name="テキスト ボックス 485"/>
        <xdr:cNvSpPr txBox="1"/>
      </xdr:nvSpPr>
      <xdr:spPr>
        <a:xfrm>
          <a:off x="9372111" y="16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44380</xdr:rowOff>
    </xdr:from>
    <xdr:to>
      <xdr:col>46</xdr:col>
      <xdr:colOff>38100</xdr:colOff>
      <xdr:row>94</xdr:row>
      <xdr:rowOff>145980</xdr:rowOff>
    </xdr:to>
    <xdr:sp macro="" textlink="">
      <xdr:nvSpPr>
        <xdr:cNvPr id="487" name="楕円 486"/>
        <xdr:cNvSpPr/>
      </xdr:nvSpPr>
      <xdr:spPr>
        <a:xfrm>
          <a:off x="8699500" y="161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162507</xdr:rowOff>
    </xdr:from>
    <xdr:ext cx="534377" cy="259045"/>
    <xdr:sp macro="" textlink="">
      <xdr:nvSpPr>
        <xdr:cNvPr id="488" name="テキスト ボックス 487"/>
        <xdr:cNvSpPr txBox="1"/>
      </xdr:nvSpPr>
      <xdr:spPr>
        <a:xfrm>
          <a:off x="8483111" y="159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95414</xdr:rowOff>
    </xdr:from>
    <xdr:to>
      <xdr:col>41</xdr:col>
      <xdr:colOff>101600</xdr:colOff>
      <xdr:row>95</xdr:row>
      <xdr:rowOff>25564</xdr:rowOff>
    </xdr:to>
    <xdr:sp macro="" textlink="">
      <xdr:nvSpPr>
        <xdr:cNvPr id="489" name="楕円 488"/>
        <xdr:cNvSpPr/>
      </xdr:nvSpPr>
      <xdr:spPr>
        <a:xfrm>
          <a:off x="7810500" y="162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42091</xdr:rowOff>
    </xdr:from>
    <xdr:ext cx="534377" cy="259045"/>
    <xdr:sp macro="" textlink="">
      <xdr:nvSpPr>
        <xdr:cNvPr id="490" name="テキスト ボックス 489"/>
        <xdr:cNvSpPr txBox="1"/>
      </xdr:nvSpPr>
      <xdr:spPr>
        <a:xfrm>
          <a:off x="7594111" y="159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144411</xdr:rowOff>
    </xdr:from>
    <xdr:to>
      <xdr:col>36</xdr:col>
      <xdr:colOff>165100</xdr:colOff>
      <xdr:row>95</xdr:row>
      <xdr:rowOff>74561</xdr:rowOff>
    </xdr:to>
    <xdr:sp macro="" textlink="">
      <xdr:nvSpPr>
        <xdr:cNvPr id="491" name="楕円 490"/>
        <xdr:cNvSpPr/>
      </xdr:nvSpPr>
      <xdr:spPr>
        <a:xfrm>
          <a:off x="6921500" y="162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91088</xdr:rowOff>
    </xdr:from>
    <xdr:ext cx="534377" cy="259045"/>
    <xdr:sp macro="" textlink="">
      <xdr:nvSpPr>
        <xdr:cNvPr id="492" name="テキスト ボックス 491"/>
        <xdr:cNvSpPr txBox="1"/>
      </xdr:nvSpPr>
      <xdr:spPr>
        <a:xfrm>
          <a:off x="6705111" y="16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43035</xdr:rowOff>
    </xdr:from>
    <xdr:to>
      <xdr:col>85</xdr:col>
      <xdr:colOff>127000</xdr:colOff>
      <xdr:row>36</xdr:row>
      <xdr:rowOff>141006</xdr:rowOff>
    </xdr:to>
    <xdr:cxnSp macro="">
      <xdr:nvCxnSpPr>
        <xdr:cNvPr id="524" name="直線コネクタ 523"/>
        <xdr:cNvCxnSpPr/>
      </xdr:nvCxnSpPr>
      <xdr:spPr>
        <a:xfrm>
          <a:off x="15481300" y="6043785"/>
          <a:ext cx="8382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43035</xdr:rowOff>
    </xdr:from>
    <xdr:to>
      <xdr:col>81</xdr:col>
      <xdr:colOff>50800</xdr:colOff>
      <xdr:row>37</xdr:row>
      <xdr:rowOff>151566</xdr:rowOff>
    </xdr:to>
    <xdr:cxnSp macro="">
      <xdr:nvCxnSpPr>
        <xdr:cNvPr id="527" name="直線コネクタ 526"/>
        <xdr:cNvCxnSpPr/>
      </xdr:nvCxnSpPr>
      <xdr:spPr>
        <a:xfrm flipV="1">
          <a:off x="14592300" y="6043785"/>
          <a:ext cx="889000" cy="4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114663</xdr:rowOff>
    </xdr:from>
    <xdr:to>
      <xdr:col>76</xdr:col>
      <xdr:colOff>114300</xdr:colOff>
      <xdr:row>37</xdr:row>
      <xdr:rowOff>151566</xdr:rowOff>
    </xdr:to>
    <xdr:cxnSp macro="">
      <xdr:nvCxnSpPr>
        <xdr:cNvPr id="530" name="直線コネクタ 529"/>
        <xdr:cNvCxnSpPr/>
      </xdr:nvCxnSpPr>
      <xdr:spPr>
        <a:xfrm>
          <a:off x="13703300" y="6458313"/>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114663</xdr:rowOff>
    </xdr:from>
    <xdr:to>
      <xdr:col>71</xdr:col>
      <xdr:colOff>177800</xdr:colOff>
      <xdr:row>38</xdr:row>
      <xdr:rowOff>76781</xdr:rowOff>
    </xdr:to>
    <xdr:cxnSp macro="">
      <xdr:nvCxnSpPr>
        <xdr:cNvPr id="533" name="直線コネクタ 532"/>
        <xdr:cNvCxnSpPr/>
      </xdr:nvCxnSpPr>
      <xdr:spPr>
        <a:xfrm flipV="1">
          <a:off x="12814300" y="6458313"/>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90206</xdr:rowOff>
    </xdr:from>
    <xdr:to>
      <xdr:col>85</xdr:col>
      <xdr:colOff>177800</xdr:colOff>
      <xdr:row>37</xdr:row>
      <xdr:rowOff>20356</xdr:rowOff>
    </xdr:to>
    <xdr:sp macro="" textlink="">
      <xdr:nvSpPr>
        <xdr:cNvPr id="543" name="楕円 542"/>
        <xdr:cNvSpPr/>
      </xdr:nvSpPr>
      <xdr:spPr>
        <a:xfrm>
          <a:off x="162687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113083</xdr:rowOff>
    </xdr:from>
    <xdr:ext cx="534377" cy="259045"/>
    <xdr:sp macro="" textlink="">
      <xdr:nvSpPr>
        <xdr:cNvPr id="544" name="消防費該当値テキスト"/>
        <xdr:cNvSpPr txBox="1"/>
      </xdr:nvSpPr>
      <xdr:spPr>
        <a:xfrm>
          <a:off x="16370300" y="61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163685</xdr:rowOff>
    </xdr:from>
    <xdr:to>
      <xdr:col>81</xdr:col>
      <xdr:colOff>101600</xdr:colOff>
      <xdr:row>35</xdr:row>
      <xdr:rowOff>93835</xdr:rowOff>
    </xdr:to>
    <xdr:sp macro="" textlink="">
      <xdr:nvSpPr>
        <xdr:cNvPr id="545" name="楕円 544"/>
        <xdr:cNvSpPr/>
      </xdr:nvSpPr>
      <xdr:spPr>
        <a:xfrm>
          <a:off x="15430500" y="59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110362</xdr:rowOff>
    </xdr:from>
    <xdr:ext cx="534377" cy="259045"/>
    <xdr:sp macro="" textlink="">
      <xdr:nvSpPr>
        <xdr:cNvPr id="546" name="テキスト ボックス 545"/>
        <xdr:cNvSpPr txBox="1"/>
      </xdr:nvSpPr>
      <xdr:spPr>
        <a:xfrm>
          <a:off x="15214111" y="576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100766</xdr:rowOff>
    </xdr:from>
    <xdr:to>
      <xdr:col>76</xdr:col>
      <xdr:colOff>165100</xdr:colOff>
      <xdr:row>38</xdr:row>
      <xdr:rowOff>30916</xdr:rowOff>
    </xdr:to>
    <xdr:sp macro="" textlink="">
      <xdr:nvSpPr>
        <xdr:cNvPr id="547" name="楕円 546"/>
        <xdr:cNvSpPr/>
      </xdr:nvSpPr>
      <xdr:spPr>
        <a:xfrm>
          <a:off x="14541500" y="64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22042</xdr:rowOff>
    </xdr:from>
    <xdr:ext cx="534377" cy="259045"/>
    <xdr:sp macro="" textlink="">
      <xdr:nvSpPr>
        <xdr:cNvPr id="548" name="テキスト ボックス 547"/>
        <xdr:cNvSpPr txBox="1"/>
      </xdr:nvSpPr>
      <xdr:spPr>
        <a:xfrm>
          <a:off x="14325111" y="6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63863</xdr:rowOff>
    </xdr:from>
    <xdr:to>
      <xdr:col>72</xdr:col>
      <xdr:colOff>38100</xdr:colOff>
      <xdr:row>37</xdr:row>
      <xdr:rowOff>165463</xdr:rowOff>
    </xdr:to>
    <xdr:sp macro="" textlink="">
      <xdr:nvSpPr>
        <xdr:cNvPr id="549" name="楕円 548"/>
        <xdr:cNvSpPr/>
      </xdr:nvSpPr>
      <xdr:spPr>
        <a:xfrm>
          <a:off x="13652500" y="64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10540</xdr:rowOff>
    </xdr:from>
    <xdr:ext cx="534377" cy="259045"/>
    <xdr:sp macro="" textlink="">
      <xdr:nvSpPr>
        <xdr:cNvPr id="550" name="テキスト ボックス 549"/>
        <xdr:cNvSpPr txBox="1"/>
      </xdr:nvSpPr>
      <xdr:spPr>
        <a:xfrm>
          <a:off x="13436111" y="61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25981</xdr:rowOff>
    </xdr:from>
    <xdr:to>
      <xdr:col>67</xdr:col>
      <xdr:colOff>101600</xdr:colOff>
      <xdr:row>38</xdr:row>
      <xdr:rowOff>127581</xdr:rowOff>
    </xdr:to>
    <xdr:sp macro="" textlink="">
      <xdr:nvSpPr>
        <xdr:cNvPr id="551" name="楕円 550"/>
        <xdr:cNvSpPr/>
      </xdr:nvSpPr>
      <xdr:spPr>
        <a:xfrm>
          <a:off x="12763500" y="65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118708</xdr:rowOff>
    </xdr:from>
    <xdr:ext cx="534377" cy="259045"/>
    <xdr:sp macro="" textlink="">
      <xdr:nvSpPr>
        <xdr:cNvPr id="552" name="テキスト ボックス 551"/>
        <xdr:cNvSpPr txBox="1"/>
      </xdr:nvSpPr>
      <xdr:spPr>
        <a:xfrm>
          <a:off x="12547111" y="663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84569</xdr:rowOff>
    </xdr:from>
    <xdr:to>
      <xdr:col>85</xdr:col>
      <xdr:colOff>127000</xdr:colOff>
      <xdr:row>54</xdr:row>
      <xdr:rowOff>5397</xdr:rowOff>
    </xdr:to>
    <xdr:cxnSp macro="">
      <xdr:nvCxnSpPr>
        <xdr:cNvPr id="582" name="直線コネクタ 581"/>
        <xdr:cNvCxnSpPr/>
      </xdr:nvCxnSpPr>
      <xdr:spPr>
        <a:xfrm flipV="1">
          <a:off x="15481300" y="9171419"/>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5397</xdr:rowOff>
    </xdr:from>
    <xdr:to>
      <xdr:col>81</xdr:col>
      <xdr:colOff>50800</xdr:colOff>
      <xdr:row>55</xdr:row>
      <xdr:rowOff>61861</xdr:rowOff>
    </xdr:to>
    <xdr:cxnSp macro="">
      <xdr:nvCxnSpPr>
        <xdr:cNvPr id="585" name="直線コネクタ 584"/>
        <xdr:cNvCxnSpPr/>
      </xdr:nvCxnSpPr>
      <xdr:spPr>
        <a:xfrm flipV="1">
          <a:off x="14592300" y="9263697"/>
          <a:ext cx="889000" cy="2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61861</xdr:rowOff>
    </xdr:from>
    <xdr:to>
      <xdr:col>76</xdr:col>
      <xdr:colOff>114300</xdr:colOff>
      <xdr:row>56</xdr:row>
      <xdr:rowOff>102591</xdr:rowOff>
    </xdr:to>
    <xdr:cxnSp macro="">
      <xdr:nvCxnSpPr>
        <xdr:cNvPr id="588" name="直線コネクタ 587"/>
        <xdr:cNvCxnSpPr/>
      </xdr:nvCxnSpPr>
      <xdr:spPr>
        <a:xfrm flipV="1">
          <a:off x="13703300" y="9491611"/>
          <a:ext cx="889000" cy="2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102591</xdr:rowOff>
    </xdr:from>
    <xdr:to>
      <xdr:col>71</xdr:col>
      <xdr:colOff>177800</xdr:colOff>
      <xdr:row>57</xdr:row>
      <xdr:rowOff>18237</xdr:rowOff>
    </xdr:to>
    <xdr:cxnSp macro="">
      <xdr:nvCxnSpPr>
        <xdr:cNvPr id="591" name="直線コネクタ 590"/>
        <xdr:cNvCxnSpPr/>
      </xdr:nvCxnSpPr>
      <xdr:spPr>
        <a:xfrm flipV="1">
          <a:off x="12814300" y="9703791"/>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33769</xdr:rowOff>
    </xdr:from>
    <xdr:to>
      <xdr:col>85</xdr:col>
      <xdr:colOff>177800</xdr:colOff>
      <xdr:row>53</xdr:row>
      <xdr:rowOff>135369</xdr:rowOff>
    </xdr:to>
    <xdr:sp macro="" textlink="">
      <xdr:nvSpPr>
        <xdr:cNvPr id="601" name="楕円 600"/>
        <xdr:cNvSpPr/>
      </xdr:nvSpPr>
      <xdr:spPr>
        <a:xfrm>
          <a:off x="16268700" y="91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56646</xdr:rowOff>
    </xdr:from>
    <xdr:ext cx="534377" cy="259045"/>
    <xdr:sp macro="" textlink="">
      <xdr:nvSpPr>
        <xdr:cNvPr id="602" name="教育費該当値テキスト"/>
        <xdr:cNvSpPr txBox="1"/>
      </xdr:nvSpPr>
      <xdr:spPr>
        <a:xfrm>
          <a:off x="16370300" y="89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126047</xdr:rowOff>
    </xdr:from>
    <xdr:to>
      <xdr:col>81</xdr:col>
      <xdr:colOff>101600</xdr:colOff>
      <xdr:row>54</xdr:row>
      <xdr:rowOff>56197</xdr:rowOff>
    </xdr:to>
    <xdr:sp macro="" textlink="">
      <xdr:nvSpPr>
        <xdr:cNvPr id="603" name="楕円 602"/>
        <xdr:cNvSpPr/>
      </xdr:nvSpPr>
      <xdr:spPr>
        <a:xfrm>
          <a:off x="15430500" y="92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72724</xdr:rowOff>
    </xdr:from>
    <xdr:ext cx="534377" cy="259045"/>
    <xdr:sp macro="" textlink="">
      <xdr:nvSpPr>
        <xdr:cNvPr id="604" name="テキスト ボックス 603"/>
        <xdr:cNvSpPr txBox="1"/>
      </xdr:nvSpPr>
      <xdr:spPr>
        <a:xfrm>
          <a:off x="15214111" y="89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11061</xdr:rowOff>
    </xdr:from>
    <xdr:to>
      <xdr:col>76</xdr:col>
      <xdr:colOff>165100</xdr:colOff>
      <xdr:row>55</xdr:row>
      <xdr:rowOff>112661</xdr:rowOff>
    </xdr:to>
    <xdr:sp macro="" textlink="">
      <xdr:nvSpPr>
        <xdr:cNvPr id="605" name="楕円 604"/>
        <xdr:cNvSpPr/>
      </xdr:nvSpPr>
      <xdr:spPr>
        <a:xfrm>
          <a:off x="14541500" y="94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129188</xdr:rowOff>
    </xdr:from>
    <xdr:ext cx="534377" cy="259045"/>
    <xdr:sp macro="" textlink="">
      <xdr:nvSpPr>
        <xdr:cNvPr id="606" name="テキスト ボックス 605"/>
        <xdr:cNvSpPr txBox="1"/>
      </xdr:nvSpPr>
      <xdr:spPr>
        <a:xfrm>
          <a:off x="14325111" y="921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51791</xdr:rowOff>
    </xdr:from>
    <xdr:to>
      <xdr:col>72</xdr:col>
      <xdr:colOff>38100</xdr:colOff>
      <xdr:row>56</xdr:row>
      <xdr:rowOff>153391</xdr:rowOff>
    </xdr:to>
    <xdr:sp macro="" textlink="">
      <xdr:nvSpPr>
        <xdr:cNvPr id="607" name="楕円 606"/>
        <xdr:cNvSpPr/>
      </xdr:nvSpPr>
      <xdr:spPr>
        <a:xfrm>
          <a:off x="13652500" y="96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169918</xdr:rowOff>
    </xdr:from>
    <xdr:ext cx="534377" cy="259045"/>
    <xdr:sp macro="" textlink="">
      <xdr:nvSpPr>
        <xdr:cNvPr id="608" name="テキスト ボックス 607"/>
        <xdr:cNvSpPr txBox="1"/>
      </xdr:nvSpPr>
      <xdr:spPr>
        <a:xfrm>
          <a:off x="13436111" y="94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138887</xdr:rowOff>
    </xdr:from>
    <xdr:to>
      <xdr:col>67</xdr:col>
      <xdr:colOff>101600</xdr:colOff>
      <xdr:row>57</xdr:row>
      <xdr:rowOff>69037</xdr:rowOff>
    </xdr:to>
    <xdr:sp macro="" textlink="">
      <xdr:nvSpPr>
        <xdr:cNvPr id="609" name="楕円 608"/>
        <xdr:cNvSpPr/>
      </xdr:nvSpPr>
      <xdr:spPr>
        <a:xfrm>
          <a:off x="12763500" y="97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60164</xdr:rowOff>
    </xdr:from>
    <xdr:ext cx="534377" cy="259045"/>
    <xdr:sp macro="" textlink="">
      <xdr:nvSpPr>
        <xdr:cNvPr id="610" name="テキスト ボックス 609"/>
        <xdr:cNvSpPr txBox="1"/>
      </xdr:nvSpPr>
      <xdr:spPr>
        <a:xfrm>
          <a:off x="12547111" y="9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36488</xdr:rowOff>
    </xdr:from>
    <xdr:to>
      <xdr:col>85</xdr:col>
      <xdr:colOff>127000</xdr:colOff>
      <xdr:row>79</xdr:row>
      <xdr:rowOff>39136</xdr:rowOff>
    </xdr:to>
    <xdr:cxnSp macro="">
      <xdr:nvCxnSpPr>
        <xdr:cNvPr id="639" name="直線コネクタ 638"/>
        <xdr:cNvCxnSpPr/>
      </xdr:nvCxnSpPr>
      <xdr:spPr>
        <a:xfrm>
          <a:off x="15481300" y="13581038"/>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32144</xdr:rowOff>
    </xdr:from>
    <xdr:to>
      <xdr:col>81</xdr:col>
      <xdr:colOff>50800</xdr:colOff>
      <xdr:row>79</xdr:row>
      <xdr:rowOff>36488</xdr:rowOff>
    </xdr:to>
    <xdr:cxnSp macro="">
      <xdr:nvCxnSpPr>
        <xdr:cNvPr id="642" name="直線コネクタ 641"/>
        <xdr:cNvCxnSpPr/>
      </xdr:nvCxnSpPr>
      <xdr:spPr>
        <a:xfrm>
          <a:off x="14592300" y="1357669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32144</xdr:rowOff>
    </xdr:from>
    <xdr:to>
      <xdr:col>76</xdr:col>
      <xdr:colOff>114300</xdr:colOff>
      <xdr:row>79</xdr:row>
      <xdr:rowOff>39688</xdr:rowOff>
    </xdr:to>
    <xdr:cxnSp macro="">
      <xdr:nvCxnSpPr>
        <xdr:cNvPr id="645" name="直線コネクタ 644"/>
        <xdr:cNvCxnSpPr/>
      </xdr:nvCxnSpPr>
      <xdr:spPr>
        <a:xfrm flipV="1">
          <a:off x="13703300" y="135766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39688</xdr:rowOff>
    </xdr:from>
    <xdr:to>
      <xdr:col>71</xdr:col>
      <xdr:colOff>177800</xdr:colOff>
      <xdr:row>79</xdr:row>
      <xdr:rowOff>41745</xdr:rowOff>
    </xdr:to>
    <xdr:cxnSp macro="">
      <xdr:nvCxnSpPr>
        <xdr:cNvPr id="648" name="直線コネクタ 647"/>
        <xdr:cNvCxnSpPr/>
      </xdr:nvCxnSpPr>
      <xdr:spPr>
        <a:xfrm flipV="1">
          <a:off x="12814300" y="135842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159786</xdr:rowOff>
    </xdr:from>
    <xdr:to>
      <xdr:col>85</xdr:col>
      <xdr:colOff>177800</xdr:colOff>
      <xdr:row>79</xdr:row>
      <xdr:rowOff>89936</xdr:rowOff>
    </xdr:to>
    <xdr:sp macro="" textlink="">
      <xdr:nvSpPr>
        <xdr:cNvPr id="658" name="楕円 657"/>
        <xdr:cNvSpPr/>
      </xdr:nvSpPr>
      <xdr:spPr>
        <a:xfrm>
          <a:off x="16268700" y="135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59" name="災害復旧費該当値テキスト"/>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157138</xdr:rowOff>
    </xdr:from>
    <xdr:to>
      <xdr:col>81</xdr:col>
      <xdr:colOff>101600</xdr:colOff>
      <xdr:row>79</xdr:row>
      <xdr:rowOff>87288</xdr:rowOff>
    </xdr:to>
    <xdr:sp macro="" textlink="">
      <xdr:nvSpPr>
        <xdr:cNvPr id="660" name="楕円 659"/>
        <xdr:cNvSpPr/>
      </xdr:nvSpPr>
      <xdr:spPr>
        <a:xfrm>
          <a:off x="15430500" y="13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78415</xdr:rowOff>
    </xdr:from>
    <xdr:ext cx="378565" cy="259045"/>
    <xdr:sp macro="" textlink="">
      <xdr:nvSpPr>
        <xdr:cNvPr id="661" name="テキスト ボックス 660"/>
        <xdr:cNvSpPr txBox="1"/>
      </xdr:nvSpPr>
      <xdr:spPr>
        <a:xfrm>
          <a:off x="15292017" y="1362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152794</xdr:rowOff>
    </xdr:from>
    <xdr:to>
      <xdr:col>76</xdr:col>
      <xdr:colOff>165100</xdr:colOff>
      <xdr:row>79</xdr:row>
      <xdr:rowOff>82944</xdr:rowOff>
    </xdr:to>
    <xdr:sp macro="" textlink="">
      <xdr:nvSpPr>
        <xdr:cNvPr id="662" name="楕円 661"/>
        <xdr:cNvSpPr/>
      </xdr:nvSpPr>
      <xdr:spPr>
        <a:xfrm>
          <a:off x="14541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74071</xdr:rowOff>
    </xdr:from>
    <xdr:ext cx="378565" cy="259045"/>
    <xdr:sp macro="" textlink="">
      <xdr:nvSpPr>
        <xdr:cNvPr id="663" name="テキスト ボックス 662"/>
        <xdr:cNvSpPr txBox="1"/>
      </xdr:nvSpPr>
      <xdr:spPr>
        <a:xfrm>
          <a:off x="14403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160338</xdr:rowOff>
    </xdr:from>
    <xdr:to>
      <xdr:col>72</xdr:col>
      <xdr:colOff>38100</xdr:colOff>
      <xdr:row>79</xdr:row>
      <xdr:rowOff>90488</xdr:rowOff>
    </xdr:to>
    <xdr:sp macro="" textlink="">
      <xdr:nvSpPr>
        <xdr:cNvPr id="664" name="楕円 663"/>
        <xdr:cNvSpPr/>
      </xdr:nvSpPr>
      <xdr:spPr>
        <a:xfrm>
          <a:off x="13652500" y="13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81615</xdr:rowOff>
    </xdr:from>
    <xdr:ext cx="378565" cy="259045"/>
    <xdr:sp macro="" textlink="">
      <xdr:nvSpPr>
        <xdr:cNvPr id="665" name="テキスト ボックス 664"/>
        <xdr:cNvSpPr txBox="1"/>
      </xdr:nvSpPr>
      <xdr:spPr>
        <a:xfrm>
          <a:off x="13514017" y="1362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162395</xdr:rowOff>
    </xdr:from>
    <xdr:to>
      <xdr:col>67</xdr:col>
      <xdr:colOff>101600</xdr:colOff>
      <xdr:row>79</xdr:row>
      <xdr:rowOff>92545</xdr:rowOff>
    </xdr:to>
    <xdr:sp macro="" textlink="">
      <xdr:nvSpPr>
        <xdr:cNvPr id="666" name="楕円 665"/>
        <xdr:cNvSpPr/>
      </xdr:nvSpPr>
      <xdr:spPr>
        <a:xfrm>
          <a:off x="12763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83672</xdr:rowOff>
    </xdr:from>
    <xdr:ext cx="378565" cy="259045"/>
    <xdr:sp macro="" textlink="">
      <xdr:nvSpPr>
        <xdr:cNvPr id="667" name="テキスト ボックス 666"/>
        <xdr:cNvSpPr txBox="1"/>
      </xdr:nvSpPr>
      <xdr:spPr>
        <a:xfrm>
          <a:off x="12625017" y="1362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126030</xdr:rowOff>
    </xdr:from>
    <xdr:to>
      <xdr:col>85</xdr:col>
      <xdr:colOff>127000</xdr:colOff>
      <xdr:row>91</xdr:row>
      <xdr:rowOff>156113</xdr:rowOff>
    </xdr:to>
    <xdr:cxnSp macro="">
      <xdr:nvCxnSpPr>
        <xdr:cNvPr id="694" name="直線コネクタ 693"/>
        <xdr:cNvCxnSpPr/>
      </xdr:nvCxnSpPr>
      <xdr:spPr>
        <a:xfrm>
          <a:off x="15481300" y="15727980"/>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115926</xdr:rowOff>
    </xdr:from>
    <xdr:to>
      <xdr:col>81</xdr:col>
      <xdr:colOff>50800</xdr:colOff>
      <xdr:row>91</xdr:row>
      <xdr:rowOff>126030</xdr:rowOff>
    </xdr:to>
    <xdr:cxnSp macro="">
      <xdr:nvCxnSpPr>
        <xdr:cNvPr id="697" name="直線コネクタ 696"/>
        <xdr:cNvCxnSpPr/>
      </xdr:nvCxnSpPr>
      <xdr:spPr>
        <a:xfrm>
          <a:off x="14592300" y="15717876"/>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97455</xdr:rowOff>
    </xdr:from>
    <xdr:to>
      <xdr:col>76</xdr:col>
      <xdr:colOff>114300</xdr:colOff>
      <xdr:row>91</xdr:row>
      <xdr:rowOff>115926</xdr:rowOff>
    </xdr:to>
    <xdr:cxnSp macro="">
      <xdr:nvCxnSpPr>
        <xdr:cNvPr id="700" name="直線コネクタ 699"/>
        <xdr:cNvCxnSpPr/>
      </xdr:nvCxnSpPr>
      <xdr:spPr>
        <a:xfrm>
          <a:off x="13703300" y="15699405"/>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78823</xdr:rowOff>
    </xdr:from>
    <xdr:to>
      <xdr:col>71</xdr:col>
      <xdr:colOff>177800</xdr:colOff>
      <xdr:row>91</xdr:row>
      <xdr:rowOff>97455</xdr:rowOff>
    </xdr:to>
    <xdr:cxnSp macro="">
      <xdr:nvCxnSpPr>
        <xdr:cNvPr id="703" name="直線コネクタ 702"/>
        <xdr:cNvCxnSpPr/>
      </xdr:nvCxnSpPr>
      <xdr:spPr>
        <a:xfrm>
          <a:off x="12814300" y="15680773"/>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105313</xdr:rowOff>
    </xdr:from>
    <xdr:to>
      <xdr:col>85</xdr:col>
      <xdr:colOff>177800</xdr:colOff>
      <xdr:row>92</xdr:row>
      <xdr:rowOff>35463</xdr:rowOff>
    </xdr:to>
    <xdr:sp macro="" textlink="">
      <xdr:nvSpPr>
        <xdr:cNvPr id="713" name="楕円 712"/>
        <xdr:cNvSpPr/>
      </xdr:nvSpPr>
      <xdr:spPr>
        <a:xfrm>
          <a:off x="16268700" y="157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128190</xdr:rowOff>
    </xdr:from>
    <xdr:ext cx="534377" cy="259045"/>
    <xdr:sp macro="" textlink="">
      <xdr:nvSpPr>
        <xdr:cNvPr id="714" name="公債費該当値テキスト"/>
        <xdr:cNvSpPr txBox="1"/>
      </xdr:nvSpPr>
      <xdr:spPr>
        <a:xfrm>
          <a:off x="16370300" y="15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75230</xdr:rowOff>
    </xdr:from>
    <xdr:to>
      <xdr:col>81</xdr:col>
      <xdr:colOff>101600</xdr:colOff>
      <xdr:row>92</xdr:row>
      <xdr:rowOff>5380</xdr:rowOff>
    </xdr:to>
    <xdr:sp macro="" textlink="">
      <xdr:nvSpPr>
        <xdr:cNvPr id="715" name="楕円 714"/>
        <xdr:cNvSpPr/>
      </xdr:nvSpPr>
      <xdr:spPr>
        <a:xfrm>
          <a:off x="15430500" y="156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21907</xdr:rowOff>
    </xdr:from>
    <xdr:ext cx="534377" cy="259045"/>
    <xdr:sp macro="" textlink="">
      <xdr:nvSpPr>
        <xdr:cNvPr id="716" name="テキスト ボックス 715"/>
        <xdr:cNvSpPr txBox="1"/>
      </xdr:nvSpPr>
      <xdr:spPr>
        <a:xfrm>
          <a:off x="15214111" y="154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65126</xdr:rowOff>
    </xdr:from>
    <xdr:to>
      <xdr:col>76</xdr:col>
      <xdr:colOff>165100</xdr:colOff>
      <xdr:row>91</xdr:row>
      <xdr:rowOff>166726</xdr:rowOff>
    </xdr:to>
    <xdr:sp macro="" textlink="">
      <xdr:nvSpPr>
        <xdr:cNvPr id="717" name="楕円 716"/>
        <xdr:cNvSpPr/>
      </xdr:nvSpPr>
      <xdr:spPr>
        <a:xfrm>
          <a:off x="14541500" y="156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11803</xdr:rowOff>
    </xdr:from>
    <xdr:ext cx="534377" cy="259045"/>
    <xdr:sp macro="" textlink="">
      <xdr:nvSpPr>
        <xdr:cNvPr id="718" name="テキスト ボックス 717"/>
        <xdr:cNvSpPr txBox="1"/>
      </xdr:nvSpPr>
      <xdr:spPr>
        <a:xfrm>
          <a:off x="14325111" y="154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46655</xdr:rowOff>
    </xdr:from>
    <xdr:to>
      <xdr:col>72</xdr:col>
      <xdr:colOff>38100</xdr:colOff>
      <xdr:row>91</xdr:row>
      <xdr:rowOff>148255</xdr:rowOff>
    </xdr:to>
    <xdr:sp macro="" textlink="">
      <xdr:nvSpPr>
        <xdr:cNvPr id="719" name="楕円 718"/>
        <xdr:cNvSpPr/>
      </xdr:nvSpPr>
      <xdr:spPr>
        <a:xfrm>
          <a:off x="13652500" y="156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164782</xdr:rowOff>
    </xdr:from>
    <xdr:ext cx="534377" cy="259045"/>
    <xdr:sp macro="" textlink="">
      <xdr:nvSpPr>
        <xdr:cNvPr id="720" name="テキスト ボックス 719"/>
        <xdr:cNvSpPr txBox="1"/>
      </xdr:nvSpPr>
      <xdr:spPr>
        <a:xfrm>
          <a:off x="13436111" y="154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28023</xdr:rowOff>
    </xdr:from>
    <xdr:to>
      <xdr:col>67</xdr:col>
      <xdr:colOff>101600</xdr:colOff>
      <xdr:row>91</xdr:row>
      <xdr:rowOff>129623</xdr:rowOff>
    </xdr:to>
    <xdr:sp macro="" textlink="">
      <xdr:nvSpPr>
        <xdr:cNvPr id="721" name="楕円 720"/>
        <xdr:cNvSpPr/>
      </xdr:nvSpPr>
      <xdr:spPr>
        <a:xfrm>
          <a:off x="12763500" y="156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146150</xdr:rowOff>
    </xdr:from>
    <xdr:ext cx="534377" cy="259045"/>
    <xdr:sp macro="" textlink="">
      <xdr:nvSpPr>
        <xdr:cNvPr id="722" name="テキスト ボックス 721"/>
        <xdr:cNvSpPr txBox="1"/>
      </xdr:nvSpPr>
      <xdr:spPr>
        <a:xfrm>
          <a:off x="12547111" y="154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総務費については、特別定額給付金給付事業費の増などにより、前年度を上回っている。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民生費については、子育て世帯への臨時特別給付金支給事業費やひとり親世帯臨時特別給付金支給事業費の増などにより、前年度を上回っている。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労働費については、勤労総合福祉センター事業費の減などにより、前年度を下回っている。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商工費については、新型コロナウイルス感染症対策利子補給金基金費の増などにより、前年度を上回っている。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土木費については、富山駅南北一体的なまちづくり事業費などが減となった一方、雪対策事業費の増などにより、前年度を上回っている。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消防費については、消防施設整備事業費や防災事務費の減などにより、前年度を上回っている。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教育費については、小中学校トイレ環境改善事業費や教育機器特別整備充実費の増などにより、前年度を上回っている。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年度までは、豪雪に対する除雪経費や経済対策などの財源とするため取崩したことから減少傾向にあったが、</a:t>
          </a:r>
          <a:r>
            <a:rPr kumimoji="1" lang="en-US" altLang="ja-JP" sz="1300">
              <a:latin typeface="ＭＳ ゴシック" pitchFamily="49" charset="-128"/>
              <a:ea typeface="ＭＳ ゴシック" pitchFamily="49" charset="-128"/>
            </a:rPr>
            <a:t>H22</a:t>
          </a:r>
          <a:r>
            <a:rPr kumimoji="1" lang="ja-JP" altLang="en-US" sz="1300">
              <a:latin typeface="ＭＳ ゴシック" pitchFamily="49" charset="-128"/>
              <a:ea typeface="ＭＳ ゴシック" pitchFamily="49" charset="-128"/>
            </a:rPr>
            <a:t>年度以降は増加傾向となっている。</a:t>
          </a:r>
          <a:r>
            <a:rPr kumimoji="1" lang="en-US" altLang="ja-JP" sz="1300">
              <a:latin typeface="ＭＳ ゴシック" pitchFamily="49" charset="-128"/>
              <a:ea typeface="ＭＳ ゴシック" pitchFamily="49" charset="-128"/>
            </a:rPr>
            <a:t>R02</a:t>
          </a:r>
          <a:r>
            <a:rPr kumimoji="1" lang="ja-JP" altLang="en-US" sz="1300">
              <a:latin typeface="ＭＳ ゴシック" pitchFamily="49" charset="-128"/>
              <a:ea typeface="ＭＳ ゴシック" pitchFamily="49" charset="-128"/>
            </a:rPr>
            <a:t>年度は約</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億円を積み立てたため残高は増加した。</a:t>
          </a:r>
        </a:p>
        <a:p>
          <a:r>
            <a:rPr kumimoji="1" lang="ja-JP" altLang="en-US" sz="1300">
              <a:latin typeface="ＭＳ ゴシック" pitchFamily="49" charset="-128"/>
              <a:ea typeface="ＭＳ ゴシック" pitchFamily="49" charset="-128"/>
            </a:rPr>
            <a:t>○実質収支額・・・黒字の確保が続いている。</a:t>
          </a:r>
        </a:p>
        <a:p>
          <a:r>
            <a:rPr kumimoji="1" lang="ja-JP" altLang="en-US" sz="1300">
              <a:latin typeface="ＭＳ ゴシック" pitchFamily="49" charset="-128"/>
              <a:ea typeface="ＭＳ ゴシック" pitchFamily="49" charset="-128"/>
            </a:rPr>
            <a:t>○実質単年度収支・・・</a:t>
          </a:r>
          <a:r>
            <a:rPr kumimoji="1" lang="en-US" altLang="ja-JP" sz="1300">
              <a:latin typeface="ＭＳ ゴシック" pitchFamily="49" charset="-128"/>
              <a:ea typeface="ＭＳ ゴシック" pitchFamily="49" charset="-128"/>
            </a:rPr>
            <a:t>R01</a:t>
          </a:r>
          <a:r>
            <a:rPr kumimoji="1" lang="ja-JP" altLang="en-US" sz="1300">
              <a:latin typeface="ＭＳ ゴシック" pitchFamily="49" charset="-128"/>
              <a:ea typeface="ＭＳ ゴシック" pitchFamily="49" charset="-128"/>
            </a:rPr>
            <a:t>年度はマイナスとなったが、積立金には計上した。</a:t>
          </a:r>
          <a:r>
            <a:rPr kumimoji="1" lang="en-US" altLang="ja-JP" sz="1300">
              <a:latin typeface="ＭＳ ゴシック" pitchFamily="49" charset="-128"/>
              <a:ea typeface="ＭＳ ゴシック" pitchFamily="49" charset="-128"/>
            </a:rPr>
            <a:t>R02</a:t>
          </a:r>
          <a:r>
            <a:rPr kumimoji="1" lang="ja-JP" altLang="en-US" sz="1300">
              <a:latin typeface="ＭＳ ゴシック" pitchFamily="49" charset="-128"/>
              <a:ea typeface="ＭＳ ゴシック" pitchFamily="49" charset="-128"/>
            </a:rPr>
            <a:t>年度の数値は昨年度から</a:t>
          </a:r>
          <a:r>
            <a:rPr kumimoji="1" lang="en-US" altLang="ja-JP" sz="1300">
              <a:latin typeface="ＭＳ ゴシック" pitchFamily="49" charset="-128"/>
              <a:ea typeface="ＭＳ ゴシック" pitchFamily="49" charset="-128"/>
            </a:rPr>
            <a:t>1.53</a:t>
          </a:r>
          <a:r>
            <a:rPr kumimoji="1" lang="ja-JP" altLang="en-US" sz="1300">
              <a:latin typeface="ＭＳ ゴシック" pitchFamily="49" charset="-128"/>
              <a:ea typeface="ＭＳ ゴシック" pitchFamily="49" charset="-128"/>
            </a:rPr>
            <a:t>ポイント上がっている。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R02</a:t>
          </a:r>
          <a:r>
            <a:rPr kumimoji="1" lang="ja-JP" altLang="en-US" sz="1300">
              <a:latin typeface="ＭＳ ゴシック" pitchFamily="49" charset="-128"/>
              <a:ea typeface="ＭＳ ゴシック" pitchFamily="49" charset="-128"/>
            </a:rPr>
            <a:t>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2&#27770;&#31639;&#32113;&#35336;&#65288;R03&#65289;/220905&#20196;&#21644;&#65298;&#24180;&#24230;&#36001;&#25919;&#29366;&#27841;&#36039;&#26009;&#38598;&#12398;&#20316;&#25104;&#12395;&#12388;&#12356;&#12390;&#65288;2&#22238;&#30446;&#65289;/03&#24066;&#30010;&#26449;&#12363;&#12425;/&#12304;&#36001;&#25919;&#29366;&#27841;&#36039;&#26009;&#38598;&#12305;_162019_&#23500;&#2366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123.2</v>
          </cell>
          <cell r="BX51">
            <v>115.3</v>
          </cell>
          <cell r="CF51">
            <v>118.9</v>
          </cell>
          <cell r="CN51">
            <v>125.5</v>
          </cell>
          <cell r="CV51">
            <v>124.8</v>
          </cell>
        </row>
        <row r="53">
          <cell r="BP53">
            <v>63</v>
          </cell>
          <cell r="BX53">
            <v>63.9</v>
          </cell>
          <cell r="CF53">
            <v>63.1</v>
          </cell>
          <cell r="CN53">
            <v>64.2</v>
          </cell>
          <cell r="CV53">
            <v>65.3</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123.2</v>
          </cell>
          <cell r="BX73">
            <v>115.3</v>
          </cell>
          <cell r="CF73">
            <v>118.9</v>
          </cell>
          <cell r="CN73">
            <v>125.5</v>
          </cell>
          <cell r="CV73">
            <v>124.8</v>
          </cell>
        </row>
        <row r="75">
          <cell r="BP75">
            <v>12.9</v>
          </cell>
          <cell r="BX75">
            <v>11.6</v>
          </cell>
          <cell r="CF75">
            <v>9.6</v>
          </cell>
          <cell r="CN75">
            <v>8.5</v>
          </cell>
          <cell r="CV75">
            <v>7.7</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219946631</v>
      </c>
      <c r="BO4" s="426"/>
      <c r="BP4" s="426"/>
      <c r="BQ4" s="426"/>
      <c r="BR4" s="426"/>
      <c r="BS4" s="426"/>
      <c r="BT4" s="426"/>
      <c r="BU4" s="427"/>
      <c r="BV4" s="425">
        <v>170912414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2.6</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216061385</v>
      </c>
      <c r="BO5" s="431"/>
      <c r="BP5" s="431"/>
      <c r="BQ5" s="431"/>
      <c r="BR5" s="431"/>
      <c r="BS5" s="431"/>
      <c r="BT5" s="431"/>
      <c r="BU5" s="432"/>
      <c r="BV5" s="430">
        <v>166658376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89.3</v>
      </c>
      <c r="CU5" s="401"/>
      <c r="CV5" s="401"/>
      <c r="CW5" s="401"/>
      <c r="CX5" s="401"/>
      <c r="CY5" s="401"/>
      <c r="CZ5" s="401"/>
      <c r="DA5" s="402"/>
      <c r="DB5" s="400">
        <v>91</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3885246</v>
      </c>
      <c r="BO6" s="431"/>
      <c r="BP6" s="431"/>
      <c r="BQ6" s="431"/>
      <c r="BR6" s="431"/>
      <c r="BS6" s="431"/>
      <c r="BT6" s="431"/>
      <c r="BU6" s="432"/>
      <c r="BV6" s="430">
        <v>4254038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94.8</v>
      </c>
      <c r="CU6" s="584"/>
      <c r="CV6" s="584"/>
      <c r="CW6" s="584"/>
      <c r="CX6" s="584"/>
      <c r="CY6" s="584"/>
      <c r="CZ6" s="584"/>
      <c r="DA6" s="585"/>
      <c r="DB6" s="583">
        <v>96.6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1280073</v>
      </c>
      <c r="BO7" s="431"/>
      <c r="BP7" s="431"/>
      <c r="BQ7" s="431"/>
      <c r="BR7" s="431"/>
      <c r="BS7" s="431"/>
      <c r="BT7" s="431"/>
      <c r="BU7" s="432"/>
      <c r="BV7" s="430">
        <v>1484910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101964607</v>
      </c>
      <c r="CU7" s="431"/>
      <c r="CV7" s="431"/>
      <c r="CW7" s="431"/>
      <c r="CX7" s="431"/>
      <c r="CY7" s="431"/>
      <c r="CZ7" s="431"/>
      <c r="DA7" s="432"/>
      <c r="DB7" s="430">
        <v>101552669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2605173</v>
      </c>
      <c r="BO8" s="431"/>
      <c r="BP8" s="431"/>
      <c r="BQ8" s="431"/>
      <c r="BR8" s="431"/>
      <c r="BS8" s="431"/>
      <c r="BT8" s="431"/>
      <c r="BU8" s="432"/>
      <c r="BV8" s="430">
        <v>2769128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0.83</v>
      </c>
      <c r="CU8" s="544"/>
      <c r="CV8" s="544"/>
      <c r="CW8" s="544"/>
      <c r="CX8" s="544"/>
      <c r="CY8" s="544"/>
      <c r="CZ8" s="544"/>
      <c r="DA8" s="545"/>
      <c r="DB8" s="543">
        <v>0.83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413938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-163955</v>
      </c>
      <c r="BO9" s="431"/>
      <c r="BP9" s="431"/>
      <c r="BQ9" s="431"/>
      <c r="BR9" s="431"/>
      <c r="BS9" s="431"/>
      <c r="BT9" s="431"/>
      <c r="BU9" s="432"/>
      <c r="BV9" s="430">
        <v>595869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16.600000000000001</v>
      </c>
      <c r="CU9" s="401"/>
      <c r="CV9" s="401"/>
      <c r="CW9" s="401"/>
      <c r="CX9" s="401"/>
      <c r="CY9" s="401"/>
      <c r="CZ9" s="401"/>
      <c r="DA9" s="402"/>
      <c r="DB9" s="400">
        <v>18.100000000000001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418686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1402220</v>
      </c>
      <c r="BO10" s="431"/>
      <c r="BP10" s="431"/>
      <c r="BQ10" s="431"/>
      <c r="BR10" s="431"/>
      <c r="BS10" s="431"/>
      <c r="BT10" s="431"/>
      <c r="BU10" s="432"/>
      <c r="BV10" s="430">
        <v>502057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414102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1421777</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406608</v>
      </c>
      <c r="S13" s="534"/>
      <c r="T13" s="534"/>
      <c r="U13" s="534"/>
      <c r="V13" s="535"/>
      <c r="W13" s="521" t="s">
        <v>140</v>
      </c>
      <c r="X13" s="443"/>
      <c r="Y13" s="443"/>
      <c r="Z13" s="443"/>
      <c r="AA13" s="443"/>
      <c r="AB13" s="444"/>
      <c r="AC13" s="406">
        <v>4750</v>
      </c>
      <c r="AD13" s="407"/>
      <c r="AE13" s="407"/>
      <c r="AF13" s="407"/>
      <c r="AG13" s="408"/>
      <c r="AH13" s="406">
        <v>5212</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1238265</v>
      </c>
      <c r="BO13" s="431"/>
      <c r="BP13" s="431"/>
      <c r="BQ13" s="431"/>
      <c r="BR13" s="431"/>
      <c r="BS13" s="431"/>
      <c r="BT13" s="431"/>
      <c r="BU13" s="432"/>
      <c r="BV13" s="430">
        <v>-323851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7.7</v>
      </c>
      <c r="CU13" s="401"/>
      <c r="CV13" s="401"/>
      <c r="CW13" s="401"/>
      <c r="CX13" s="401"/>
      <c r="CY13" s="401"/>
      <c r="CZ13" s="401"/>
      <c r="DA13" s="402"/>
      <c r="DB13" s="400">
        <v>8.5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415765</v>
      </c>
      <c r="S14" s="534"/>
      <c r="T14" s="534"/>
      <c r="U14" s="534"/>
      <c r="V14" s="535"/>
      <c r="W14" s="536"/>
      <c r="X14" s="446"/>
      <c r="Y14" s="446"/>
      <c r="Z14" s="446"/>
      <c r="AA14" s="446"/>
      <c r="AB14" s="447"/>
      <c r="AC14" s="526">
        <v>2.2999999999999998</v>
      </c>
      <c r="AD14" s="527"/>
      <c r="AE14" s="527"/>
      <c r="AF14" s="527"/>
      <c r="AG14" s="528"/>
      <c r="AH14" s="526">
        <v>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124.8</v>
      </c>
      <c r="CU14" s="538"/>
      <c r="CV14" s="538"/>
      <c r="CW14" s="538"/>
      <c r="CX14" s="538"/>
      <c r="CY14" s="538"/>
      <c r="CZ14" s="538"/>
      <c r="DA14" s="539"/>
      <c r="DB14" s="537">
        <v>125.5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408006</v>
      </c>
      <c r="S15" s="534"/>
      <c r="T15" s="534"/>
      <c r="U15" s="534"/>
      <c r="V15" s="535"/>
      <c r="W15" s="521" t="s">
        <v>147</v>
      </c>
      <c r="X15" s="443"/>
      <c r="Y15" s="443"/>
      <c r="Z15" s="443"/>
      <c r="AA15" s="443"/>
      <c r="AB15" s="444"/>
      <c r="AC15" s="406">
        <v>62733</v>
      </c>
      <c r="AD15" s="407"/>
      <c r="AE15" s="407"/>
      <c r="AF15" s="407"/>
      <c r="AG15" s="408"/>
      <c r="AH15" s="406">
        <v>61396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64226382</v>
      </c>
      <c r="BO15" s="426"/>
      <c r="BP15" s="426"/>
      <c r="BQ15" s="426"/>
      <c r="BR15" s="426"/>
      <c r="BS15" s="426"/>
      <c r="BT15" s="426"/>
      <c r="BU15" s="427"/>
      <c r="BV15" s="425">
        <v>62357937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30.7</v>
      </c>
      <c r="AD16" s="527"/>
      <c r="AE16" s="527"/>
      <c r="AF16" s="527"/>
      <c r="AG16" s="528"/>
      <c r="AH16" s="526">
        <v>30.3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77256679</v>
      </c>
      <c r="BO16" s="431"/>
      <c r="BP16" s="431"/>
      <c r="BQ16" s="431"/>
      <c r="BR16" s="431"/>
      <c r="BS16" s="431"/>
      <c r="BT16" s="431"/>
      <c r="BU16" s="432"/>
      <c r="BV16" s="430">
        <v>76041494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137048</v>
      </c>
      <c r="AD17" s="407"/>
      <c r="AE17" s="407"/>
      <c r="AF17" s="407"/>
      <c r="AG17" s="408"/>
      <c r="AH17" s="406">
        <v>136238</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82097774</v>
      </c>
      <c r="BO17" s="431"/>
      <c r="BP17" s="431"/>
      <c r="BQ17" s="431"/>
      <c r="BR17" s="431"/>
      <c r="BS17" s="431"/>
      <c r="BT17" s="431"/>
      <c r="BU17" s="432"/>
      <c r="BV17" s="430">
        <v>80197927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1241.74</v>
      </c>
      <c r="M18" s="495"/>
      <c r="N18" s="495"/>
      <c r="O18" s="495"/>
      <c r="P18" s="495"/>
      <c r="Q18" s="495"/>
      <c r="R18" s="496"/>
      <c r="S18" s="496"/>
      <c r="T18" s="496"/>
      <c r="U18" s="496"/>
      <c r="V18" s="497"/>
      <c r="W18" s="511"/>
      <c r="X18" s="512"/>
      <c r="Y18" s="512"/>
      <c r="Z18" s="512"/>
      <c r="AA18" s="512"/>
      <c r="AB18" s="522"/>
      <c r="AC18" s="394">
        <v>67</v>
      </c>
      <c r="AD18" s="395"/>
      <c r="AE18" s="395"/>
      <c r="AF18" s="395"/>
      <c r="AG18" s="498"/>
      <c r="AH18" s="394">
        <v>67.2</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92453588</v>
      </c>
      <c r="BO18" s="431"/>
      <c r="BP18" s="431"/>
      <c r="BQ18" s="431"/>
      <c r="BR18" s="431"/>
      <c r="BS18" s="431"/>
      <c r="BT18" s="431"/>
      <c r="BU18" s="432"/>
      <c r="BV18" s="430">
        <v>94411155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333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118131199</v>
      </c>
      <c r="BO19" s="431"/>
      <c r="BP19" s="431"/>
      <c r="BQ19" s="431"/>
      <c r="BR19" s="431"/>
      <c r="BS19" s="431"/>
      <c r="BT19" s="431"/>
      <c r="BU19" s="432"/>
      <c r="BV19" s="430">
        <v>114498055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171917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233775618</v>
      </c>
      <c r="BO23" s="431"/>
      <c r="BP23" s="431"/>
      <c r="BQ23" s="431"/>
      <c r="BR23" s="431"/>
      <c r="BS23" s="431"/>
      <c r="BT23" s="431"/>
      <c r="BU23" s="432"/>
      <c r="BV23" s="430">
        <v>234584823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10750</v>
      </c>
      <c r="R24" s="407"/>
      <c r="S24" s="407"/>
      <c r="T24" s="407"/>
      <c r="U24" s="407"/>
      <c r="V24" s="408"/>
      <c r="W24" s="472"/>
      <c r="X24" s="463"/>
      <c r="Y24" s="464"/>
      <c r="Z24" s="403" t="s">
        <v>171</v>
      </c>
      <c r="AA24" s="404"/>
      <c r="AB24" s="404"/>
      <c r="AC24" s="404"/>
      <c r="AD24" s="404"/>
      <c r="AE24" s="404"/>
      <c r="AF24" s="404"/>
      <c r="AG24" s="405"/>
      <c r="AH24" s="406">
        <v>2950</v>
      </c>
      <c r="AI24" s="407"/>
      <c r="AJ24" s="407"/>
      <c r="AK24" s="407"/>
      <c r="AL24" s="408"/>
      <c r="AM24" s="406">
        <v>9006350</v>
      </c>
      <c r="AN24" s="407"/>
      <c r="AO24" s="407"/>
      <c r="AP24" s="407"/>
      <c r="AQ24" s="407"/>
      <c r="AR24" s="408"/>
      <c r="AS24" s="406">
        <v>3053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157491498</v>
      </c>
      <c r="BO24" s="431"/>
      <c r="BP24" s="431"/>
      <c r="BQ24" s="431"/>
      <c r="BR24" s="431"/>
      <c r="BS24" s="431"/>
      <c r="BT24" s="431"/>
      <c r="BU24" s="432"/>
      <c r="BV24" s="430">
        <v>158226249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8930</v>
      </c>
      <c r="R25" s="407"/>
      <c r="S25" s="407"/>
      <c r="T25" s="407"/>
      <c r="U25" s="407"/>
      <c r="V25" s="408"/>
      <c r="W25" s="472"/>
      <c r="X25" s="463"/>
      <c r="Y25" s="464"/>
      <c r="Z25" s="403" t="s">
        <v>174</v>
      </c>
      <c r="AA25" s="404"/>
      <c r="AB25" s="404"/>
      <c r="AC25" s="404"/>
      <c r="AD25" s="404"/>
      <c r="AE25" s="404"/>
      <c r="AF25" s="404"/>
      <c r="AG25" s="405"/>
      <c r="AH25" s="406">
        <v>466</v>
      </c>
      <c r="AI25" s="407"/>
      <c r="AJ25" s="407"/>
      <c r="AK25" s="407"/>
      <c r="AL25" s="408"/>
      <c r="AM25" s="406">
        <v>1430620</v>
      </c>
      <c r="AN25" s="407"/>
      <c r="AO25" s="407"/>
      <c r="AP25" s="407"/>
      <c r="AQ25" s="407"/>
      <c r="AR25" s="408"/>
      <c r="AS25" s="406">
        <v>3070</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59750655</v>
      </c>
      <c r="BO25" s="426"/>
      <c r="BP25" s="426"/>
      <c r="BQ25" s="426"/>
      <c r="BR25" s="426"/>
      <c r="BS25" s="426"/>
      <c r="BT25" s="426"/>
      <c r="BU25" s="427"/>
      <c r="BV25" s="425">
        <v>46503103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7300</v>
      </c>
      <c r="R26" s="407"/>
      <c r="S26" s="407"/>
      <c r="T26" s="407"/>
      <c r="U26" s="407"/>
      <c r="V26" s="408"/>
      <c r="W26" s="472"/>
      <c r="X26" s="463"/>
      <c r="Y26" s="464"/>
      <c r="Z26" s="403" t="s">
        <v>177</v>
      </c>
      <c r="AA26" s="485"/>
      <c r="AB26" s="485"/>
      <c r="AC26" s="485"/>
      <c r="AD26" s="485"/>
      <c r="AE26" s="485"/>
      <c r="AF26" s="485"/>
      <c r="AG26" s="486"/>
      <c r="AH26" s="406">
        <v>350</v>
      </c>
      <c r="AI26" s="407"/>
      <c r="AJ26" s="407"/>
      <c r="AK26" s="407"/>
      <c r="AL26" s="408"/>
      <c r="AM26" s="406">
        <v>989800</v>
      </c>
      <c r="AN26" s="407"/>
      <c r="AO26" s="407"/>
      <c r="AP26" s="407"/>
      <c r="AQ26" s="407"/>
      <c r="AR26" s="408"/>
      <c r="AS26" s="406">
        <v>2828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160000</v>
      </c>
      <c r="BO26" s="431"/>
      <c r="BP26" s="431"/>
      <c r="BQ26" s="431"/>
      <c r="BR26" s="431"/>
      <c r="BS26" s="431"/>
      <c r="BT26" s="431"/>
      <c r="BU26" s="432"/>
      <c r="BV26" s="430">
        <v>80000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7150</v>
      </c>
      <c r="R27" s="407"/>
      <c r="S27" s="407"/>
      <c r="T27" s="407"/>
      <c r="U27" s="407"/>
      <c r="V27" s="408"/>
      <c r="W27" s="472"/>
      <c r="X27" s="463"/>
      <c r="Y27" s="464"/>
      <c r="Z27" s="403" t="s">
        <v>180</v>
      </c>
      <c r="AA27" s="404"/>
      <c r="AB27" s="404"/>
      <c r="AC27" s="404"/>
      <c r="AD27" s="404"/>
      <c r="AE27" s="404"/>
      <c r="AF27" s="404"/>
      <c r="AG27" s="405"/>
      <c r="AH27" s="406">
        <v>64</v>
      </c>
      <c r="AI27" s="407"/>
      <c r="AJ27" s="407"/>
      <c r="AK27" s="407"/>
      <c r="AL27" s="408"/>
      <c r="AM27" s="406">
        <v>223350</v>
      </c>
      <c r="AN27" s="407"/>
      <c r="AO27" s="407"/>
      <c r="AP27" s="407"/>
      <c r="AQ27" s="407"/>
      <c r="AR27" s="408"/>
      <c r="AS27" s="406">
        <v>3490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706119</v>
      </c>
      <c r="BO27" s="434"/>
      <c r="BP27" s="434"/>
      <c r="BQ27" s="434"/>
      <c r="BR27" s="434"/>
      <c r="BS27" s="434"/>
      <c r="BT27" s="434"/>
      <c r="BU27" s="435"/>
      <c r="BV27" s="433">
        <v>705967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6450</v>
      </c>
      <c r="R28" s="407"/>
      <c r="S28" s="407"/>
      <c r="T28" s="407"/>
      <c r="U28" s="407"/>
      <c r="V28" s="408"/>
      <c r="W28" s="472"/>
      <c r="X28" s="463"/>
      <c r="Y28" s="464"/>
      <c r="Z28" s="403" t="s">
        <v>183</v>
      </c>
      <c r="AA28" s="404"/>
      <c r="AB28" s="404"/>
      <c r="AC28" s="404"/>
      <c r="AD28" s="404"/>
      <c r="AE28" s="404"/>
      <c r="AF28" s="404"/>
      <c r="AG28" s="405"/>
      <c r="AH28" s="406" t="s">
        <v>184</v>
      </c>
      <c r="AI28" s="407"/>
      <c r="AJ28" s="407"/>
      <c r="AK28" s="407"/>
      <c r="AL28" s="408"/>
      <c r="AM28" s="406" t="s">
        <v>129</v>
      </c>
      <c r="AN28" s="407"/>
      <c r="AO28" s="407"/>
      <c r="AP28" s="407"/>
      <c r="AQ28" s="407"/>
      <c r="AR28" s="408"/>
      <c r="AS28" s="406" t="s">
        <v>129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8754794</v>
      </c>
      <c r="BO28" s="426"/>
      <c r="BP28" s="426"/>
      <c r="BQ28" s="426"/>
      <c r="BR28" s="426"/>
      <c r="BS28" s="426"/>
      <c r="BT28" s="426"/>
      <c r="BU28" s="427"/>
      <c r="BV28" s="425">
        <v>7352574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36</v>
      </c>
      <c r="M29" s="407"/>
      <c r="N29" s="407"/>
      <c r="O29" s="407"/>
      <c r="P29" s="408"/>
      <c r="Q29" s="406">
        <v>6000</v>
      </c>
      <c r="R29" s="407"/>
      <c r="S29" s="407"/>
      <c r="T29" s="407"/>
      <c r="U29" s="407"/>
      <c r="V29" s="408"/>
      <c r="W29" s="473"/>
      <c r="X29" s="474"/>
      <c r="Y29" s="475"/>
      <c r="Z29" s="403" t="s">
        <v>187</v>
      </c>
      <c r="AA29" s="404"/>
      <c r="AB29" s="404"/>
      <c r="AC29" s="404"/>
      <c r="AD29" s="404"/>
      <c r="AE29" s="404"/>
      <c r="AF29" s="404"/>
      <c r="AG29" s="405"/>
      <c r="AH29" s="406">
        <v>3014</v>
      </c>
      <c r="AI29" s="407"/>
      <c r="AJ29" s="407"/>
      <c r="AK29" s="407"/>
      <c r="AL29" s="408"/>
      <c r="AM29" s="406">
        <v>9229700</v>
      </c>
      <c r="AN29" s="407"/>
      <c r="AO29" s="407"/>
      <c r="AP29" s="407"/>
      <c r="AQ29" s="407"/>
      <c r="AR29" s="408"/>
      <c r="AS29" s="406">
        <v>3062</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5411493</v>
      </c>
      <c r="BO29" s="431"/>
      <c r="BP29" s="431"/>
      <c r="BQ29" s="431"/>
      <c r="BR29" s="431"/>
      <c r="BS29" s="431"/>
      <c r="BT29" s="431"/>
      <c r="BU29" s="432"/>
      <c r="BV29" s="430">
        <v>4721754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100.8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8451998</v>
      </c>
      <c r="BO30" s="434"/>
      <c r="BP30" s="434"/>
      <c r="BQ30" s="434"/>
      <c r="BR30" s="434"/>
      <c r="BS30" s="434"/>
      <c r="BT30" s="434"/>
      <c r="BU30" s="435"/>
      <c r="BV30" s="433">
        <v>7180103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8</v>
      </c>
      <c r="V34" s="389"/>
      <c r="W34" s="388" t="str">
        <f>IF('各会計、関係団体の財政状況及び健全化判断比率'!B28="","",'各会計、関係団体の財政状況及び健全化判断比率'!B28)</f>
        <v>富山市駐車場事業特別会計</v>
      </c>
      <c r="X34" s="388"/>
      <c r="Y34" s="388"/>
      <c r="Z34" s="388"/>
      <c r="AA34" s="388"/>
      <c r="AB34" s="388"/>
      <c r="AC34" s="388"/>
      <c r="AD34" s="388"/>
      <c r="AE34" s="388"/>
      <c r="AF34" s="388"/>
      <c r="AG34" s="388"/>
      <c r="AH34" s="388"/>
      <c r="AI34" s="388"/>
      <c r="AJ34" s="388"/>
      <c r="AK34" s="388"/>
      <c r="AL34" s="214"/>
      <c r="AM34" s="389">
        <f>IF(AO34="","",MAX(C34:D43,U34:V43)+1)</f>
        <v>13</v>
      </c>
      <c r="AN34" s="389"/>
      <c r="AO34" s="388" t="str">
        <f>IF('各会計、関係団体の財政状況及び健全化判断比率'!B33="","",'各会計、関係団体の財政状況及び健全化判断比率'!B33)</f>
        <v>富山市水道事業会計</v>
      </c>
      <c r="AP34" s="388"/>
      <c r="AQ34" s="388"/>
      <c r="AR34" s="388"/>
      <c r="AS34" s="388"/>
      <c r="AT34" s="388"/>
      <c r="AU34" s="388"/>
      <c r="AV34" s="388"/>
      <c r="AW34" s="388"/>
      <c r="AX34" s="388"/>
      <c r="AY34" s="388"/>
      <c r="AZ34" s="388"/>
      <c r="BA34" s="388"/>
      <c r="BB34" s="388"/>
      <c r="BC34" s="388"/>
      <c r="BD34" s="214"/>
      <c r="BE34" s="389">
        <f>IF(BG34="","",MAX(C34:D43,U34:V43,AM34:AN43)+1)</f>
        <v>17</v>
      </c>
      <c r="BF34" s="389"/>
      <c r="BG34" s="388" t="str">
        <f>IF('各会計、関係団体の財政状況及び健全化判断比率'!B37="","",'各会計、関係団体の財政状況及び健全化判断比率'!B37)</f>
        <v>富山市白樺ハイツ事業特別会計</v>
      </c>
      <c r="BH34" s="388"/>
      <c r="BI34" s="388"/>
      <c r="BJ34" s="388"/>
      <c r="BK34" s="388"/>
      <c r="BL34" s="388"/>
      <c r="BM34" s="388"/>
      <c r="BN34" s="388"/>
      <c r="BO34" s="388"/>
      <c r="BP34" s="388"/>
      <c r="BQ34" s="388"/>
      <c r="BR34" s="388"/>
      <c r="BS34" s="388"/>
      <c r="BT34" s="388"/>
      <c r="BU34" s="388"/>
      <c r="BV34" s="214"/>
      <c r="BW34" s="389">
        <f>IF(BY34="","",MAX(C34:D43,U34:V43,AM34:AN43,BE34:BF43)+1)</f>
        <v>22</v>
      </c>
      <c r="BX34" s="389"/>
      <c r="BY34" s="388" t="str">
        <f>IF('各会計、関係団体の財政状況及び健全化判断比率'!B68="","",'各会計、関係団体の財政状況及び健全化判断比率'!B68)</f>
        <v>富山地区広域圏事務組合（一般会計）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28</v>
      </c>
      <c r="CP34" s="389"/>
      <c r="CQ34" s="388" t="str">
        <f>IF('各会計、関係団体の財政状況及び健全化判断比率'!BS7="","",'各会計、関係団体の財政状況及び健全化判断比率'!BS7)</f>
        <v>富山市民プラザ</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富山市公債管理特別会計</v>
      </c>
      <c r="F35" s="388"/>
      <c r="G35" s="388"/>
      <c r="H35" s="388"/>
      <c r="I35" s="388"/>
      <c r="J35" s="388"/>
      <c r="K35" s="388"/>
      <c r="L35" s="388"/>
      <c r="M35" s="388"/>
      <c r="N35" s="388"/>
      <c r="O35" s="388"/>
      <c r="P35" s="388"/>
      <c r="Q35" s="388"/>
      <c r="R35" s="388"/>
      <c r="S35" s="388"/>
      <c r="T35" s="214"/>
      <c r="U35" s="389">
        <f>IF(W35="","",U34+1)</f>
        <v>9</v>
      </c>
      <c r="V35" s="389"/>
      <c r="W35" s="388" t="str">
        <f>IF('各会計、関係団体の財政状況及び健全化判断比率'!B29="","",'各会計、関係団体の財政状況及び健全化判断比率'!B29)</f>
        <v>富山市後期高齢者医療事業特別会計</v>
      </c>
      <c r="X35" s="388"/>
      <c r="Y35" s="388"/>
      <c r="Z35" s="388"/>
      <c r="AA35" s="388"/>
      <c r="AB35" s="388"/>
      <c r="AC35" s="388"/>
      <c r="AD35" s="388"/>
      <c r="AE35" s="388"/>
      <c r="AF35" s="388"/>
      <c r="AG35" s="388"/>
      <c r="AH35" s="388"/>
      <c r="AI35" s="388"/>
      <c r="AJ35" s="388"/>
      <c r="AK35" s="388"/>
      <c r="AL35" s="214"/>
      <c r="AM35" s="389">
        <f t="shared" ref="AM35:AM43" si="0">IF(AO35="","",AM34+1)</f>
        <v>14</v>
      </c>
      <c r="AN35" s="389"/>
      <c r="AO35" s="388" t="str">
        <f>IF('各会計、関係団体の財政状況及び健全化判断比率'!B34="","",'各会計、関係団体の財政状況及び健全化判断比率'!B34)</f>
        <v>富山市工業用水道事業会計</v>
      </c>
      <c r="AP35" s="388"/>
      <c r="AQ35" s="388"/>
      <c r="AR35" s="388"/>
      <c r="AS35" s="388"/>
      <c r="AT35" s="388"/>
      <c r="AU35" s="388"/>
      <c r="AV35" s="388"/>
      <c r="AW35" s="388"/>
      <c r="AX35" s="388"/>
      <c r="AY35" s="388"/>
      <c r="AZ35" s="388"/>
      <c r="BA35" s="388"/>
      <c r="BB35" s="388"/>
      <c r="BC35" s="388"/>
      <c r="BD35" s="214"/>
      <c r="BE35" s="389">
        <f t="shared" ref="BE35:BE43" si="1">IF(BG35="","",BE34+1)</f>
        <v>18</v>
      </c>
      <c r="BF35" s="389"/>
      <c r="BG35" s="388" t="str">
        <f>IF('各会計、関係団体の財政状況及び健全化判断比率'!B38="","",'各会計、関係団体の財政状況及び健全化判断比率'!B38)</f>
        <v>富山市牛岳温泉スキー場事業特別会計</v>
      </c>
      <c r="BH35" s="388"/>
      <c r="BI35" s="388"/>
      <c r="BJ35" s="388"/>
      <c r="BK35" s="388"/>
      <c r="BL35" s="388"/>
      <c r="BM35" s="388"/>
      <c r="BN35" s="388"/>
      <c r="BO35" s="388"/>
      <c r="BP35" s="388"/>
      <c r="BQ35" s="388"/>
      <c r="BR35" s="388"/>
      <c r="BS35" s="388"/>
      <c r="BT35" s="388"/>
      <c r="BU35" s="388"/>
      <c r="BV35" s="214"/>
      <c r="BW35" s="389">
        <f t="shared" ref="BW35:BW43" si="2">IF(BY35="","",BW34+1)</f>
        <v>23</v>
      </c>
      <c r="BX35" s="389"/>
      <c r="BY35" s="388" t="str">
        <f>IF('各会計、関係団体の財政状況及び健全化判断比率'!B69="","",'各会計、関係団体の財政状況及び健全化判断比率'!B69)</f>
        <v>富山県市町村会館管理組合</v>
      </c>
      <c r="BZ35" s="388"/>
      <c r="CA35" s="388"/>
      <c r="CB35" s="388"/>
      <c r="CC35" s="388"/>
      <c r="CD35" s="388"/>
      <c r="CE35" s="388"/>
      <c r="CF35" s="388"/>
      <c r="CG35" s="388"/>
      <c r="CH35" s="388"/>
      <c r="CI35" s="388"/>
      <c r="CJ35" s="388"/>
      <c r="CK35" s="388"/>
      <c r="CL35" s="388"/>
      <c r="CM35" s="388"/>
      <c r="CN35" s="214"/>
      <c r="CO35" s="389">
        <f t="shared" ref="CO35:CO43" si="3">IF(CQ35="","",CO34+1)</f>
        <v>29</v>
      </c>
      <c r="CP35" s="389"/>
      <c r="CQ35" s="388" t="str">
        <f>IF('各会計、関係団体の財政状況及び健全化判断比率'!BS8="","",'各会計、関係団体の財政状況及び健全化判断比率'!BS8)</f>
        <v>富山市民文化事業団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富山市母子父子寡婦福祉資金貸付事業特別会計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10</v>
      </c>
      <c r="V36" s="389"/>
      <c r="W36" s="388" t="str">
        <f>IF('各会計、関係団体の財政状況及び健全化判断比率'!B30="","",'各会計、関係団体の財政状況及び健全化判断比率'!B30)</f>
        <v>富山市介護保険事業特別会計</v>
      </c>
      <c r="X36" s="388"/>
      <c r="Y36" s="388"/>
      <c r="Z36" s="388"/>
      <c r="AA36" s="388"/>
      <c r="AB36" s="388"/>
      <c r="AC36" s="388"/>
      <c r="AD36" s="388"/>
      <c r="AE36" s="388"/>
      <c r="AF36" s="388"/>
      <c r="AG36" s="388"/>
      <c r="AH36" s="388"/>
      <c r="AI36" s="388"/>
      <c r="AJ36" s="388"/>
      <c r="AK36" s="388"/>
      <c r="AL36" s="214"/>
      <c r="AM36" s="389">
        <f t="shared" si="0"/>
        <v>15</v>
      </c>
      <c r="AN36" s="389"/>
      <c r="AO36" s="388" t="str">
        <f>IF('各会計、関係団体の財政状況及び健全化判断比率'!B35="","",'各会計、関係団体の財政状況及び健全化判断比率'!B35)</f>
        <v>富山市公共下水道事業会計</v>
      </c>
      <c r="AP36" s="388"/>
      <c r="AQ36" s="388"/>
      <c r="AR36" s="388"/>
      <c r="AS36" s="388"/>
      <c r="AT36" s="388"/>
      <c r="AU36" s="388"/>
      <c r="AV36" s="388"/>
      <c r="AW36" s="388"/>
      <c r="AX36" s="388"/>
      <c r="AY36" s="388"/>
      <c r="AZ36" s="388"/>
      <c r="BA36" s="388"/>
      <c r="BB36" s="388"/>
      <c r="BC36" s="388"/>
      <c r="BD36" s="214"/>
      <c r="BE36" s="389">
        <f t="shared" si="1"/>
        <v>19</v>
      </c>
      <c r="BF36" s="389"/>
      <c r="BG36" s="388" t="str">
        <f>IF('各会計、関係団体の財政状況及び健全化判断比率'!B39="","",'各会計、関係団体の財政状況及び健全化判断比率'!B39)</f>
        <v>富山市農業集落排水事業特別会計</v>
      </c>
      <c r="BH36" s="388"/>
      <c r="BI36" s="388"/>
      <c r="BJ36" s="388"/>
      <c r="BK36" s="388"/>
      <c r="BL36" s="388"/>
      <c r="BM36" s="388"/>
      <c r="BN36" s="388"/>
      <c r="BO36" s="388"/>
      <c r="BP36" s="388"/>
      <c r="BQ36" s="388"/>
      <c r="BR36" s="388"/>
      <c r="BS36" s="388"/>
      <c r="BT36" s="388"/>
      <c r="BU36" s="388"/>
      <c r="BV36" s="214"/>
      <c r="BW36" s="389">
        <f t="shared" si="2"/>
        <v>24</v>
      </c>
      <c r="BX36" s="389"/>
      <c r="BY36" s="388" t="str">
        <f>IF('各会計、関係団体の財政状況及び健全化判断比率'!B70="","",'各会計、関係団体の財政状況及び健全化判断比率'!B70)</f>
        <v>三郷利田用水市町村組合</v>
      </c>
      <c r="BZ36" s="388"/>
      <c r="CA36" s="388"/>
      <c r="CB36" s="388"/>
      <c r="CC36" s="388"/>
      <c r="CD36" s="388"/>
      <c r="CE36" s="388"/>
      <c r="CF36" s="388"/>
      <c r="CG36" s="388"/>
      <c r="CH36" s="388"/>
      <c r="CI36" s="388"/>
      <c r="CJ36" s="388"/>
      <c r="CK36" s="388"/>
      <c r="CL36" s="388"/>
      <c r="CM36" s="388"/>
      <c r="CN36" s="214"/>
      <c r="CO36" s="389">
        <f t="shared" si="3"/>
        <v>30</v>
      </c>
      <c r="CP36" s="389"/>
      <c r="CQ36" s="388" t="str">
        <f>IF('各会計、関係団体の財政状況及び健全化判断比率'!BS9="","",'各会計、関係団体の財政状況及び健全化判断比率'!BS9)</f>
        <v>富山市シルバー人材センター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富山市まちなか診療所事業特別会計</v>
      </c>
      <c r="F37" s="388"/>
      <c r="G37" s="388"/>
      <c r="H37" s="388"/>
      <c r="I37" s="388"/>
      <c r="J37" s="388"/>
      <c r="K37" s="388"/>
      <c r="L37" s="388"/>
      <c r="M37" s="388"/>
      <c r="N37" s="388"/>
      <c r="O37" s="388"/>
      <c r="P37" s="388"/>
      <c r="Q37" s="388"/>
      <c r="R37" s="388"/>
      <c r="S37" s="388"/>
      <c r="T37" s="214"/>
      <c r="U37" s="389">
        <f t="shared" si="4"/>
        <v>11</v>
      </c>
      <c r="V37" s="389"/>
      <c r="W37" s="388" t="str">
        <f>IF('各会計、関係団体の財政状況及び健全化判断比率'!B31="","",'各会計、関係団体の財政状況及び健全化判断比率'!B31)</f>
        <v>富山市国民健康保険事業特別会計</v>
      </c>
      <c r="X37" s="388"/>
      <c r="Y37" s="388"/>
      <c r="Z37" s="388"/>
      <c r="AA37" s="388"/>
      <c r="AB37" s="388"/>
      <c r="AC37" s="388"/>
      <c r="AD37" s="388"/>
      <c r="AE37" s="388"/>
      <c r="AF37" s="388"/>
      <c r="AG37" s="388"/>
      <c r="AH37" s="388"/>
      <c r="AI37" s="388"/>
      <c r="AJ37" s="388"/>
      <c r="AK37" s="388"/>
      <c r="AL37" s="214"/>
      <c r="AM37" s="389">
        <f t="shared" si="0"/>
        <v>16</v>
      </c>
      <c r="AN37" s="389"/>
      <c r="AO37" s="388" t="str">
        <f>IF('各会計、関係団体の財政状況及び健全化判断比率'!B36="","",'各会計、関係団体の財政状況及び健全化判断比率'!B36)</f>
        <v>富山市病院事業会計</v>
      </c>
      <c r="AP37" s="388"/>
      <c r="AQ37" s="388"/>
      <c r="AR37" s="388"/>
      <c r="AS37" s="388"/>
      <c r="AT37" s="388"/>
      <c r="AU37" s="388"/>
      <c r="AV37" s="388"/>
      <c r="AW37" s="388"/>
      <c r="AX37" s="388"/>
      <c r="AY37" s="388"/>
      <c r="AZ37" s="388"/>
      <c r="BA37" s="388"/>
      <c r="BB37" s="388"/>
      <c r="BC37" s="388"/>
      <c r="BD37" s="214"/>
      <c r="BE37" s="389">
        <f t="shared" si="1"/>
        <v>20</v>
      </c>
      <c r="BF37" s="389"/>
      <c r="BG37" s="388" t="str">
        <f>IF('各会計、関係団体の財政状況及び健全化判断比率'!B40="","",'各会計、関係団体の財政状況及び健全化判断比率'!B40)</f>
        <v>富山市公設地方卸売市場事業特別会計</v>
      </c>
      <c r="BH37" s="388"/>
      <c r="BI37" s="388"/>
      <c r="BJ37" s="388"/>
      <c r="BK37" s="388"/>
      <c r="BL37" s="388"/>
      <c r="BM37" s="388"/>
      <c r="BN37" s="388"/>
      <c r="BO37" s="388"/>
      <c r="BP37" s="388"/>
      <c r="BQ37" s="388"/>
      <c r="BR37" s="388"/>
      <c r="BS37" s="388"/>
      <c r="BT37" s="388"/>
      <c r="BU37" s="388"/>
      <c r="BV37" s="214"/>
      <c r="BW37" s="389">
        <f t="shared" si="2"/>
        <v>25</v>
      </c>
      <c r="BX37" s="389"/>
      <c r="BY37" s="388" t="str">
        <f>IF('各会計、関係団体の財政状況及び健全化判断比率'!B71="","",'各会計、関係団体の財政状況及び健全化判断比率'!B71)</f>
        <v>常願寺川右岸水防市町村組合</v>
      </c>
      <c r="BZ37" s="388"/>
      <c r="CA37" s="388"/>
      <c r="CB37" s="388"/>
      <c r="CC37" s="388"/>
      <c r="CD37" s="388"/>
      <c r="CE37" s="388"/>
      <c r="CF37" s="388"/>
      <c r="CG37" s="388"/>
      <c r="CH37" s="388"/>
      <c r="CI37" s="388"/>
      <c r="CJ37" s="388"/>
      <c r="CK37" s="388"/>
      <c r="CL37" s="388"/>
      <c r="CM37" s="388"/>
      <c r="CN37" s="214"/>
      <c r="CO37" s="389">
        <f t="shared" si="3"/>
        <v>31</v>
      </c>
      <c r="CP37" s="389"/>
      <c r="CQ37" s="388" t="str">
        <f>IF('各会計、関係団体の財政状況及び健全化判断比率'!BS10="","",'各会計、関係団体の財政状況及び健全化判断比率'!BS10)</f>
        <v>富山市生活環境サービス</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富山市牛岳温泉健康センター事業特別会計</v>
      </c>
      <c r="F38" s="388"/>
      <c r="G38" s="388"/>
      <c r="H38" s="388"/>
      <c r="I38" s="388"/>
      <c r="J38" s="388"/>
      <c r="K38" s="388"/>
      <c r="L38" s="388"/>
      <c r="M38" s="388"/>
      <c r="N38" s="388"/>
      <c r="O38" s="388"/>
      <c r="P38" s="388"/>
      <c r="Q38" s="388"/>
      <c r="R38" s="388"/>
      <c r="S38" s="388"/>
      <c r="T38" s="214"/>
      <c r="U38" s="389">
        <f t="shared" si="4"/>
        <v>12</v>
      </c>
      <c r="V38" s="389"/>
      <c r="W38" s="388" t="str">
        <f>IF('各会計、関係団体の財政状況及び健全化判断比率'!B32="","",'各会計、関係団体の財政状況及び健全化判断比率'!B32)</f>
        <v>富山市競輪事業特別会計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21</v>
      </c>
      <c r="BF38" s="389"/>
      <c r="BG38" s="388" t="str">
        <f>IF('各会計、関係団体の財政状況及び健全化判断比率'!B41="","",'各会計、関係団体の財政状況及び健全化判断比率'!B41)</f>
        <v>富山市企業団地造成事業特別会計</v>
      </c>
      <c r="BH38" s="388"/>
      <c r="BI38" s="388"/>
      <c r="BJ38" s="388"/>
      <c r="BK38" s="388"/>
      <c r="BL38" s="388"/>
      <c r="BM38" s="388"/>
      <c r="BN38" s="388"/>
      <c r="BO38" s="388"/>
      <c r="BP38" s="388"/>
      <c r="BQ38" s="388"/>
      <c r="BR38" s="388"/>
      <c r="BS38" s="388"/>
      <c r="BT38" s="388"/>
      <c r="BU38" s="388"/>
      <c r="BV38" s="214"/>
      <c r="BW38" s="389">
        <f t="shared" si="2"/>
        <v>26</v>
      </c>
      <c r="BX38" s="389"/>
      <c r="BY38" s="388" t="str">
        <f>IF('各会計、関係団体の財政状況及び健全化判断比率'!B72="","",'各会計、関係団体の財政状況及び健全化判断比率'!B72)</f>
        <v>富山県後期高齢者医療広域連合（一般会計）</v>
      </c>
      <c r="BZ38" s="388"/>
      <c r="CA38" s="388"/>
      <c r="CB38" s="388"/>
      <c r="CC38" s="388"/>
      <c r="CD38" s="388"/>
      <c r="CE38" s="388"/>
      <c r="CF38" s="388"/>
      <c r="CG38" s="388"/>
      <c r="CH38" s="388"/>
      <c r="CI38" s="388"/>
      <c r="CJ38" s="388"/>
      <c r="CK38" s="388"/>
      <c r="CL38" s="388"/>
      <c r="CM38" s="388"/>
      <c r="CN38" s="214"/>
      <c r="CO38" s="389">
        <f t="shared" si="3"/>
        <v>32</v>
      </c>
      <c r="CP38" s="389"/>
      <c r="CQ38" s="388" t="str">
        <f>IF('各会計、関係団体の財政状況及び健全化判断比率'!BS11="","",'各会計、関係団体の財政状況及び健全化判断比率'!BS11)</f>
        <v>富山市勤労者福祉サービスセンター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富山市軌道整備事業特別会計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27</v>
      </c>
      <c r="BX39" s="389"/>
      <c r="BY39" s="388" t="str">
        <f>IF('各会計、関係団体の財政状況及び健全化判断比率'!B73="","",'各会計、関係団体の財政状況及び健全化判断比率'!B73)</f>
        <v>富山県後期高齢者医療広域連合（後期高齢者医療事業特別会計）</v>
      </c>
      <c r="BZ39" s="388"/>
      <c r="CA39" s="388"/>
      <c r="CB39" s="388"/>
      <c r="CC39" s="388"/>
      <c r="CD39" s="388"/>
      <c r="CE39" s="388"/>
      <c r="CF39" s="388"/>
      <c r="CG39" s="388"/>
      <c r="CH39" s="388"/>
      <c r="CI39" s="388"/>
      <c r="CJ39" s="388"/>
      <c r="CK39" s="388"/>
      <c r="CL39" s="388"/>
      <c r="CM39" s="388"/>
      <c r="CN39" s="214"/>
      <c r="CO39" s="389">
        <f t="shared" si="3"/>
        <v>33</v>
      </c>
      <c r="CP39" s="389"/>
      <c r="CQ39" s="388" t="str">
        <f>IF('各会計、関係団体の財政状況及び健全化判断比率'!BS12="","",'各会計、関係団体の財政状況及び健全化判断比率'!BS12)</f>
        <v>富山市ガラス工芸センター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f t="shared" si="5"/>
        <v>7</v>
      </c>
      <c r="D40" s="389"/>
      <c r="E40" s="388" t="str">
        <f>IF('各会計、関係団体の財政状況及び健全化判断比率'!B13="","",'各会計、関係団体の財政状況及び健全化判断比率'!B13)</f>
        <v>富山市賃貸住宅・店舗事業特別会計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34</v>
      </c>
      <c r="CP40" s="389"/>
      <c r="CQ40" s="388" t="str">
        <f>IF('各会計、関係団体の財政状況及び健全化判断比率'!BS13="","",'各会計、関係団体の財政状況及び健全化判断比率'!BS13)</f>
        <v>岩瀬カナル会館</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35</v>
      </c>
      <c r="CP41" s="389"/>
      <c r="CQ41" s="388" t="str">
        <f>IF('各会計、関係団体の財政状況及び健全化判断比率'!BS14="","",'各会計、関係団体の財政状況及び健全化判断比率'!BS14)</f>
        <v>富山市ファミリーパーク公社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36</v>
      </c>
      <c r="CP42" s="389"/>
      <c r="CQ42" s="388" t="str">
        <f>IF('各会計、関係団体の財政状況及び健全化判断比率'!BS15="","",'各会計、関係団体の財政状況及び健全化判断比率'!BS15)</f>
        <v>富山市体育協会</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37</v>
      </c>
      <c r="CP43" s="389"/>
      <c r="CQ43" s="388" t="str">
        <f>IF('各会計、関係団体の財政状況及び健全化判断比率'!BS16="","",'各会計、関係団体の財政状況及び健全化判断比率'!BS16)</f>
        <v>富山市学校給食会</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f2XMnO1CwjqPk1w098MjC9c5u1iSlBkYwUzUL/mco1Gbmh8tZHuQNuIOpwKu6TtMm/xMA9Y3XIC/v//l9aPsw==" saltValue="XP+QFqzDuDlyUllD+Fz+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15" t="s">
        <v>590</v>
      </c>
      <c r="D34" s="1215"/>
      <c r="E34" s="1216"/>
      <c r="F34" s="32">
        <v>1.47</v>
      </c>
      <c r="G34" s="33">
        <v>1.22</v>
      </c>
      <c r="H34" s="33">
        <v>1.44</v>
      </c>
      <c r="I34" s="33">
        <v>1.45</v>
      </c>
      <c r="J34" s="34">
        <v>2.5299999999999998</v>
      </c>
      <c r="K34" s="22"/>
      <c r="L34" s="22"/>
      <c r="M34" s="22"/>
      <c r="N34" s="22"/>
      <c r="O34" s="22"/>
      <c r="P34" s="22"/>
    </row>
    <row r="35" spans="1:16" ht="39" customHeight="1" x14ac:dyDescent="0.15">
      <c r="A35" s="22"/>
      <c r="B35" s="35"/>
      <c r="C35" s="1209" t="s">
        <v>591</v>
      </c>
      <c r="D35" s="1210"/>
      <c r="E35" s="1211"/>
      <c r="F35" s="36">
        <v>2.34</v>
      </c>
      <c r="G35" s="37">
        <v>2.0699999999999998</v>
      </c>
      <c r="H35" s="37">
        <v>2.12</v>
      </c>
      <c r="I35" s="37">
        <v>2.7</v>
      </c>
      <c r="J35" s="38">
        <v>2.52</v>
      </c>
      <c r="K35" s="22"/>
      <c r="L35" s="22"/>
      <c r="M35" s="22"/>
      <c r="N35" s="22"/>
      <c r="O35" s="22"/>
      <c r="P35" s="22"/>
    </row>
    <row r="36" spans="1:16" ht="39" customHeight="1" x14ac:dyDescent="0.15">
      <c r="A36" s="22"/>
      <c r="B36" s="35"/>
      <c r="C36" s="1209" t="s">
        <v>592</v>
      </c>
      <c r="D36" s="1210"/>
      <c r="E36" s="1211"/>
      <c r="F36" s="36">
        <v>2.04</v>
      </c>
      <c r="G36" s="37">
        <v>2.12</v>
      </c>
      <c r="H36" s="37">
        <v>2.0499999999999998</v>
      </c>
      <c r="I36" s="37">
        <v>2.15</v>
      </c>
      <c r="J36" s="38">
        <v>2.2400000000000002</v>
      </c>
      <c r="K36" s="22"/>
      <c r="L36" s="22"/>
      <c r="M36" s="22"/>
      <c r="N36" s="22"/>
      <c r="O36" s="22"/>
      <c r="P36" s="22"/>
    </row>
    <row r="37" spans="1:16" ht="39" customHeight="1" x14ac:dyDescent="0.15">
      <c r="A37" s="22"/>
      <c r="B37" s="35"/>
      <c r="C37" s="1209" t="s">
        <v>593</v>
      </c>
      <c r="D37" s="1210"/>
      <c r="E37" s="1211"/>
      <c r="F37" s="36">
        <v>4.07</v>
      </c>
      <c r="G37" s="37">
        <v>3.57</v>
      </c>
      <c r="H37" s="37">
        <v>2.78</v>
      </c>
      <c r="I37" s="37">
        <v>2.25</v>
      </c>
      <c r="J37" s="38">
        <v>2.09</v>
      </c>
      <c r="K37" s="22"/>
      <c r="L37" s="22"/>
      <c r="M37" s="22"/>
      <c r="N37" s="22"/>
      <c r="O37" s="22"/>
      <c r="P37" s="22"/>
    </row>
    <row r="38" spans="1:16" ht="39" customHeight="1" x14ac:dyDescent="0.15">
      <c r="A38" s="22"/>
      <c r="B38" s="35"/>
      <c r="C38" s="1209" t="s">
        <v>594</v>
      </c>
      <c r="D38" s="1210"/>
      <c r="E38" s="1211"/>
      <c r="F38" s="36">
        <v>2.46</v>
      </c>
      <c r="G38" s="37">
        <v>1.84</v>
      </c>
      <c r="H38" s="37">
        <v>1.89</v>
      </c>
      <c r="I38" s="37">
        <v>1.22</v>
      </c>
      <c r="J38" s="38">
        <v>1.52</v>
      </c>
      <c r="K38" s="22"/>
      <c r="L38" s="22"/>
      <c r="M38" s="22"/>
      <c r="N38" s="22"/>
      <c r="O38" s="22"/>
      <c r="P38" s="22"/>
    </row>
    <row r="39" spans="1:16" ht="39" customHeight="1" x14ac:dyDescent="0.15">
      <c r="A39" s="22"/>
      <c r="B39" s="35"/>
      <c r="C39" s="1209" t="s">
        <v>595</v>
      </c>
      <c r="D39" s="1210"/>
      <c r="E39" s="1211"/>
      <c r="F39" s="36">
        <v>1.57</v>
      </c>
      <c r="G39" s="37">
        <v>1.45</v>
      </c>
      <c r="H39" s="37">
        <v>0.75</v>
      </c>
      <c r="I39" s="37">
        <v>0.84</v>
      </c>
      <c r="J39" s="38">
        <v>1.5</v>
      </c>
      <c r="K39" s="22"/>
      <c r="L39" s="22"/>
      <c r="M39" s="22"/>
      <c r="N39" s="22"/>
      <c r="O39" s="22"/>
      <c r="P39" s="22"/>
    </row>
    <row r="40" spans="1:16" ht="39" customHeight="1" x14ac:dyDescent="0.15">
      <c r="A40" s="22"/>
      <c r="B40" s="35"/>
      <c r="C40" s="1209" t="s">
        <v>596</v>
      </c>
      <c r="D40" s="1210"/>
      <c r="E40" s="1211"/>
      <c r="F40" s="36">
        <v>1</v>
      </c>
      <c r="G40" s="37">
        <v>1.1200000000000001</v>
      </c>
      <c r="H40" s="37">
        <v>0.35</v>
      </c>
      <c r="I40" s="37">
        <v>0</v>
      </c>
      <c r="J40" s="38">
        <v>0.43</v>
      </c>
      <c r="K40" s="22"/>
      <c r="L40" s="22"/>
      <c r="M40" s="22"/>
      <c r="N40" s="22"/>
      <c r="O40" s="22"/>
      <c r="P40" s="22"/>
    </row>
    <row r="41" spans="1:16" ht="39" customHeight="1" x14ac:dyDescent="0.15">
      <c r="A41" s="22"/>
      <c r="B41" s="35"/>
      <c r="C41" s="1209" t="s">
        <v>597</v>
      </c>
      <c r="D41" s="1210"/>
      <c r="E41" s="1211"/>
      <c r="F41" s="36">
        <v>0</v>
      </c>
      <c r="G41" s="37">
        <v>0.02</v>
      </c>
      <c r="H41" s="37">
        <v>0.05</v>
      </c>
      <c r="I41" s="37">
        <v>0</v>
      </c>
      <c r="J41" s="38">
        <v>0.05</v>
      </c>
      <c r="K41" s="22"/>
      <c r="L41" s="22"/>
      <c r="M41" s="22"/>
      <c r="N41" s="22"/>
      <c r="O41" s="22"/>
      <c r="P41" s="22"/>
    </row>
    <row r="42" spans="1:16" ht="39" customHeight="1" x14ac:dyDescent="0.15">
      <c r="A42" s="22"/>
      <c r="B42" s="39"/>
      <c r="C42" s="1209" t="s">
        <v>598</v>
      </c>
      <c r="D42" s="1210"/>
      <c r="E42" s="1211"/>
      <c r="F42" s="36" t="s">
        <v>541</v>
      </c>
      <c r="G42" s="37" t="s">
        <v>541</v>
      </c>
      <c r="H42" s="37" t="s">
        <v>541</v>
      </c>
      <c r="I42" s="37" t="s">
        <v>541</v>
      </c>
      <c r="J42" s="38" t="s">
        <v>541</v>
      </c>
      <c r="K42" s="22"/>
      <c r="L42" s="22"/>
      <c r="M42" s="22"/>
      <c r="N42" s="22"/>
      <c r="O42" s="22"/>
      <c r="P42" s="22"/>
    </row>
    <row r="43" spans="1:16" ht="39" customHeight="1" thickBot="1" x14ac:dyDescent="0.2">
      <c r="A43" s="22"/>
      <c r="B43" s="40"/>
      <c r="C43" s="1212" t="s">
        <v>599</v>
      </c>
      <c r="D43" s="1213"/>
      <c r="E43" s="1214"/>
      <c r="F43" s="41">
        <v>3.84</v>
      </c>
      <c r="G43" s="42">
        <v>3.37</v>
      </c>
      <c r="H43" s="42">
        <v>0.39</v>
      </c>
      <c r="I43" s="42">
        <v>0.03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r+L5hGocw1uNVFjQivlwoLg8gwcl6aiNAtWKq37r+IvSEpMHcxJ46EqI5KW0em4ubAaQ8LUiaWJgpxJDbemEw==" saltValue="uY235o6hA5FHAetbyMU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23070</v>
      </c>
      <c r="L45" s="60">
        <v>22715</v>
      </c>
      <c r="M45" s="60">
        <v>22334</v>
      </c>
      <c r="N45" s="60">
        <v>22074</v>
      </c>
      <c r="O45" s="61">
        <v>21443</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541</v>
      </c>
      <c r="L46" s="64" t="s">
        <v>541</v>
      </c>
      <c r="M46" s="64" t="s">
        <v>541</v>
      </c>
      <c r="N46" s="64" t="s">
        <v>541</v>
      </c>
      <c r="O46" s="65" t="s">
        <v>541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541</v>
      </c>
      <c r="L47" s="64" t="s">
        <v>541</v>
      </c>
      <c r="M47" s="64" t="s">
        <v>541</v>
      </c>
      <c r="N47" s="64" t="s">
        <v>541</v>
      </c>
      <c r="O47" s="65" t="s">
        <v>541</v>
      </c>
      <c r="P47" s="48"/>
      <c r="Q47" s="48"/>
      <c r="R47" s="48"/>
      <c r="S47" s="48"/>
      <c r="T47" s="48"/>
      <c r="U47" s="48"/>
    </row>
    <row r="48" spans="1:21" ht="30.75" customHeight="1" x14ac:dyDescent="0.15">
      <c r="A48" s="48"/>
      <c r="B48" s="1237"/>
      <c r="C48" s="1238"/>
      <c r="D48" s="62"/>
      <c r="E48" s="1219" t="s">
        <v>15</v>
      </c>
      <c r="F48" s="1219"/>
      <c r="G48" s="1219"/>
      <c r="H48" s="1219"/>
      <c r="I48" s="1219"/>
      <c r="J48" s="1220"/>
      <c r="K48" s="63">
        <v>8342</v>
      </c>
      <c r="L48" s="64">
        <v>7879</v>
      </c>
      <c r="M48" s="64">
        <v>7680</v>
      </c>
      <c r="N48" s="64">
        <v>7441</v>
      </c>
      <c r="O48" s="65">
        <v>7235</v>
      </c>
      <c r="P48" s="48"/>
      <c r="Q48" s="48"/>
      <c r="R48" s="48"/>
      <c r="S48" s="48"/>
      <c r="T48" s="48"/>
      <c r="U48" s="48"/>
    </row>
    <row r="49" spans="1:21" ht="30.75" customHeight="1" x14ac:dyDescent="0.15">
      <c r="A49" s="48"/>
      <c r="B49" s="1237"/>
      <c r="C49" s="1238"/>
      <c r="D49" s="62"/>
      <c r="E49" s="1219" t="s">
        <v>16</v>
      </c>
      <c r="F49" s="1219"/>
      <c r="G49" s="1219"/>
      <c r="H49" s="1219"/>
      <c r="I49" s="1219"/>
      <c r="J49" s="1220"/>
      <c r="K49" s="63">
        <v>1151</v>
      </c>
      <c r="L49" s="64">
        <v>701</v>
      </c>
      <c r="M49" s="64">
        <v>221</v>
      </c>
      <c r="N49" s="64">
        <v>135</v>
      </c>
      <c r="O49" s="65">
        <v>64</v>
      </c>
      <c r="P49" s="48"/>
      <c r="Q49" s="48"/>
      <c r="R49" s="48"/>
      <c r="S49" s="48"/>
      <c r="T49" s="48"/>
      <c r="U49" s="48"/>
    </row>
    <row r="50" spans="1:21" ht="30.75" customHeight="1" x14ac:dyDescent="0.15">
      <c r="A50" s="48"/>
      <c r="B50" s="1237"/>
      <c r="C50" s="1238"/>
      <c r="D50" s="62"/>
      <c r="E50" s="1219" t="s">
        <v>17</v>
      </c>
      <c r="F50" s="1219"/>
      <c r="G50" s="1219"/>
      <c r="H50" s="1219"/>
      <c r="I50" s="1219"/>
      <c r="J50" s="1220"/>
      <c r="K50" s="63">
        <v>284</v>
      </c>
      <c r="L50" s="64">
        <v>253</v>
      </c>
      <c r="M50" s="64">
        <v>350</v>
      </c>
      <c r="N50" s="64">
        <v>348</v>
      </c>
      <c r="O50" s="65">
        <v>349</v>
      </c>
      <c r="P50" s="48"/>
      <c r="Q50" s="48"/>
      <c r="R50" s="48"/>
      <c r="S50" s="48"/>
      <c r="T50" s="48"/>
      <c r="U50" s="48"/>
    </row>
    <row r="51" spans="1:21" ht="30.75" customHeight="1" x14ac:dyDescent="0.15">
      <c r="A51" s="48"/>
      <c r="B51" s="1239"/>
      <c r="C51" s="1240"/>
      <c r="D51" s="66"/>
      <c r="E51" s="1219" t="s">
        <v>18</v>
      </c>
      <c r="F51" s="1219"/>
      <c r="G51" s="1219"/>
      <c r="H51" s="1219"/>
      <c r="I51" s="1219"/>
      <c r="J51" s="1220"/>
      <c r="K51" s="63">
        <v>2</v>
      </c>
      <c r="L51" s="64">
        <v>4</v>
      </c>
      <c r="M51" s="64">
        <v>1</v>
      </c>
      <c r="N51" s="64">
        <v>1</v>
      </c>
      <c r="O51" s="65">
        <v>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24021</v>
      </c>
      <c r="L52" s="64">
        <v>23837</v>
      </c>
      <c r="M52" s="64">
        <v>23492</v>
      </c>
      <c r="N52" s="64">
        <v>23549</v>
      </c>
      <c r="O52" s="65">
        <v>23178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8828</v>
      </c>
      <c r="L53" s="69">
        <v>7715</v>
      </c>
      <c r="M53" s="69">
        <v>7094</v>
      </c>
      <c r="N53" s="69">
        <v>6450</v>
      </c>
      <c r="O53" s="70">
        <v>5914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9C/OHkb1Y6i8hiWVCFYmV2kZV4bxZDyN/+zc9+3uWDqM0tYmK35mAISdKK/1sS6GZqQ77gFBp1SnnfZDQ11Q==" saltValue="61NARSBjiK0g5oaBrmyl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583</v>
      </c>
      <c r="J40" s="100" t="s">
        <v>584</v>
      </c>
      <c r="K40" s="100" t="s">
        <v>585</v>
      </c>
      <c r="L40" s="100" t="s">
        <v>586</v>
      </c>
      <c r="M40" s="101" t="s">
        <v>587</v>
      </c>
    </row>
    <row r="41" spans="2:13" ht="27.75" customHeight="1" x14ac:dyDescent="0.15">
      <c r="B41" s="1255" t="s">
        <v>30</v>
      </c>
      <c r="C41" s="1256"/>
      <c r="D41" s="102"/>
      <c r="E41" s="1257" t="s">
        <v>31</v>
      </c>
      <c r="F41" s="1257"/>
      <c r="G41" s="1257"/>
      <c r="H41" s="1258"/>
      <c r="I41" s="103">
        <v>242257</v>
      </c>
      <c r="J41" s="104">
        <v>238095</v>
      </c>
      <c r="K41" s="104">
        <v>236141</v>
      </c>
      <c r="L41" s="104">
        <v>234718</v>
      </c>
      <c r="M41" s="105">
        <v>233945</v>
      </c>
    </row>
    <row r="42" spans="2:13" ht="27.75" customHeight="1" x14ac:dyDescent="0.15">
      <c r="B42" s="1245"/>
      <c r="C42" s="1246"/>
      <c r="D42" s="106"/>
      <c r="E42" s="1249" t="s">
        <v>32</v>
      </c>
      <c r="F42" s="1249"/>
      <c r="G42" s="1249"/>
      <c r="H42" s="1250"/>
      <c r="I42" s="107">
        <v>9612</v>
      </c>
      <c r="J42" s="108">
        <v>10067</v>
      </c>
      <c r="K42" s="108">
        <v>22451</v>
      </c>
      <c r="L42" s="108">
        <v>27827</v>
      </c>
      <c r="M42" s="109">
        <v>28981</v>
      </c>
    </row>
    <row r="43" spans="2:13" ht="27.75" customHeight="1" x14ac:dyDescent="0.15">
      <c r="B43" s="1245"/>
      <c r="C43" s="1246"/>
      <c r="D43" s="106"/>
      <c r="E43" s="1249" t="s">
        <v>33</v>
      </c>
      <c r="F43" s="1249"/>
      <c r="G43" s="1249"/>
      <c r="H43" s="1250"/>
      <c r="I43" s="107">
        <v>84300</v>
      </c>
      <c r="J43" s="108">
        <v>78638</v>
      </c>
      <c r="K43" s="108">
        <v>73808</v>
      </c>
      <c r="L43" s="108">
        <v>68303</v>
      </c>
      <c r="M43" s="109">
        <v>66198</v>
      </c>
    </row>
    <row r="44" spans="2:13" ht="27.75" customHeight="1" x14ac:dyDescent="0.15">
      <c r="B44" s="1245"/>
      <c r="C44" s="1246"/>
      <c r="D44" s="106"/>
      <c r="E44" s="1249" t="s">
        <v>34</v>
      </c>
      <c r="F44" s="1249"/>
      <c r="G44" s="1249"/>
      <c r="H44" s="1250"/>
      <c r="I44" s="107">
        <v>1490</v>
      </c>
      <c r="J44" s="108">
        <v>801</v>
      </c>
      <c r="K44" s="108">
        <v>579</v>
      </c>
      <c r="L44" s="108">
        <v>449</v>
      </c>
      <c r="M44" s="109">
        <v>388</v>
      </c>
    </row>
    <row r="45" spans="2:13" ht="27.75" customHeight="1" x14ac:dyDescent="0.15">
      <c r="B45" s="1245"/>
      <c r="C45" s="1246"/>
      <c r="D45" s="106"/>
      <c r="E45" s="1249" t="s">
        <v>35</v>
      </c>
      <c r="F45" s="1249"/>
      <c r="G45" s="1249"/>
      <c r="H45" s="1250"/>
      <c r="I45" s="107">
        <v>20070</v>
      </c>
      <c r="J45" s="108">
        <v>19653</v>
      </c>
      <c r="K45" s="108">
        <v>19002</v>
      </c>
      <c r="L45" s="108">
        <v>18803</v>
      </c>
      <c r="M45" s="109">
        <v>19305</v>
      </c>
    </row>
    <row r="46" spans="2:13" ht="27.75" customHeight="1" x14ac:dyDescent="0.15">
      <c r="B46" s="1245"/>
      <c r="C46" s="1246"/>
      <c r="D46" s="110"/>
      <c r="E46" s="1249" t="s">
        <v>36</v>
      </c>
      <c r="F46" s="1249"/>
      <c r="G46" s="1249"/>
      <c r="H46" s="1250"/>
      <c r="I46" s="107">
        <v>452</v>
      </c>
      <c r="J46" s="108">
        <v>496</v>
      </c>
      <c r="K46" s="108">
        <v>507</v>
      </c>
      <c r="L46" s="108">
        <v>575</v>
      </c>
      <c r="M46" s="109">
        <v>785</v>
      </c>
    </row>
    <row r="47" spans="2:13" ht="27.75" customHeight="1" x14ac:dyDescent="0.15">
      <c r="B47" s="1245"/>
      <c r="C47" s="1246"/>
      <c r="D47" s="111"/>
      <c r="E47" s="1259" t="s">
        <v>37</v>
      </c>
      <c r="F47" s="1260"/>
      <c r="G47" s="1260"/>
      <c r="H47" s="1261"/>
      <c r="I47" s="107" t="s">
        <v>541</v>
      </c>
      <c r="J47" s="108" t="s">
        <v>541</v>
      </c>
      <c r="K47" s="108" t="s">
        <v>541</v>
      </c>
      <c r="L47" s="108" t="s">
        <v>541</v>
      </c>
      <c r="M47" s="109" t="s">
        <v>541</v>
      </c>
    </row>
    <row r="48" spans="2:13" ht="27.75" customHeight="1" x14ac:dyDescent="0.15">
      <c r="B48" s="1245"/>
      <c r="C48" s="1246"/>
      <c r="D48" s="106"/>
      <c r="E48" s="1249" t="s">
        <v>38</v>
      </c>
      <c r="F48" s="1249"/>
      <c r="G48" s="1249"/>
      <c r="H48" s="1250"/>
      <c r="I48" s="107" t="s">
        <v>541</v>
      </c>
      <c r="J48" s="108" t="s">
        <v>541</v>
      </c>
      <c r="K48" s="108" t="s">
        <v>541</v>
      </c>
      <c r="L48" s="108" t="s">
        <v>541</v>
      </c>
      <c r="M48" s="109" t="s">
        <v>541</v>
      </c>
    </row>
    <row r="49" spans="2:13" ht="27.75" customHeight="1" x14ac:dyDescent="0.15">
      <c r="B49" s="1247"/>
      <c r="C49" s="1248"/>
      <c r="D49" s="106"/>
      <c r="E49" s="1249" t="s">
        <v>39</v>
      </c>
      <c r="F49" s="1249"/>
      <c r="G49" s="1249"/>
      <c r="H49" s="1250"/>
      <c r="I49" s="107" t="s">
        <v>541</v>
      </c>
      <c r="J49" s="108" t="s">
        <v>541</v>
      </c>
      <c r="K49" s="108" t="s">
        <v>541</v>
      </c>
      <c r="L49" s="108" t="s">
        <v>541</v>
      </c>
      <c r="M49" s="109" t="s">
        <v>541</v>
      </c>
    </row>
    <row r="50" spans="2:13" ht="27.75" customHeight="1" x14ac:dyDescent="0.15">
      <c r="B50" s="1243" t="s">
        <v>40</v>
      </c>
      <c r="C50" s="1244"/>
      <c r="D50" s="112"/>
      <c r="E50" s="1249" t="s">
        <v>41</v>
      </c>
      <c r="F50" s="1249"/>
      <c r="G50" s="1249"/>
      <c r="H50" s="1250"/>
      <c r="I50" s="107">
        <v>21513</v>
      </c>
      <c r="J50" s="108">
        <v>23537</v>
      </c>
      <c r="K50" s="108">
        <v>28856</v>
      </c>
      <c r="L50" s="108">
        <v>28432</v>
      </c>
      <c r="M50" s="109">
        <v>30671</v>
      </c>
    </row>
    <row r="51" spans="2:13" ht="27.75" customHeight="1" x14ac:dyDescent="0.15">
      <c r="B51" s="1245"/>
      <c r="C51" s="1246"/>
      <c r="D51" s="106"/>
      <c r="E51" s="1249" t="s">
        <v>42</v>
      </c>
      <c r="F51" s="1249"/>
      <c r="G51" s="1249"/>
      <c r="H51" s="1250"/>
      <c r="I51" s="107">
        <v>27235</v>
      </c>
      <c r="J51" s="108">
        <v>26587</v>
      </c>
      <c r="K51" s="108">
        <v>26220</v>
      </c>
      <c r="L51" s="108">
        <v>24090</v>
      </c>
      <c r="M51" s="109">
        <v>24421</v>
      </c>
    </row>
    <row r="52" spans="2:13" ht="27.75" customHeight="1" x14ac:dyDescent="0.15">
      <c r="B52" s="1247"/>
      <c r="C52" s="1248"/>
      <c r="D52" s="106"/>
      <c r="E52" s="1249" t="s">
        <v>43</v>
      </c>
      <c r="F52" s="1249"/>
      <c r="G52" s="1249"/>
      <c r="H52" s="1250"/>
      <c r="I52" s="107">
        <v>209858</v>
      </c>
      <c r="J52" s="108">
        <v>203243</v>
      </c>
      <c r="K52" s="108">
        <v>198800</v>
      </c>
      <c r="L52" s="108">
        <v>194250</v>
      </c>
      <c r="M52" s="109">
        <v>189519</v>
      </c>
    </row>
    <row r="53" spans="2:13" ht="27.75" customHeight="1" thickBot="1" x14ac:dyDescent="0.2">
      <c r="B53" s="1251" t="s">
        <v>44</v>
      </c>
      <c r="C53" s="1252"/>
      <c r="D53" s="113"/>
      <c r="E53" s="1253" t="s">
        <v>45</v>
      </c>
      <c r="F53" s="1253"/>
      <c r="G53" s="1253"/>
      <c r="H53" s="1254"/>
      <c r="I53" s="114">
        <v>99573</v>
      </c>
      <c r="J53" s="115">
        <v>94383</v>
      </c>
      <c r="K53" s="115">
        <v>98611</v>
      </c>
      <c r="L53" s="115">
        <v>103902</v>
      </c>
      <c r="M53" s="116">
        <v>104991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LRsn0BHAwMz5w5vKVjujXJCn92zJkysQmmhniOq0xbfSNGNwBy0gPwzx5DvMPlI5gvLs2rorao+vUZkEwO6ow==" saltValue="gfyiS5MBp7e7Qp4ymCm3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585</v>
      </c>
      <c r="G54" s="125" t="s">
        <v>586</v>
      </c>
      <c r="H54" s="126" t="s">
        <v>587</v>
      </c>
    </row>
    <row r="55" spans="2:8" ht="52.5" customHeight="1" x14ac:dyDescent="0.15">
      <c r="B55" s="127"/>
      <c r="C55" s="1270" t="s">
        <v>48</v>
      </c>
      <c r="D55" s="1270"/>
      <c r="E55" s="1271"/>
      <c r="F55" s="128">
        <v>8272</v>
      </c>
      <c r="G55" s="128">
        <v>7353</v>
      </c>
      <c r="H55" s="129">
        <v>8755</v>
      </c>
    </row>
    <row r="56" spans="2:8" ht="52.5" customHeight="1" x14ac:dyDescent="0.15">
      <c r="B56" s="130"/>
      <c r="C56" s="1272" t="s">
        <v>49</v>
      </c>
      <c r="D56" s="1272"/>
      <c r="E56" s="1273"/>
      <c r="F56" s="131">
        <v>4062</v>
      </c>
      <c r="G56" s="131">
        <v>4722</v>
      </c>
      <c r="H56" s="132">
        <v>5411</v>
      </c>
    </row>
    <row r="57" spans="2:8" ht="53.25" customHeight="1" x14ac:dyDescent="0.15">
      <c r="B57" s="130"/>
      <c r="C57" s="1274" t="s">
        <v>50</v>
      </c>
      <c r="D57" s="1274"/>
      <c r="E57" s="1275"/>
      <c r="F57" s="133">
        <v>7325</v>
      </c>
      <c r="G57" s="133">
        <v>7180</v>
      </c>
      <c r="H57" s="134">
        <v>8452</v>
      </c>
    </row>
    <row r="58" spans="2:8" ht="45.75" customHeight="1" x14ac:dyDescent="0.15">
      <c r="B58" s="135"/>
      <c r="C58" s="1262" t="s">
        <v>647</v>
      </c>
      <c r="D58" s="1263"/>
      <c r="E58" s="1264"/>
      <c r="F58" s="136">
        <v>3345</v>
      </c>
      <c r="G58" s="136">
        <v>2716</v>
      </c>
      <c r="H58" s="137">
        <v>2717</v>
      </c>
    </row>
    <row r="59" spans="2:8" ht="45.75" customHeight="1" x14ac:dyDescent="0.15">
      <c r="B59" s="135"/>
      <c r="C59" s="1262" t="s">
        <v>648</v>
      </c>
      <c r="D59" s="1263"/>
      <c r="E59" s="1264"/>
      <c r="F59" s="136">
        <v>1611</v>
      </c>
      <c r="G59" s="136">
        <v>1543</v>
      </c>
      <c r="H59" s="137">
        <v>1543</v>
      </c>
    </row>
    <row r="60" spans="2:8" ht="45.75" customHeight="1" x14ac:dyDescent="0.15">
      <c r="B60" s="135"/>
      <c r="C60" s="1262" t="s">
        <v>649</v>
      </c>
      <c r="D60" s="1263"/>
      <c r="E60" s="1264"/>
      <c r="F60" s="136" t="s">
        <v>652</v>
      </c>
      <c r="G60" s="136" t="s">
        <v>653</v>
      </c>
      <c r="H60" s="137">
        <v>1320</v>
      </c>
    </row>
    <row r="61" spans="2:8" ht="45.75" customHeight="1" x14ac:dyDescent="0.15">
      <c r="B61" s="135"/>
      <c r="C61" s="1262" t="s">
        <v>650</v>
      </c>
      <c r="D61" s="1263"/>
      <c r="E61" s="1264"/>
      <c r="F61" s="136">
        <v>1054</v>
      </c>
      <c r="G61" s="136">
        <v>1124</v>
      </c>
      <c r="H61" s="137">
        <v>1124</v>
      </c>
    </row>
    <row r="62" spans="2:8" ht="45.75" customHeight="1" thickBot="1" x14ac:dyDescent="0.2">
      <c r="B62" s="138"/>
      <c r="C62" s="1265" t="s">
        <v>651</v>
      </c>
      <c r="D62" s="1266"/>
      <c r="E62" s="1267"/>
      <c r="F62" s="139" t="s">
        <v>652</v>
      </c>
      <c r="G62" s="139">
        <v>500</v>
      </c>
      <c r="H62" s="140">
        <v>422</v>
      </c>
    </row>
    <row r="63" spans="2:8" ht="52.5" customHeight="1" thickBot="1" x14ac:dyDescent="0.2">
      <c r="B63" s="141"/>
      <c r="C63" s="1268" t="s">
        <v>51</v>
      </c>
      <c r="D63" s="1268"/>
      <c r="E63" s="1269"/>
      <c r="F63" s="142">
        <v>19660</v>
      </c>
      <c r="G63" s="142">
        <v>19254</v>
      </c>
      <c r="H63" s="143">
        <v>22618</v>
      </c>
    </row>
    <row r="64" spans="2:8" ht="15" customHeight="1" x14ac:dyDescent="0.15"/>
  </sheetData>
  <sheetProtection algorithmName="SHA-512" hashValue="beb8fOvCG2l+OsisnYWUxWKZqqZLTDYYvAN6z3PYdg/Tk1ADoXVtX1Q5JnDRGA5hvits77IvxDOAbX8o4E8A3g==" saltValue="3W4P/8yMvBSdaCzyI5vP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655</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655</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656</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657</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658</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659</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583</v>
      </c>
      <c r="BQ50" s="1310"/>
      <c r="BR50" s="1310"/>
      <c r="BS50" s="1310"/>
      <c r="BT50" s="1310"/>
      <c r="BU50" s="1310"/>
      <c r="BV50" s="1310"/>
      <c r="BW50" s="1310"/>
      <c r="BX50" s="1310" t="s">
        <v>584</v>
      </c>
      <c r="BY50" s="1310"/>
      <c r="BZ50" s="1310"/>
      <c r="CA50" s="1310"/>
      <c r="CB50" s="1310"/>
      <c r="CC50" s="1310"/>
      <c r="CD50" s="1310"/>
      <c r="CE50" s="1310"/>
      <c r="CF50" s="1310" t="s">
        <v>585</v>
      </c>
      <c r="CG50" s="1310"/>
      <c r="CH50" s="1310"/>
      <c r="CI50" s="1310"/>
      <c r="CJ50" s="1310"/>
      <c r="CK50" s="1310"/>
      <c r="CL50" s="1310"/>
      <c r="CM50" s="1310"/>
      <c r="CN50" s="1310" t="s">
        <v>586</v>
      </c>
      <c r="CO50" s="1310"/>
      <c r="CP50" s="1310"/>
      <c r="CQ50" s="1310"/>
      <c r="CR50" s="1310"/>
      <c r="CS50" s="1310"/>
      <c r="CT50" s="1310"/>
      <c r="CU50" s="1310"/>
      <c r="CV50" s="1310" t="s">
        <v>587</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660</v>
      </c>
      <c r="AO51" s="1314"/>
      <c r="AP51" s="1314"/>
      <c r="AQ51" s="1314"/>
      <c r="AR51" s="1314"/>
      <c r="AS51" s="1314"/>
      <c r="AT51" s="1314"/>
      <c r="AU51" s="1314"/>
      <c r="AV51" s="1314"/>
      <c r="AW51" s="1314"/>
      <c r="AX51" s="1314"/>
      <c r="AY51" s="1314"/>
      <c r="AZ51" s="1314"/>
      <c r="BA51" s="1314"/>
      <c r="BB51" s="1314" t="s">
        <v>661</v>
      </c>
      <c r="BC51" s="1314"/>
      <c r="BD51" s="1314"/>
      <c r="BE51" s="1314"/>
      <c r="BF51" s="1314"/>
      <c r="BG51" s="1314"/>
      <c r="BH51" s="1314"/>
      <c r="BI51" s="1314"/>
      <c r="BJ51" s="1314"/>
      <c r="BK51" s="1314"/>
      <c r="BL51" s="1314"/>
      <c r="BM51" s="1314"/>
      <c r="BN51" s="1314"/>
      <c r="BO51" s="1314"/>
      <c r="BP51" s="1315">
        <v>123.2</v>
      </c>
      <c r="BQ51" s="1315"/>
      <c r="BR51" s="1315"/>
      <c r="BS51" s="1315"/>
      <c r="BT51" s="1315"/>
      <c r="BU51" s="1315"/>
      <c r="BV51" s="1315"/>
      <c r="BW51" s="1315"/>
      <c r="BX51" s="1315">
        <v>115.3</v>
      </c>
      <c r="BY51" s="1315"/>
      <c r="BZ51" s="1315"/>
      <c r="CA51" s="1315"/>
      <c r="CB51" s="1315"/>
      <c r="CC51" s="1315"/>
      <c r="CD51" s="1315"/>
      <c r="CE51" s="1315"/>
      <c r="CF51" s="1315">
        <v>118.9</v>
      </c>
      <c r="CG51" s="1315"/>
      <c r="CH51" s="1315"/>
      <c r="CI51" s="1315"/>
      <c r="CJ51" s="1315"/>
      <c r="CK51" s="1315"/>
      <c r="CL51" s="1315"/>
      <c r="CM51" s="1315"/>
      <c r="CN51" s="1315">
        <v>125.5</v>
      </c>
      <c r="CO51" s="1315"/>
      <c r="CP51" s="1315"/>
      <c r="CQ51" s="1315"/>
      <c r="CR51" s="1315"/>
      <c r="CS51" s="1315"/>
      <c r="CT51" s="1315"/>
      <c r="CU51" s="1315"/>
      <c r="CV51" s="1315">
        <v>124.8</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662</v>
      </c>
      <c r="BC53" s="1314"/>
      <c r="BD53" s="1314"/>
      <c r="BE53" s="1314"/>
      <c r="BF53" s="1314"/>
      <c r="BG53" s="1314"/>
      <c r="BH53" s="1314"/>
      <c r="BI53" s="1314"/>
      <c r="BJ53" s="1314"/>
      <c r="BK53" s="1314"/>
      <c r="BL53" s="1314"/>
      <c r="BM53" s="1314"/>
      <c r="BN53" s="1314"/>
      <c r="BO53" s="1314"/>
      <c r="BP53" s="1315">
        <v>63</v>
      </c>
      <c r="BQ53" s="1315"/>
      <c r="BR53" s="1315"/>
      <c r="BS53" s="1315"/>
      <c r="BT53" s="1315"/>
      <c r="BU53" s="1315"/>
      <c r="BV53" s="1315"/>
      <c r="BW53" s="1315"/>
      <c r="BX53" s="1315">
        <v>63.9</v>
      </c>
      <c r="BY53" s="1315"/>
      <c r="BZ53" s="1315"/>
      <c r="CA53" s="1315"/>
      <c r="CB53" s="1315"/>
      <c r="CC53" s="1315"/>
      <c r="CD53" s="1315"/>
      <c r="CE53" s="1315"/>
      <c r="CF53" s="1315">
        <v>63.1</v>
      </c>
      <c r="CG53" s="1315"/>
      <c r="CH53" s="1315"/>
      <c r="CI53" s="1315"/>
      <c r="CJ53" s="1315"/>
      <c r="CK53" s="1315"/>
      <c r="CL53" s="1315"/>
      <c r="CM53" s="1315"/>
      <c r="CN53" s="1315">
        <v>64.2</v>
      </c>
      <c r="CO53" s="1315"/>
      <c r="CP53" s="1315"/>
      <c r="CQ53" s="1315"/>
      <c r="CR53" s="1315"/>
      <c r="CS53" s="1315"/>
      <c r="CT53" s="1315"/>
      <c r="CU53" s="1315"/>
      <c r="CV53" s="1315">
        <v>65.3</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663</v>
      </c>
      <c r="AO55" s="1310"/>
      <c r="AP55" s="1310"/>
      <c r="AQ55" s="1310"/>
      <c r="AR55" s="1310"/>
      <c r="AS55" s="1310"/>
      <c r="AT55" s="1310"/>
      <c r="AU55" s="1310"/>
      <c r="AV55" s="1310"/>
      <c r="AW55" s="1310"/>
      <c r="AX55" s="1310"/>
      <c r="AY55" s="1310"/>
      <c r="AZ55" s="1310"/>
      <c r="BA55" s="1310"/>
      <c r="BB55" s="1314" t="s">
        <v>661</v>
      </c>
      <c r="BC55" s="1314"/>
      <c r="BD55" s="1314"/>
      <c r="BE55" s="1314"/>
      <c r="BF55" s="1314"/>
      <c r="BG55" s="1314"/>
      <c r="BH55" s="1314"/>
      <c r="BI55" s="1314"/>
      <c r="BJ55" s="1314"/>
      <c r="BK55" s="1314"/>
      <c r="BL55" s="1314"/>
      <c r="BM55" s="1314"/>
      <c r="BN55" s="1314"/>
      <c r="BO55" s="1314"/>
      <c r="BP55" s="1315">
        <v>38.9</v>
      </c>
      <c r="BQ55" s="1315"/>
      <c r="BR55" s="1315"/>
      <c r="BS55" s="1315"/>
      <c r="BT55" s="1315"/>
      <c r="BU55" s="1315"/>
      <c r="BV55" s="1315"/>
      <c r="BW55" s="1315"/>
      <c r="BX55" s="1315">
        <v>37.6</v>
      </c>
      <c r="BY55" s="1315"/>
      <c r="BZ55" s="1315"/>
      <c r="CA55" s="1315"/>
      <c r="CB55" s="1315"/>
      <c r="CC55" s="1315"/>
      <c r="CD55" s="1315"/>
      <c r="CE55" s="1315"/>
      <c r="CF55" s="1315">
        <v>34</v>
      </c>
      <c r="CG55" s="1315"/>
      <c r="CH55" s="1315"/>
      <c r="CI55" s="1315"/>
      <c r="CJ55" s="1315"/>
      <c r="CK55" s="1315"/>
      <c r="CL55" s="1315"/>
      <c r="CM55" s="1315"/>
      <c r="CN55" s="1315">
        <v>33.9</v>
      </c>
      <c r="CO55" s="1315"/>
      <c r="CP55" s="1315"/>
      <c r="CQ55" s="1315"/>
      <c r="CR55" s="1315"/>
      <c r="CS55" s="1315"/>
      <c r="CT55" s="1315"/>
      <c r="CU55" s="1315"/>
      <c r="CV55" s="1315">
        <v>31.5</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662</v>
      </c>
      <c r="BC57" s="1314"/>
      <c r="BD57" s="1314"/>
      <c r="BE57" s="1314"/>
      <c r="BF57" s="1314"/>
      <c r="BG57" s="1314"/>
      <c r="BH57" s="1314"/>
      <c r="BI57" s="1314"/>
      <c r="BJ57" s="1314"/>
      <c r="BK57" s="1314"/>
      <c r="BL57" s="1314"/>
      <c r="BM57" s="1314"/>
      <c r="BN57" s="1314"/>
      <c r="BO57" s="1314"/>
      <c r="BP57" s="1315">
        <v>59.3</v>
      </c>
      <c r="BQ57" s="1315"/>
      <c r="BR57" s="1315"/>
      <c r="BS57" s="1315"/>
      <c r="BT57" s="1315"/>
      <c r="BU57" s="1315"/>
      <c r="BV57" s="1315"/>
      <c r="BW57" s="1315"/>
      <c r="BX57" s="1315">
        <v>60</v>
      </c>
      <c r="BY57" s="1315"/>
      <c r="BZ57" s="1315"/>
      <c r="CA57" s="1315"/>
      <c r="CB57" s="1315"/>
      <c r="CC57" s="1315"/>
      <c r="CD57" s="1315"/>
      <c r="CE57" s="1315"/>
      <c r="CF57" s="1315">
        <v>61.1</v>
      </c>
      <c r="CG57" s="1315"/>
      <c r="CH57" s="1315"/>
      <c r="CI57" s="1315"/>
      <c r="CJ57" s="1315"/>
      <c r="CK57" s="1315"/>
      <c r="CL57" s="1315"/>
      <c r="CM57" s="1315"/>
      <c r="CN57" s="1315">
        <v>61.9</v>
      </c>
      <c r="CO57" s="1315"/>
      <c r="CP57" s="1315"/>
      <c r="CQ57" s="1315"/>
      <c r="CR57" s="1315"/>
      <c r="CS57" s="1315"/>
      <c r="CT57" s="1315"/>
      <c r="CU57" s="1315"/>
      <c r="CV57" s="1315">
        <v>62.6</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664</v>
      </c>
    </row>
    <row r="64" spans="1:109" x14ac:dyDescent="0.15">
      <c r="B64" s="1285"/>
      <c r="G64" s="1292"/>
      <c r="I64" s="1325"/>
      <c r="J64" s="1325"/>
      <c r="K64" s="1325"/>
      <c r="L64" s="1325"/>
      <c r="M64" s="1325"/>
      <c r="N64" s="1326"/>
      <c r="AM64" s="1292"/>
      <c r="AN64" s="1292" t="s">
        <v>657</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665</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659</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583</v>
      </c>
      <c r="BQ72" s="1310"/>
      <c r="BR72" s="1310"/>
      <c r="BS72" s="1310"/>
      <c r="BT72" s="1310"/>
      <c r="BU72" s="1310"/>
      <c r="BV72" s="1310"/>
      <c r="BW72" s="1310"/>
      <c r="BX72" s="1310" t="s">
        <v>584</v>
      </c>
      <c r="BY72" s="1310"/>
      <c r="BZ72" s="1310"/>
      <c r="CA72" s="1310"/>
      <c r="CB72" s="1310"/>
      <c r="CC72" s="1310"/>
      <c r="CD72" s="1310"/>
      <c r="CE72" s="1310"/>
      <c r="CF72" s="1310" t="s">
        <v>585</v>
      </c>
      <c r="CG72" s="1310"/>
      <c r="CH72" s="1310"/>
      <c r="CI72" s="1310"/>
      <c r="CJ72" s="1310"/>
      <c r="CK72" s="1310"/>
      <c r="CL72" s="1310"/>
      <c r="CM72" s="1310"/>
      <c r="CN72" s="1310" t="s">
        <v>586</v>
      </c>
      <c r="CO72" s="1310"/>
      <c r="CP72" s="1310"/>
      <c r="CQ72" s="1310"/>
      <c r="CR72" s="1310"/>
      <c r="CS72" s="1310"/>
      <c r="CT72" s="1310"/>
      <c r="CU72" s="1310"/>
      <c r="CV72" s="1310" t="s">
        <v>587</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660</v>
      </c>
      <c r="AO73" s="1314"/>
      <c r="AP73" s="1314"/>
      <c r="AQ73" s="1314"/>
      <c r="AR73" s="1314"/>
      <c r="AS73" s="1314"/>
      <c r="AT73" s="1314"/>
      <c r="AU73" s="1314"/>
      <c r="AV73" s="1314"/>
      <c r="AW73" s="1314"/>
      <c r="AX73" s="1314"/>
      <c r="AY73" s="1314"/>
      <c r="AZ73" s="1314"/>
      <c r="BA73" s="1314"/>
      <c r="BB73" s="1314" t="s">
        <v>661</v>
      </c>
      <c r="BC73" s="1314"/>
      <c r="BD73" s="1314"/>
      <c r="BE73" s="1314"/>
      <c r="BF73" s="1314"/>
      <c r="BG73" s="1314"/>
      <c r="BH73" s="1314"/>
      <c r="BI73" s="1314"/>
      <c r="BJ73" s="1314"/>
      <c r="BK73" s="1314"/>
      <c r="BL73" s="1314"/>
      <c r="BM73" s="1314"/>
      <c r="BN73" s="1314"/>
      <c r="BO73" s="1314"/>
      <c r="BP73" s="1315">
        <v>123.2</v>
      </c>
      <c r="BQ73" s="1315"/>
      <c r="BR73" s="1315"/>
      <c r="BS73" s="1315"/>
      <c r="BT73" s="1315"/>
      <c r="BU73" s="1315"/>
      <c r="BV73" s="1315"/>
      <c r="BW73" s="1315"/>
      <c r="BX73" s="1315">
        <v>115.3</v>
      </c>
      <c r="BY73" s="1315"/>
      <c r="BZ73" s="1315"/>
      <c r="CA73" s="1315"/>
      <c r="CB73" s="1315"/>
      <c r="CC73" s="1315"/>
      <c r="CD73" s="1315"/>
      <c r="CE73" s="1315"/>
      <c r="CF73" s="1315">
        <v>118.9</v>
      </c>
      <c r="CG73" s="1315"/>
      <c r="CH73" s="1315"/>
      <c r="CI73" s="1315"/>
      <c r="CJ73" s="1315"/>
      <c r="CK73" s="1315"/>
      <c r="CL73" s="1315"/>
      <c r="CM73" s="1315"/>
      <c r="CN73" s="1315">
        <v>125.5</v>
      </c>
      <c r="CO73" s="1315"/>
      <c r="CP73" s="1315"/>
      <c r="CQ73" s="1315"/>
      <c r="CR73" s="1315"/>
      <c r="CS73" s="1315"/>
      <c r="CT73" s="1315"/>
      <c r="CU73" s="1315"/>
      <c r="CV73" s="1315">
        <v>124.8</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666</v>
      </c>
      <c r="BC75" s="1314"/>
      <c r="BD75" s="1314"/>
      <c r="BE75" s="1314"/>
      <c r="BF75" s="1314"/>
      <c r="BG75" s="1314"/>
      <c r="BH75" s="1314"/>
      <c r="BI75" s="1314"/>
      <c r="BJ75" s="1314"/>
      <c r="BK75" s="1314"/>
      <c r="BL75" s="1314"/>
      <c r="BM75" s="1314"/>
      <c r="BN75" s="1314"/>
      <c r="BO75" s="1314"/>
      <c r="BP75" s="1315">
        <v>12.9</v>
      </c>
      <c r="BQ75" s="1315"/>
      <c r="BR75" s="1315"/>
      <c r="BS75" s="1315"/>
      <c r="BT75" s="1315"/>
      <c r="BU75" s="1315"/>
      <c r="BV75" s="1315"/>
      <c r="BW75" s="1315"/>
      <c r="BX75" s="1315">
        <v>11.6</v>
      </c>
      <c r="BY75" s="1315"/>
      <c r="BZ75" s="1315"/>
      <c r="CA75" s="1315"/>
      <c r="CB75" s="1315"/>
      <c r="CC75" s="1315"/>
      <c r="CD75" s="1315"/>
      <c r="CE75" s="1315"/>
      <c r="CF75" s="1315">
        <v>9.6</v>
      </c>
      <c r="CG75" s="1315"/>
      <c r="CH75" s="1315"/>
      <c r="CI75" s="1315"/>
      <c r="CJ75" s="1315"/>
      <c r="CK75" s="1315"/>
      <c r="CL75" s="1315"/>
      <c r="CM75" s="1315"/>
      <c r="CN75" s="1315">
        <v>8.5</v>
      </c>
      <c r="CO75" s="1315"/>
      <c r="CP75" s="1315"/>
      <c r="CQ75" s="1315"/>
      <c r="CR75" s="1315"/>
      <c r="CS75" s="1315"/>
      <c r="CT75" s="1315"/>
      <c r="CU75" s="1315"/>
      <c r="CV75" s="1315">
        <v>7.7</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663</v>
      </c>
      <c r="AO77" s="1310"/>
      <c r="AP77" s="1310"/>
      <c r="AQ77" s="1310"/>
      <c r="AR77" s="1310"/>
      <c r="AS77" s="1310"/>
      <c r="AT77" s="1310"/>
      <c r="AU77" s="1310"/>
      <c r="AV77" s="1310"/>
      <c r="AW77" s="1310"/>
      <c r="AX77" s="1310"/>
      <c r="AY77" s="1310"/>
      <c r="AZ77" s="1310"/>
      <c r="BA77" s="1310"/>
      <c r="BB77" s="1314" t="s">
        <v>661</v>
      </c>
      <c r="BC77" s="1314"/>
      <c r="BD77" s="1314"/>
      <c r="BE77" s="1314"/>
      <c r="BF77" s="1314"/>
      <c r="BG77" s="1314"/>
      <c r="BH77" s="1314"/>
      <c r="BI77" s="1314"/>
      <c r="BJ77" s="1314"/>
      <c r="BK77" s="1314"/>
      <c r="BL77" s="1314"/>
      <c r="BM77" s="1314"/>
      <c r="BN77" s="1314"/>
      <c r="BO77" s="1314"/>
      <c r="BP77" s="1315">
        <v>38.9</v>
      </c>
      <c r="BQ77" s="1315"/>
      <c r="BR77" s="1315"/>
      <c r="BS77" s="1315"/>
      <c r="BT77" s="1315"/>
      <c r="BU77" s="1315"/>
      <c r="BV77" s="1315"/>
      <c r="BW77" s="1315"/>
      <c r="BX77" s="1315">
        <v>37.6</v>
      </c>
      <c r="BY77" s="1315"/>
      <c r="BZ77" s="1315"/>
      <c r="CA77" s="1315"/>
      <c r="CB77" s="1315"/>
      <c r="CC77" s="1315"/>
      <c r="CD77" s="1315"/>
      <c r="CE77" s="1315"/>
      <c r="CF77" s="1315">
        <v>34</v>
      </c>
      <c r="CG77" s="1315"/>
      <c r="CH77" s="1315"/>
      <c r="CI77" s="1315"/>
      <c r="CJ77" s="1315"/>
      <c r="CK77" s="1315"/>
      <c r="CL77" s="1315"/>
      <c r="CM77" s="1315"/>
      <c r="CN77" s="1315">
        <v>33.9</v>
      </c>
      <c r="CO77" s="1315"/>
      <c r="CP77" s="1315"/>
      <c r="CQ77" s="1315"/>
      <c r="CR77" s="1315"/>
      <c r="CS77" s="1315"/>
      <c r="CT77" s="1315"/>
      <c r="CU77" s="1315"/>
      <c r="CV77" s="1315">
        <v>31.5</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666</v>
      </c>
      <c r="BC79" s="1314"/>
      <c r="BD79" s="1314"/>
      <c r="BE79" s="1314"/>
      <c r="BF79" s="1314"/>
      <c r="BG79" s="1314"/>
      <c r="BH79" s="1314"/>
      <c r="BI79" s="1314"/>
      <c r="BJ79" s="1314"/>
      <c r="BK79" s="1314"/>
      <c r="BL79" s="1314"/>
      <c r="BM79" s="1314"/>
      <c r="BN79" s="1314"/>
      <c r="BO79" s="1314"/>
      <c r="BP79" s="1315">
        <v>6.4</v>
      </c>
      <c r="BQ79" s="1315"/>
      <c r="BR79" s="1315"/>
      <c r="BS79" s="1315"/>
      <c r="BT79" s="1315"/>
      <c r="BU79" s="1315"/>
      <c r="BV79" s="1315"/>
      <c r="BW79" s="1315"/>
      <c r="BX79" s="1315">
        <v>6.1</v>
      </c>
      <c r="BY79" s="1315"/>
      <c r="BZ79" s="1315"/>
      <c r="CA79" s="1315"/>
      <c r="CB79" s="1315"/>
      <c r="CC79" s="1315"/>
      <c r="CD79" s="1315"/>
      <c r="CE79" s="1315"/>
      <c r="CF79" s="1315">
        <v>5.9</v>
      </c>
      <c r="CG79" s="1315"/>
      <c r="CH79" s="1315"/>
      <c r="CI79" s="1315"/>
      <c r="CJ79" s="1315"/>
      <c r="CK79" s="1315"/>
      <c r="CL79" s="1315"/>
      <c r="CM79" s="1315"/>
      <c r="CN79" s="1315">
        <v>5.7</v>
      </c>
      <c r="CO79" s="1315"/>
      <c r="CP79" s="1315"/>
      <c r="CQ79" s="1315"/>
      <c r="CR79" s="1315"/>
      <c r="CS79" s="1315"/>
      <c r="CT79" s="1315"/>
      <c r="CU79" s="1315"/>
      <c r="CV79" s="1315">
        <v>5.4</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512nu5ib+xteRlvz2XInvAYVXR8MR51kyq+H83vg8rDdG9c00JEKLkD+IA5KKKiryQx5eBQumrpm2ak8wnebvw==" saltValue="xBqxjTfrylwJO6VrbAU2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530</v>
      </c>
    </row>
  </sheetData>
  <sheetProtection algorithmName="SHA-512" hashValue="nvnNTxI0L2Txn86VQaukJuAKW5AZx8k5kWEXprCH7uS7V7XodT4iJoS3y5FtKZ4LjtgEJu7ddDpLcjiIHOv8+Q==" saltValue="oDypeliOarllnI1nKGRf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530</v>
      </c>
    </row>
  </sheetData>
  <sheetProtection algorithmName="SHA-512" hashValue="97ZdAQ6yZuPANVKGpH08FAO9E3J9//hVLobAWP6h7Opk1hOQ/MM2VnauwZUrL5VZRrbjO6be9mwKJ44T5jTO1Q==" saltValue="pMXNXHvGWUs7u+Diir0b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580</v>
      </c>
      <c r="G2" s="157"/>
      <c r="H2" s="158"/>
    </row>
    <row r="3" spans="1:8" x14ac:dyDescent="0.15">
      <c r="A3" s="154" t="s">
        <v>573</v>
      </c>
      <c r="B3" s="159"/>
      <c r="C3" s="160"/>
      <c r="D3" s="161">
        <v>48235</v>
      </c>
      <c r="E3" s="162"/>
      <c r="F3" s="163">
        <v>46395</v>
      </c>
      <c r="G3" s="164"/>
      <c r="H3" s="165"/>
    </row>
    <row r="4" spans="1:8" x14ac:dyDescent="0.15">
      <c r="A4" s="166"/>
      <c r="B4" s="167"/>
      <c r="C4" s="168"/>
      <c r="D4" s="169">
        <v>20993</v>
      </c>
      <c r="E4" s="170"/>
      <c r="F4" s="171">
        <v>26304</v>
      </c>
      <c r="G4" s="172"/>
      <c r="H4" s="173"/>
    </row>
    <row r="5" spans="1:8" x14ac:dyDescent="0.15">
      <c r="A5" s="154" t="s">
        <v>575</v>
      </c>
      <c r="B5" s="159"/>
      <c r="C5" s="160"/>
      <c r="D5" s="161">
        <v>48740</v>
      </c>
      <c r="E5" s="162"/>
      <c r="F5" s="163">
        <v>48088</v>
      </c>
      <c r="G5" s="164"/>
      <c r="H5" s="165"/>
    </row>
    <row r="6" spans="1:8" x14ac:dyDescent="0.15">
      <c r="A6" s="166"/>
      <c r="B6" s="167"/>
      <c r="C6" s="168"/>
      <c r="D6" s="169">
        <v>20639</v>
      </c>
      <c r="E6" s="170"/>
      <c r="F6" s="171">
        <v>25183</v>
      </c>
      <c r="G6" s="172"/>
      <c r="H6" s="173"/>
    </row>
    <row r="7" spans="1:8" x14ac:dyDescent="0.15">
      <c r="A7" s="154" t="s">
        <v>576</v>
      </c>
      <c r="B7" s="159"/>
      <c r="C7" s="160"/>
      <c r="D7" s="161">
        <v>54567</v>
      </c>
      <c r="E7" s="162"/>
      <c r="F7" s="163">
        <v>46457</v>
      </c>
      <c r="G7" s="164"/>
      <c r="H7" s="165"/>
    </row>
    <row r="8" spans="1:8" x14ac:dyDescent="0.15">
      <c r="A8" s="166"/>
      <c r="B8" s="167"/>
      <c r="C8" s="168"/>
      <c r="D8" s="169">
        <v>23865</v>
      </c>
      <c r="E8" s="170"/>
      <c r="F8" s="171">
        <v>24020</v>
      </c>
      <c r="G8" s="172"/>
      <c r="H8" s="173"/>
    </row>
    <row r="9" spans="1:8" x14ac:dyDescent="0.15">
      <c r="A9" s="154" t="s">
        <v>577</v>
      </c>
      <c r="B9" s="159"/>
      <c r="C9" s="160"/>
      <c r="D9" s="161">
        <v>60641</v>
      </c>
      <c r="E9" s="162"/>
      <c r="F9" s="163">
        <v>51849</v>
      </c>
      <c r="G9" s="164"/>
      <c r="H9" s="165"/>
    </row>
    <row r="10" spans="1:8" x14ac:dyDescent="0.15">
      <c r="A10" s="166"/>
      <c r="B10" s="167"/>
      <c r="C10" s="168"/>
      <c r="D10" s="169">
        <v>34776</v>
      </c>
      <c r="E10" s="170"/>
      <c r="F10" s="171">
        <v>26326</v>
      </c>
      <c r="G10" s="172"/>
      <c r="H10" s="173"/>
    </row>
    <row r="11" spans="1:8" x14ac:dyDescent="0.15">
      <c r="A11" s="154" t="s">
        <v>578</v>
      </c>
      <c r="B11" s="159"/>
      <c r="C11" s="160"/>
      <c r="D11" s="161">
        <v>60486</v>
      </c>
      <c r="E11" s="162"/>
      <c r="F11" s="163">
        <v>52191</v>
      </c>
      <c r="G11" s="164"/>
      <c r="H11" s="165"/>
    </row>
    <row r="12" spans="1:8" x14ac:dyDescent="0.15">
      <c r="A12" s="166"/>
      <c r="B12" s="167"/>
      <c r="C12" s="174"/>
      <c r="D12" s="169">
        <v>31234</v>
      </c>
      <c r="E12" s="170"/>
      <c r="F12" s="171">
        <v>26807</v>
      </c>
      <c r="G12" s="172"/>
      <c r="H12" s="173"/>
    </row>
    <row r="13" spans="1:8" x14ac:dyDescent="0.15">
      <c r="A13" s="154"/>
      <c r="B13" s="159"/>
      <c r="C13" s="175"/>
      <c r="D13" s="176">
        <v>54534</v>
      </c>
      <c r="E13" s="177"/>
      <c r="F13" s="178">
        <v>48996</v>
      </c>
      <c r="G13" s="179"/>
      <c r="H13" s="165"/>
    </row>
    <row r="14" spans="1:8" x14ac:dyDescent="0.15">
      <c r="A14" s="166"/>
      <c r="B14" s="167"/>
      <c r="C14" s="168"/>
      <c r="D14" s="169">
        <v>26301</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2.36</v>
      </c>
      <c r="C19" s="180">
        <f>ROUND(VALUE(SUBSTITUTE(実質収支比率等に係る経年分析!G$48,"▲","-")),2)</f>
        <v>2.1</v>
      </c>
      <c r="D19" s="180">
        <f>ROUND(VALUE(SUBSTITUTE(実質収支比率等に係る経年分析!H$48,"▲","-")),2)</f>
        <v>2.14</v>
      </c>
      <c r="E19" s="180">
        <f>ROUND(VALUE(SUBSTITUTE(実質収支比率等に係る経年分析!I$48,"▲","-")),2)</f>
        <v>2.73</v>
      </c>
      <c r="F19" s="180">
        <f>ROUND(VALUE(SUBSTITUTE(実質収支比率等に係る経年分析!J$48,"▲","-")),2)</f>
        <v>2.5499999999999998</v>
      </c>
    </row>
    <row r="20" spans="1:11" x14ac:dyDescent="0.15">
      <c r="A20" s="180" t="s">
        <v>55</v>
      </c>
      <c r="B20" s="180">
        <f>ROUND(VALUE(SUBSTITUTE(実質収支比率等に係る経年分析!F$47,"▲","-")),2)</f>
        <v>6.67</v>
      </c>
      <c r="C20" s="180">
        <f>ROUND(VALUE(SUBSTITUTE(実質収支比率等に係る経年分析!G$47,"▲","-")),2)</f>
        <v>6.72</v>
      </c>
      <c r="D20" s="180">
        <f>ROUND(VALUE(SUBSTITUTE(実質収支比率等に係る経年分析!H$47,"▲","-")),2)</f>
        <v>8.14</v>
      </c>
      <c r="E20" s="180">
        <f>ROUND(VALUE(SUBSTITUTE(実質収支比率等に係る経年分析!I$47,"▲","-")),2)</f>
        <v>7.24</v>
      </c>
      <c r="F20" s="180">
        <f>ROUND(VALUE(SUBSTITUTE(実質収支比率等に係る経年分析!J$47,"▲","-")),2)</f>
        <v>8.59</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1.21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富山市競輪事業特別会計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富山市国民健康保険事業特別会計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1.1200000000000001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15">
      <c r="A31" s="181" t="str">
        <f>IF(連結実質赤字比率に係る赤字・黒字の構成分析!C$39="",NA(),連結実質赤字比率に係る赤字・黒字の構成分析!C$39)</f>
        <v>富山市介護保険事業特別会計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v>
      </c>
    </row>
    <row r="32" spans="1:11" x14ac:dyDescent="0.15">
      <c r="A32" s="181" t="str">
        <f>IF(連結実質赤字比率に係る赤字・黒字の構成分析!C$38="",NA(),連結実質赤字比率に係る赤字・黒字の構成分析!C$38)</f>
        <v>富山市病院事業会計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1.52</v>
      </c>
    </row>
    <row r="33" spans="1:16" x14ac:dyDescent="0.15">
      <c r="A33" s="181" t="str">
        <f>IF(連結実質赤字比率に係る赤字・黒字の構成分析!C$37="",NA(),連結実質赤字比率に係る赤字・黒字の構成分析!C$37)</f>
        <v>富山市水道事業会計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2.09</v>
      </c>
    </row>
    <row r="34" spans="1:16" x14ac:dyDescent="0.15">
      <c r="A34" s="181" t="str">
        <f>IF(連結実質赤字比率に係る赤字・黒字の構成分析!C$36="",NA(),連結実質赤字比率に係る赤字・黒字の構成分析!C$36)</f>
        <v>富山市工業用水道事業会計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富山市公共下水道事業会計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2.5299999999999998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24021</v>
      </c>
      <c r="E42" s="182"/>
      <c r="F42" s="182"/>
      <c r="G42" s="182">
        <f>'実質公債費比率（分子）の構造'!L$52</f>
        <v>23837</v>
      </c>
      <c r="H42" s="182"/>
      <c r="I42" s="182"/>
      <c r="J42" s="182">
        <f>'実質公債費比率（分子）の構造'!M$52</f>
        <v>23492</v>
      </c>
      <c r="K42" s="182"/>
      <c r="L42" s="182"/>
      <c r="M42" s="182">
        <f>'実質公債費比率（分子）の構造'!N$52</f>
        <v>23549</v>
      </c>
      <c r="N42" s="182"/>
      <c r="O42" s="182"/>
      <c r="P42" s="182">
        <f>'実質公債費比率（分子）の構造'!O$52</f>
        <v>23178</v>
      </c>
    </row>
    <row r="43" spans="1:16" x14ac:dyDescent="0.15">
      <c r="A43" s="182" t="s">
        <v>18</v>
      </c>
      <c r="B43" s="182">
        <f>'実質公債費比率（分子）の構造'!K$51</f>
        <v>2</v>
      </c>
      <c r="C43" s="182"/>
      <c r="D43" s="182"/>
      <c r="E43" s="182">
        <f>'実質公債費比率（分子）の構造'!L$51</f>
        <v>4</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64</v>
      </c>
      <c r="B44" s="182">
        <f>'実質公債費比率（分子）の構造'!K$50</f>
        <v>284</v>
      </c>
      <c r="C44" s="182"/>
      <c r="D44" s="182"/>
      <c r="E44" s="182">
        <f>'実質公債費比率（分子）の構造'!L$50</f>
        <v>253</v>
      </c>
      <c r="F44" s="182"/>
      <c r="G44" s="182"/>
      <c r="H44" s="182">
        <f>'実質公債費比率（分子）の構造'!M$50</f>
        <v>350</v>
      </c>
      <c r="I44" s="182"/>
      <c r="J44" s="182"/>
      <c r="K44" s="182">
        <f>'実質公債費比率（分子）の構造'!N$50</f>
        <v>348</v>
      </c>
      <c r="L44" s="182"/>
      <c r="M44" s="182"/>
      <c r="N44" s="182">
        <f>'実質公債費比率（分子）の構造'!O$50</f>
        <v>349</v>
      </c>
      <c r="O44" s="182"/>
      <c r="P44" s="182"/>
    </row>
    <row r="45" spans="1:16" x14ac:dyDescent="0.15">
      <c r="A45" s="182" t="s">
        <v>65</v>
      </c>
      <c r="B45" s="182">
        <f>'実質公債費比率（分子）の構造'!K$49</f>
        <v>1151</v>
      </c>
      <c r="C45" s="182"/>
      <c r="D45" s="182"/>
      <c r="E45" s="182">
        <f>'実質公債費比率（分子）の構造'!L$49</f>
        <v>701</v>
      </c>
      <c r="F45" s="182"/>
      <c r="G45" s="182"/>
      <c r="H45" s="182">
        <f>'実質公債費比率（分子）の構造'!M$49</f>
        <v>221</v>
      </c>
      <c r="I45" s="182"/>
      <c r="J45" s="182"/>
      <c r="K45" s="182">
        <f>'実質公債費比率（分子）の構造'!N$49</f>
        <v>135</v>
      </c>
      <c r="L45" s="182"/>
      <c r="M45" s="182"/>
      <c r="N45" s="182">
        <f>'実質公債費比率（分子）の構造'!O$49</f>
        <v>64</v>
      </c>
      <c r="O45" s="182"/>
      <c r="P45" s="182"/>
    </row>
    <row r="46" spans="1:16" x14ac:dyDescent="0.15">
      <c r="A46" s="182" t="s">
        <v>66</v>
      </c>
      <c r="B46" s="182">
        <f>'実質公債費比率（分子）の構造'!K$48</f>
        <v>8342</v>
      </c>
      <c r="C46" s="182"/>
      <c r="D46" s="182"/>
      <c r="E46" s="182">
        <f>'実質公債費比率（分子）の構造'!L$48</f>
        <v>7879</v>
      </c>
      <c r="F46" s="182"/>
      <c r="G46" s="182"/>
      <c r="H46" s="182">
        <f>'実質公債費比率（分子）の構造'!M$48</f>
        <v>7680</v>
      </c>
      <c r="I46" s="182"/>
      <c r="J46" s="182"/>
      <c r="K46" s="182">
        <f>'実質公債費比率（分子）の構造'!N$48</f>
        <v>7441</v>
      </c>
      <c r="L46" s="182"/>
      <c r="M46" s="182"/>
      <c r="N46" s="182">
        <f>'実質公債費比率（分子）の構造'!O$48</f>
        <v>7235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23070</v>
      </c>
      <c r="C49" s="182"/>
      <c r="D49" s="182"/>
      <c r="E49" s="182">
        <f>'実質公債費比率（分子）の構造'!L$45</f>
        <v>22715</v>
      </c>
      <c r="F49" s="182"/>
      <c r="G49" s="182"/>
      <c r="H49" s="182">
        <f>'実質公債費比率（分子）の構造'!M$45</f>
        <v>22334</v>
      </c>
      <c r="I49" s="182"/>
      <c r="J49" s="182"/>
      <c r="K49" s="182">
        <f>'実質公債費比率（分子）の構造'!N$45</f>
        <v>22074</v>
      </c>
      <c r="L49" s="182"/>
      <c r="M49" s="182"/>
      <c r="N49" s="182">
        <f>'実質公債費比率（分子）の構造'!O$45</f>
        <v>21443</v>
      </c>
      <c r="O49" s="182"/>
      <c r="P49" s="182"/>
    </row>
    <row r="50" spans="1:16" x14ac:dyDescent="0.15">
      <c r="A50" s="182" t="s">
        <v>70</v>
      </c>
      <c r="B50" s="182" t="e">
        <f>NA()</f>
        <v>#N/A</v>
      </c>
      <c r="C50" s="182">
        <f>IF(ISNUMBER('実質公債費比率（分子）の構造'!K$53),'実質公債費比率（分子）の構造'!K$53,NA())</f>
        <v>8828</v>
      </c>
      <c r="D50" s="182" t="e">
        <f>NA()</f>
        <v>#N/A</v>
      </c>
      <c r="E50" s="182" t="e">
        <f>NA()</f>
        <v>#N/A</v>
      </c>
      <c r="F50" s="182">
        <f>IF(ISNUMBER('実質公債費比率（分子）の構造'!L$53),'実質公債費比率（分子）の構造'!L$53,NA())</f>
        <v>7715</v>
      </c>
      <c r="G50" s="182" t="e">
        <f>NA()</f>
        <v>#N/A</v>
      </c>
      <c r="H50" s="182" t="e">
        <f>NA()</f>
        <v>#N/A</v>
      </c>
      <c r="I50" s="182">
        <f>IF(ISNUMBER('実質公債費比率（分子）の構造'!M$53),'実質公債費比率（分子）の構造'!M$53,NA())</f>
        <v>7094</v>
      </c>
      <c r="J50" s="182" t="e">
        <f>NA()</f>
        <v>#N/A</v>
      </c>
      <c r="K50" s="182" t="e">
        <f>NA()</f>
        <v>#N/A</v>
      </c>
      <c r="L50" s="182">
        <f>IF(ISNUMBER('実質公債費比率（分子）の構造'!N$53),'実質公債費比率（分子）の構造'!N$53,NA())</f>
        <v>6450</v>
      </c>
      <c r="M50" s="182" t="e">
        <f>NA()</f>
        <v>#N/A</v>
      </c>
      <c r="N50" s="182" t="e">
        <f>NA()</f>
        <v>#N/A</v>
      </c>
      <c r="O50" s="182">
        <f>IF(ISNUMBER('実質公債費比率（分子）の構造'!O$53),'実質公債費比率（分子）の構造'!O$53,NA())</f>
        <v>5914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209858</v>
      </c>
      <c r="E56" s="181"/>
      <c r="F56" s="181"/>
      <c r="G56" s="181">
        <f>'将来負担比率（分子）の構造'!J$52</f>
        <v>203243</v>
      </c>
      <c r="H56" s="181"/>
      <c r="I56" s="181"/>
      <c r="J56" s="181">
        <f>'将来負担比率（分子）の構造'!K$52</f>
        <v>198800</v>
      </c>
      <c r="K56" s="181"/>
      <c r="L56" s="181"/>
      <c r="M56" s="181">
        <f>'将来負担比率（分子）の構造'!L$52</f>
        <v>194250</v>
      </c>
      <c r="N56" s="181"/>
      <c r="O56" s="181"/>
      <c r="P56" s="181">
        <f>'将来負担比率（分子）の構造'!M$52</f>
        <v>189519</v>
      </c>
    </row>
    <row r="57" spans="1:16" x14ac:dyDescent="0.15">
      <c r="A57" s="181" t="s">
        <v>42</v>
      </c>
      <c r="B57" s="181"/>
      <c r="C57" s="181"/>
      <c r="D57" s="181">
        <f>'将来負担比率（分子）の構造'!I$51</f>
        <v>27235</v>
      </c>
      <c r="E57" s="181"/>
      <c r="F57" s="181"/>
      <c r="G57" s="181">
        <f>'将来負担比率（分子）の構造'!J$51</f>
        <v>26587</v>
      </c>
      <c r="H57" s="181"/>
      <c r="I57" s="181"/>
      <c r="J57" s="181">
        <f>'将来負担比率（分子）の構造'!K$51</f>
        <v>26220</v>
      </c>
      <c r="K57" s="181"/>
      <c r="L57" s="181"/>
      <c r="M57" s="181">
        <f>'将来負担比率（分子）の構造'!L$51</f>
        <v>24090</v>
      </c>
      <c r="N57" s="181"/>
      <c r="O57" s="181"/>
      <c r="P57" s="181">
        <f>'将来負担比率（分子）の構造'!M$51</f>
        <v>24421</v>
      </c>
    </row>
    <row r="58" spans="1:16" x14ac:dyDescent="0.15">
      <c r="A58" s="181" t="s">
        <v>41</v>
      </c>
      <c r="B58" s="181"/>
      <c r="C58" s="181"/>
      <c r="D58" s="181">
        <f>'将来負担比率（分子）の構造'!I$50</f>
        <v>21513</v>
      </c>
      <c r="E58" s="181"/>
      <c r="F58" s="181"/>
      <c r="G58" s="181">
        <f>'将来負担比率（分子）の構造'!J$50</f>
        <v>23537</v>
      </c>
      <c r="H58" s="181"/>
      <c r="I58" s="181"/>
      <c r="J58" s="181">
        <f>'将来負担比率（分子）の構造'!K$50</f>
        <v>28856</v>
      </c>
      <c r="K58" s="181"/>
      <c r="L58" s="181"/>
      <c r="M58" s="181">
        <f>'将来負担比率（分子）の構造'!L$50</f>
        <v>28432</v>
      </c>
      <c r="N58" s="181"/>
      <c r="O58" s="181"/>
      <c r="P58" s="181">
        <f>'将来負担比率（分子）の構造'!M$50</f>
        <v>30671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452</v>
      </c>
      <c r="C61" s="181"/>
      <c r="D61" s="181"/>
      <c r="E61" s="181">
        <f>'将来負担比率（分子）の構造'!J$46</f>
        <v>496</v>
      </c>
      <c r="F61" s="181"/>
      <c r="G61" s="181"/>
      <c r="H61" s="181">
        <f>'将来負担比率（分子）の構造'!K$46</f>
        <v>507</v>
      </c>
      <c r="I61" s="181"/>
      <c r="J61" s="181"/>
      <c r="K61" s="181">
        <f>'将来負担比率（分子）の構造'!L$46</f>
        <v>575</v>
      </c>
      <c r="L61" s="181"/>
      <c r="M61" s="181"/>
      <c r="N61" s="181">
        <f>'将来負担比率（分子）の構造'!M$46</f>
        <v>785</v>
      </c>
      <c r="O61" s="181"/>
      <c r="P61" s="181"/>
    </row>
    <row r="62" spans="1:16" x14ac:dyDescent="0.15">
      <c r="A62" s="181" t="s">
        <v>35</v>
      </c>
      <c r="B62" s="181">
        <f>'将来負担比率（分子）の構造'!I$45</f>
        <v>20070</v>
      </c>
      <c r="C62" s="181"/>
      <c r="D62" s="181"/>
      <c r="E62" s="181">
        <f>'将来負担比率（分子）の構造'!J$45</f>
        <v>19653</v>
      </c>
      <c r="F62" s="181"/>
      <c r="G62" s="181"/>
      <c r="H62" s="181">
        <f>'将来負担比率（分子）の構造'!K$45</f>
        <v>19002</v>
      </c>
      <c r="I62" s="181"/>
      <c r="J62" s="181"/>
      <c r="K62" s="181">
        <f>'将来負担比率（分子）の構造'!L$45</f>
        <v>18803</v>
      </c>
      <c r="L62" s="181"/>
      <c r="M62" s="181"/>
      <c r="N62" s="181">
        <f>'将来負担比率（分子）の構造'!M$45</f>
        <v>19305</v>
      </c>
      <c r="O62" s="181"/>
      <c r="P62" s="181"/>
    </row>
    <row r="63" spans="1:16" x14ac:dyDescent="0.15">
      <c r="A63" s="181" t="s">
        <v>34</v>
      </c>
      <c r="B63" s="181">
        <f>'将来負担比率（分子）の構造'!I$44</f>
        <v>1490</v>
      </c>
      <c r="C63" s="181"/>
      <c r="D63" s="181"/>
      <c r="E63" s="181">
        <f>'将来負担比率（分子）の構造'!J$44</f>
        <v>801</v>
      </c>
      <c r="F63" s="181"/>
      <c r="G63" s="181"/>
      <c r="H63" s="181">
        <f>'将来負担比率（分子）の構造'!K$44</f>
        <v>579</v>
      </c>
      <c r="I63" s="181"/>
      <c r="J63" s="181"/>
      <c r="K63" s="181">
        <f>'将来負担比率（分子）の構造'!L$44</f>
        <v>449</v>
      </c>
      <c r="L63" s="181"/>
      <c r="M63" s="181"/>
      <c r="N63" s="181">
        <f>'将来負担比率（分子）の構造'!M$44</f>
        <v>388</v>
      </c>
      <c r="O63" s="181"/>
      <c r="P63" s="181"/>
    </row>
    <row r="64" spans="1:16" x14ac:dyDescent="0.15">
      <c r="A64" s="181" t="s">
        <v>33</v>
      </c>
      <c r="B64" s="181">
        <f>'将来負担比率（分子）の構造'!I$43</f>
        <v>84300</v>
      </c>
      <c r="C64" s="181"/>
      <c r="D64" s="181"/>
      <c r="E64" s="181">
        <f>'将来負担比率（分子）の構造'!J$43</f>
        <v>78638</v>
      </c>
      <c r="F64" s="181"/>
      <c r="G64" s="181"/>
      <c r="H64" s="181">
        <f>'将来負担比率（分子）の構造'!K$43</f>
        <v>73808</v>
      </c>
      <c r="I64" s="181"/>
      <c r="J64" s="181"/>
      <c r="K64" s="181">
        <f>'将来負担比率（分子）の構造'!L$43</f>
        <v>68303</v>
      </c>
      <c r="L64" s="181"/>
      <c r="M64" s="181"/>
      <c r="N64" s="181">
        <f>'将来負担比率（分子）の構造'!M$43</f>
        <v>66198</v>
      </c>
      <c r="O64" s="181"/>
      <c r="P64" s="181"/>
    </row>
    <row r="65" spans="1:16" x14ac:dyDescent="0.15">
      <c r="A65" s="181" t="s">
        <v>32</v>
      </c>
      <c r="B65" s="181">
        <f>'将来負担比率（分子）の構造'!I$42</f>
        <v>9612</v>
      </c>
      <c r="C65" s="181"/>
      <c r="D65" s="181"/>
      <c r="E65" s="181">
        <f>'将来負担比率（分子）の構造'!J$42</f>
        <v>10067</v>
      </c>
      <c r="F65" s="181"/>
      <c r="G65" s="181"/>
      <c r="H65" s="181">
        <f>'将来負担比率（分子）の構造'!K$42</f>
        <v>22451</v>
      </c>
      <c r="I65" s="181"/>
      <c r="J65" s="181"/>
      <c r="K65" s="181">
        <f>'将来負担比率（分子）の構造'!L$42</f>
        <v>27827</v>
      </c>
      <c r="L65" s="181"/>
      <c r="M65" s="181"/>
      <c r="N65" s="181">
        <f>'将来負担比率（分子）の構造'!M$42</f>
        <v>28981</v>
      </c>
      <c r="O65" s="181"/>
      <c r="P65" s="181"/>
    </row>
    <row r="66" spans="1:16" x14ac:dyDescent="0.15">
      <c r="A66" s="181" t="s">
        <v>31</v>
      </c>
      <c r="B66" s="181">
        <f>'将来負担比率（分子）の構造'!I$41</f>
        <v>242257</v>
      </c>
      <c r="C66" s="181"/>
      <c r="D66" s="181"/>
      <c r="E66" s="181">
        <f>'将来負担比率（分子）の構造'!J$41</f>
        <v>238095</v>
      </c>
      <c r="F66" s="181"/>
      <c r="G66" s="181"/>
      <c r="H66" s="181">
        <f>'将来負担比率（分子）の構造'!K$41</f>
        <v>236141</v>
      </c>
      <c r="I66" s="181"/>
      <c r="J66" s="181"/>
      <c r="K66" s="181">
        <f>'将来負担比率（分子）の構造'!L$41</f>
        <v>234718</v>
      </c>
      <c r="L66" s="181"/>
      <c r="M66" s="181"/>
      <c r="N66" s="181">
        <f>'将来負担比率（分子）の構造'!M$41</f>
        <v>233945</v>
      </c>
      <c r="O66" s="181"/>
      <c r="P66" s="181"/>
    </row>
    <row r="67" spans="1:16" x14ac:dyDescent="0.15">
      <c r="A67" s="181" t="s">
        <v>74</v>
      </c>
      <c r="B67" s="181" t="e">
        <f>NA()</f>
        <v>#N/A</v>
      </c>
      <c r="C67" s="181">
        <f>IF(ISNUMBER('将来負担比率（分子）の構造'!I$53), IF('将来負担比率（分子）の構造'!I$53 &lt; 0, 0, '将来負担比率（分子）の構造'!I$53), NA())</f>
        <v>99573</v>
      </c>
      <c r="D67" s="181" t="e">
        <f>NA()</f>
        <v>#N/A</v>
      </c>
      <c r="E67" s="181" t="e">
        <f>NA()</f>
        <v>#N/A</v>
      </c>
      <c r="F67" s="181">
        <f>IF(ISNUMBER('将来負担比率（分子）の構造'!J$53), IF('将来負担比率（分子）の構造'!J$53 &lt; 0, 0, '将来負担比率（分子）の構造'!J$53), NA())</f>
        <v>94383</v>
      </c>
      <c r="G67" s="181" t="e">
        <f>NA()</f>
        <v>#N/A</v>
      </c>
      <c r="H67" s="181" t="e">
        <f>NA()</f>
        <v>#N/A</v>
      </c>
      <c r="I67" s="181">
        <f>IF(ISNUMBER('将来負担比率（分子）の構造'!K$53), IF('将来負担比率（分子）の構造'!K$53 &lt; 0, 0, '将来負担比率（分子）の構造'!K$53), NA())</f>
        <v>98611</v>
      </c>
      <c r="J67" s="181" t="e">
        <f>NA()</f>
        <v>#N/A</v>
      </c>
      <c r="K67" s="181" t="e">
        <f>NA()</f>
        <v>#N/A</v>
      </c>
      <c r="L67" s="181">
        <f>IF(ISNUMBER('将来負担比率（分子）の構造'!L$53), IF('将来負担比率（分子）の構造'!L$53 &lt; 0, 0, '将来負担比率（分子）の構造'!L$53), NA())</f>
        <v>103902</v>
      </c>
      <c r="M67" s="181" t="e">
        <f>NA()</f>
        <v>#N/A</v>
      </c>
      <c r="N67" s="181" t="e">
        <f>NA()</f>
        <v>#N/A</v>
      </c>
      <c r="O67" s="181">
        <f>IF(ISNUMBER('将来負担比率（分子）の構造'!M$53), IF('将来負担比率（分子）の構造'!M$53 &lt; 0, 0, '将来負担比率（分子）の構造'!M$53), NA())</f>
        <v>104991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8272</v>
      </c>
      <c r="C72" s="185">
        <f>基金残高に係る経年分析!G55</f>
        <v>7353</v>
      </c>
      <c r="D72" s="185">
        <f>基金残高に係る経年分析!H55</f>
        <v>8755</v>
      </c>
    </row>
    <row r="73" spans="1:16" x14ac:dyDescent="0.15">
      <c r="A73" s="184" t="s">
        <v>77</v>
      </c>
      <c r="B73" s="185">
        <f>基金残高に係る経年分析!F56</f>
        <v>4062</v>
      </c>
      <c r="C73" s="185">
        <f>基金残高に係る経年分析!G56</f>
        <v>4722</v>
      </c>
      <c r="D73" s="185">
        <f>基金残高に係る経年分析!H56</f>
        <v>5411</v>
      </c>
    </row>
    <row r="74" spans="1:16" x14ac:dyDescent="0.15">
      <c r="A74" s="184" t="s">
        <v>78</v>
      </c>
      <c r="B74" s="185">
        <f>基金残高に係る経年分析!F57</f>
        <v>7325</v>
      </c>
      <c r="C74" s="185">
        <f>基金残高に係る経年分析!G57</f>
        <v>7180</v>
      </c>
      <c r="D74" s="185">
        <f>基金残高に係る経年分析!H57</f>
        <v>8452</v>
      </c>
    </row>
  </sheetData>
  <sheetProtection algorithmName="SHA-512" hashValue="GKV4U6D8Db9GMWHZd6ErmSK5ztarjTjqp2KxM0Z6u9Dzv70WaovO3k6uF/1gNGMdNTAJhZninJirw4wC8RpiJw==" saltValue="DD1WEA4/iDxdBtl8YcQ+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73826489</v>
      </c>
      <c r="S5" s="698"/>
      <c r="T5" s="698"/>
      <c r="U5" s="698"/>
      <c r="V5" s="698"/>
      <c r="W5" s="698"/>
      <c r="X5" s="698"/>
      <c r="Y5" s="741"/>
      <c r="Z5" s="759">
        <v>33.6</v>
      </c>
      <c r="AA5" s="759"/>
      <c r="AB5" s="759"/>
      <c r="AC5" s="759"/>
      <c r="AD5" s="760">
        <v>69770513</v>
      </c>
      <c r="AE5" s="760"/>
      <c r="AF5" s="760"/>
      <c r="AG5" s="760"/>
      <c r="AH5" s="760"/>
      <c r="AI5" s="760"/>
      <c r="AJ5" s="760"/>
      <c r="AK5" s="760"/>
      <c r="AL5" s="742">
        <v>71.599999999999994</v>
      </c>
      <c r="AM5" s="713"/>
      <c r="AN5" s="713"/>
      <c r="AO5" s="743"/>
      <c r="AP5" s="708" t="s">
        <v>227</v>
      </c>
      <c r="AQ5" s="709"/>
      <c r="AR5" s="709"/>
      <c r="AS5" s="709"/>
      <c r="AT5" s="709"/>
      <c r="AU5" s="709"/>
      <c r="AV5" s="709"/>
      <c r="AW5" s="709"/>
      <c r="AX5" s="709"/>
      <c r="AY5" s="709"/>
      <c r="AZ5" s="709"/>
      <c r="BA5" s="709"/>
      <c r="BB5" s="709"/>
      <c r="BC5" s="709"/>
      <c r="BD5" s="709"/>
      <c r="BE5" s="709"/>
      <c r="BF5" s="710"/>
      <c r="BG5" s="642">
        <v>66138185</v>
      </c>
      <c r="BH5" s="643"/>
      <c r="BI5" s="643"/>
      <c r="BJ5" s="643"/>
      <c r="BK5" s="643"/>
      <c r="BL5" s="643"/>
      <c r="BM5" s="643"/>
      <c r="BN5" s="644"/>
      <c r="BO5" s="675">
        <v>89.6</v>
      </c>
      <c r="BP5" s="675"/>
      <c r="BQ5" s="675"/>
      <c r="BR5" s="675"/>
      <c r="BS5" s="676">
        <v>1354397</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1374596</v>
      </c>
      <c r="S6" s="643"/>
      <c r="T6" s="643"/>
      <c r="U6" s="643"/>
      <c r="V6" s="643"/>
      <c r="W6" s="643"/>
      <c r="X6" s="643"/>
      <c r="Y6" s="644"/>
      <c r="Z6" s="675">
        <v>0.6</v>
      </c>
      <c r="AA6" s="675"/>
      <c r="AB6" s="675"/>
      <c r="AC6" s="675"/>
      <c r="AD6" s="676">
        <v>1374596</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66138185</v>
      </c>
      <c r="BH6" s="643"/>
      <c r="BI6" s="643"/>
      <c r="BJ6" s="643"/>
      <c r="BK6" s="643"/>
      <c r="BL6" s="643"/>
      <c r="BM6" s="643"/>
      <c r="BN6" s="644"/>
      <c r="BO6" s="675">
        <v>89.6</v>
      </c>
      <c r="BP6" s="675"/>
      <c r="BQ6" s="675"/>
      <c r="BR6" s="675"/>
      <c r="BS6" s="676">
        <v>1354397</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717753</v>
      </c>
      <c r="CS6" s="643"/>
      <c r="CT6" s="643"/>
      <c r="CU6" s="643"/>
      <c r="CV6" s="643"/>
      <c r="CW6" s="643"/>
      <c r="CX6" s="643"/>
      <c r="CY6" s="644"/>
      <c r="CZ6" s="742">
        <v>0.3</v>
      </c>
      <c r="DA6" s="713"/>
      <c r="DB6" s="713"/>
      <c r="DC6" s="745"/>
      <c r="DD6" s="648" t="s">
        <v>129</v>
      </c>
      <c r="DE6" s="643"/>
      <c r="DF6" s="643"/>
      <c r="DG6" s="643"/>
      <c r="DH6" s="643"/>
      <c r="DI6" s="643"/>
      <c r="DJ6" s="643"/>
      <c r="DK6" s="643"/>
      <c r="DL6" s="643"/>
      <c r="DM6" s="643"/>
      <c r="DN6" s="643"/>
      <c r="DO6" s="643"/>
      <c r="DP6" s="644"/>
      <c r="DQ6" s="648">
        <v>690003</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66063</v>
      </c>
      <c r="S7" s="643"/>
      <c r="T7" s="643"/>
      <c r="U7" s="643"/>
      <c r="V7" s="643"/>
      <c r="W7" s="643"/>
      <c r="X7" s="643"/>
      <c r="Y7" s="644"/>
      <c r="Z7" s="675">
        <v>0</v>
      </c>
      <c r="AA7" s="675"/>
      <c r="AB7" s="675"/>
      <c r="AC7" s="675"/>
      <c r="AD7" s="676">
        <v>66063</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31270600</v>
      </c>
      <c r="BH7" s="643"/>
      <c r="BI7" s="643"/>
      <c r="BJ7" s="643"/>
      <c r="BK7" s="643"/>
      <c r="BL7" s="643"/>
      <c r="BM7" s="643"/>
      <c r="BN7" s="644"/>
      <c r="BO7" s="675">
        <v>42.4</v>
      </c>
      <c r="BP7" s="675"/>
      <c r="BQ7" s="675"/>
      <c r="BR7" s="675"/>
      <c r="BS7" s="676">
        <v>1354397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57498180</v>
      </c>
      <c r="CS7" s="643"/>
      <c r="CT7" s="643"/>
      <c r="CU7" s="643"/>
      <c r="CV7" s="643"/>
      <c r="CW7" s="643"/>
      <c r="CX7" s="643"/>
      <c r="CY7" s="644"/>
      <c r="CZ7" s="675">
        <v>26.6</v>
      </c>
      <c r="DA7" s="675"/>
      <c r="DB7" s="675"/>
      <c r="DC7" s="675"/>
      <c r="DD7" s="648">
        <v>678208</v>
      </c>
      <c r="DE7" s="643"/>
      <c r="DF7" s="643"/>
      <c r="DG7" s="643"/>
      <c r="DH7" s="643"/>
      <c r="DI7" s="643"/>
      <c r="DJ7" s="643"/>
      <c r="DK7" s="643"/>
      <c r="DL7" s="643"/>
      <c r="DM7" s="643"/>
      <c r="DN7" s="643"/>
      <c r="DO7" s="643"/>
      <c r="DP7" s="644"/>
      <c r="DQ7" s="648">
        <v>13083176</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281634</v>
      </c>
      <c r="S8" s="643"/>
      <c r="T8" s="643"/>
      <c r="U8" s="643"/>
      <c r="V8" s="643"/>
      <c r="W8" s="643"/>
      <c r="X8" s="643"/>
      <c r="Y8" s="644"/>
      <c r="Z8" s="675">
        <v>0.1</v>
      </c>
      <c r="AA8" s="675"/>
      <c r="AB8" s="675"/>
      <c r="AC8" s="675"/>
      <c r="AD8" s="676">
        <v>281634</v>
      </c>
      <c r="AE8" s="676"/>
      <c r="AF8" s="676"/>
      <c r="AG8" s="676"/>
      <c r="AH8" s="676"/>
      <c r="AI8" s="676"/>
      <c r="AJ8" s="676"/>
      <c r="AK8" s="676"/>
      <c r="AL8" s="645">
        <v>0.3</v>
      </c>
      <c r="AM8" s="646"/>
      <c r="AN8" s="646"/>
      <c r="AO8" s="677"/>
      <c r="AP8" s="639" t="s">
        <v>238</v>
      </c>
      <c r="AQ8" s="640"/>
      <c r="AR8" s="640"/>
      <c r="AS8" s="640"/>
      <c r="AT8" s="640"/>
      <c r="AU8" s="640"/>
      <c r="AV8" s="640"/>
      <c r="AW8" s="640"/>
      <c r="AX8" s="640"/>
      <c r="AY8" s="640"/>
      <c r="AZ8" s="640"/>
      <c r="BA8" s="640"/>
      <c r="BB8" s="640"/>
      <c r="BC8" s="640"/>
      <c r="BD8" s="640"/>
      <c r="BE8" s="640"/>
      <c r="BF8" s="641"/>
      <c r="BG8" s="642">
        <v>784292</v>
      </c>
      <c r="BH8" s="643"/>
      <c r="BI8" s="643"/>
      <c r="BJ8" s="643"/>
      <c r="BK8" s="643"/>
      <c r="BL8" s="643"/>
      <c r="BM8" s="643"/>
      <c r="BN8" s="644"/>
      <c r="BO8" s="675">
        <v>1.1000000000000001</v>
      </c>
      <c r="BP8" s="675"/>
      <c r="BQ8" s="675"/>
      <c r="BR8" s="675"/>
      <c r="BS8" s="648" t="s">
        <v>129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60679606</v>
      </c>
      <c r="CS8" s="643"/>
      <c r="CT8" s="643"/>
      <c r="CU8" s="643"/>
      <c r="CV8" s="643"/>
      <c r="CW8" s="643"/>
      <c r="CX8" s="643"/>
      <c r="CY8" s="644"/>
      <c r="CZ8" s="675">
        <v>28.1</v>
      </c>
      <c r="DA8" s="675"/>
      <c r="DB8" s="675"/>
      <c r="DC8" s="675"/>
      <c r="DD8" s="648">
        <v>2658640</v>
      </c>
      <c r="DE8" s="643"/>
      <c r="DF8" s="643"/>
      <c r="DG8" s="643"/>
      <c r="DH8" s="643"/>
      <c r="DI8" s="643"/>
      <c r="DJ8" s="643"/>
      <c r="DK8" s="643"/>
      <c r="DL8" s="643"/>
      <c r="DM8" s="643"/>
      <c r="DN8" s="643"/>
      <c r="DO8" s="643"/>
      <c r="DP8" s="644"/>
      <c r="DQ8" s="648">
        <v>30857978</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316810</v>
      </c>
      <c r="S9" s="643"/>
      <c r="T9" s="643"/>
      <c r="U9" s="643"/>
      <c r="V9" s="643"/>
      <c r="W9" s="643"/>
      <c r="X9" s="643"/>
      <c r="Y9" s="644"/>
      <c r="Z9" s="675">
        <v>0.1</v>
      </c>
      <c r="AA9" s="675"/>
      <c r="AB9" s="675"/>
      <c r="AC9" s="675"/>
      <c r="AD9" s="676">
        <v>316810</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24217665</v>
      </c>
      <c r="BH9" s="643"/>
      <c r="BI9" s="643"/>
      <c r="BJ9" s="643"/>
      <c r="BK9" s="643"/>
      <c r="BL9" s="643"/>
      <c r="BM9" s="643"/>
      <c r="BN9" s="644"/>
      <c r="BO9" s="675">
        <v>32.799999999999997</v>
      </c>
      <c r="BP9" s="675"/>
      <c r="BQ9" s="675"/>
      <c r="BR9" s="675"/>
      <c r="BS9" s="648" t="s">
        <v>129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10294089</v>
      </c>
      <c r="CS9" s="643"/>
      <c r="CT9" s="643"/>
      <c r="CU9" s="643"/>
      <c r="CV9" s="643"/>
      <c r="CW9" s="643"/>
      <c r="CX9" s="643"/>
      <c r="CY9" s="644"/>
      <c r="CZ9" s="675">
        <v>4.8</v>
      </c>
      <c r="DA9" s="675"/>
      <c r="DB9" s="675"/>
      <c r="DC9" s="675"/>
      <c r="DD9" s="648">
        <v>182225</v>
      </c>
      <c r="DE9" s="643"/>
      <c r="DF9" s="643"/>
      <c r="DG9" s="643"/>
      <c r="DH9" s="643"/>
      <c r="DI9" s="643"/>
      <c r="DJ9" s="643"/>
      <c r="DK9" s="643"/>
      <c r="DL9" s="643"/>
      <c r="DM9" s="643"/>
      <c r="DN9" s="643"/>
      <c r="DO9" s="643"/>
      <c r="DP9" s="644"/>
      <c r="DQ9" s="648">
        <v>9209576</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244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1675614</v>
      </c>
      <c r="BH10" s="643"/>
      <c r="BI10" s="643"/>
      <c r="BJ10" s="643"/>
      <c r="BK10" s="643"/>
      <c r="BL10" s="643"/>
      <c r="BM10" s="643"/>
      <c r="BN10" s="644"/>
      <c r="BO10" s="675">
        <v>2.2999999999999998</v>
      </c>
      <c r="BP10" s="675"/>
      <c r="BQ10" s="675"/>
      <c r="BR10" s="675"/>
      <c r="BS10" s="648">
        <v>277066</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622556</v>
      </c>
      <c r="CS10" s="643"/>
      <c r="CT10" s="643"/>
      <c r="CU10" s="643"/>
      <c r="CV10" s="643"/>
      <c r="CW10" s="643"/>
      <c r="CX10" s="643"/>
      <c r="CY10" s="644"/>
      <c r="CZ10" s="675">
        <v>0.3</v>
      </c>
      <c r="DA10" s="675"/>
      <c r="DB10" s="675"/>
      <c r="DC10" s="675"/>
      <c r="DD10" s="648">
        <v>47526</v>
      </c>
      <c r="DE10" s="643"/>
      <c r="DF10" s="643"/>
      <c r="DG10" s="643"/>
      <c r="DH10" s="643"/>
      <c r="DI10" s="643"/>
      <c r="DJ10" s="643"/>
      <c r="DK10" s="643"/>
      <c r="DL10" s="643"/>
      <c r="DM10" s="643"/>
      <c r="DN10" s="643"/>
      <c r="DO10" s="643"/>
      <c r="DP10" s="644"/>
      <c r="DQ10" s="648">
        <v>182465</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9793579</v>
      </c>
      <c r="S11" s="643"/>
      <c r="T11" s="643"/>
      <c r="U11" s="643"/>
      <c r="V11" s="643"/>
      <c r="W11" s="643"/>
      <c r="X11" s="643"/>
      <c r="Y11" s="644"/>
      <c r="Z11" s="645">
        <v>4.5</v>
      </c>
      <c r="AA11" s="646"/>
      <c r="AB11" s="646"/>
      <c r="AC11" s="647"/>
      <c r="AD11" s="648">
        <v>9793579</v>
      </c>
      <c r="AE11" s="643"/>
      <c r="AF11" s="643"/>
      <c r="AG11" s="643"/>
      <c r="AH11" s="643"/>
      <c r="AI11" s="643"/>
      <c r="AJ11" s="643"/>
      <c r="AK11" s="644"/>
      <c r="AL11" s="645">
        <v>10</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4593029</v>
      </c>
      <c r="BH11" s="643"/>
      <c r="BI11" s="643"/>
      <c r="BJ11" s="643"/>
      <c r="BK11" s="643"/>
      <c r="BL11" s="643"/>
      <c r="BM11" s="643"/>
      <c r="BN11" s="644"/>
      <c r="BO11" s="675">
        <v>6.2</v>
      </c>
      <c r="BP11" s="675"/>
      <c r="BQ11" s="675"/>
      <c r="BR11" s="675"/>
      <c r="BS11" s="648">
        <v>1077331</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4889894</v>
      </c>
      <c r="CS11" s="643"/>
      <c r="CT11" s="643"/>
      <c r="CU11" s="643"/>
      <c r="CV11" s="643"/>
      <c r="CW11" s="643"/>
      <c r="CX11" s="643"/>
      <c r="CY11" s="644"/>
      <c r="CZ11" s="675">
        <v>2.2999999999999998</v>
      </c>
      <c r="DA11" s="675"/>
      <c r="DB11" s="675"/>
      <c r="DC11" s="675"/>
      <c r="DD11" s="648">
        <v>1176670</v>
      </c>
      <c r="DE11" s="643"/>
      <c r="DF11" s="643"/>
      <c r="DG11" s="643"/>
      <c r="DH11" s="643"/>
      <c r="DI11" s="643"/>
      <c r="DJ11" s="643"/>
      <c r="DK11" s="643"/>
      <c r="DL11" s="643"/>
      <c r="DM11" s="643"/>
      <c r="DN11" s="643"/>
      <c r="DO11" s="643"/>
      <c r="DP11" s="644"/>
      <c r="DQ11" s="648">
        <v>2675859</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56531</v>
      </c>
      <c r="S12" s="643"/>
      <c r="T12" s="643"/>
      <c r="U12" s="643"/>
      <c r="V12" s="643"/>
      <c r="W12" s="643"/>
      <c r="X12" s="643"/>
      <c r="Y12" s="644"/>
      <c r="Z12" s="675">
        <v>0</v>
      </c>
      <c r="AA12" s="675"/>
      <c r="AB12" s="675"/>
      <c r="AC12" s="675"/>
      <c r="AD12" s="676">
        <v>56531</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31179938</v>
      </c>
      <c r="BH12" s="643"/>
      <c r="BI12" s="643"/>
      <c r="BJ12" s="643"/>
      <c r="BK12" s="643"/>
      <c r="BL12" s="643"/>
      <c r="BM12" s="643"/>
      <c r="BN12" s="644"/>
      <c r="BO12" s="675">
        <v>42.2</v>
      </c>
      <c r="BP12" s="675"/>
      <c r="BQ12" s="675"/>
      <c r="BR12" s="675"/>
      <c r="BS12" s="648" t="s">
        <v>244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5632538</v>
      </c>
      <c r="CS12" s="643"/>
      <c r="CT12" s="643"/>
      <c r="CU12" s="643"/>
      <c r="CV12" s="643"/>
      <c r="CW12" s="643"/>
      <c r="CX12" s="643"/>
      <c r="CY12" s="644"/>
      <c r="CZ12" s="675">
        <v>2.6</v>
      </c>
      <c r="DA12" s="675"/>
      <c r="DB12" s="675"/>
      <c r="DC12" s="675"/>
      <c r="DD12" s="648">
        <v>699893</v>
      </c>
      <c r="DE12" s="643"/>
      <c r="DF12" s="643"/>
      <c r="DG12" s="643"/>
      <c r="DH12" s="643"/>
      <c r="DI12" s="643"/>
      <c r="DJ12" s="643"/>
      <c r="DK12" s="643"/>
      <c r="DL12" s="643"/>
      <c r="DM12" s="643"/>
      <c r="DN12" s="643"/>
      <c r="DO12" s="643"/>
      <c r="DP12" s="644"/>
      <c r="DQ12" s="648">
        <v>4713134</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129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30969362</v>
      </c>
      <c r="BH13" s="643"/>
      <c r="BI13" s="643"/>
      <c r="BJ13" s="643"/>
      <c r="BK13" s="643"/>
      <c r="BL13" s="643"/>
      <c r="BM13" s="643"/>
      <c r="BN13" s="644"/>
      <c r="BO13" s="675">
        <v>41.9</v>
      </c>
      <c r="BP13" s="675"/>
      <c r="BQ13" s="675"/>
      <c r="BR13" s="675"/>
      <c r="BS13" s="648" t="s">
        <v>129</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25477314</v>
      </c>
      <c r="CS13" s="643"/>
      <c r="CT13" s="643"/>
      <c r="CU13" s="643"/>
      <c r="CV13" s="643"/>
      <c r="CW13" s="643"/>
      <c r="CX13" s="643"/>
      <c r="CY13" s="644"/>
      <c r="CZ13" s="675">
        <v>11.8</v>
      </c>
      <c r="DA13" s="675"/>
      <c r="DB13" s="675"/>
      <c r="DC13" s="675"/>
      <c r="DD13" s="648">
        <v>10518871</v>
      </c>
      <c r="DE13" s="643"/>
      <c r="DF13" s="643"/>
      <c r="DG13" s="643"/>
      <c r="DH13" s="643"/>
      <c r="DI13" s="643"/>
      <c r="DJ13" s="643"/>
      <c r="DK13" s="643"/>
      <c r="DL13" s="643"/>
      <c r="DM13" s="643"/>
      <c r="DN13" s="643"/>
      <c r="DO13" s="643"/>
      <c r="DP13" s="644"/>
      <c r="DQ13" s="648">
        <v>15151663</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244</v>
      </c>
      <c r="S14" s="643"/>
      <c r="T14" s="643"/>
      <c r="U14" s="643"/>
      <c r="V14" s="643"/>
      <c r="W14" s="643"/>
      <c r="X14" s="643"/>
      <c r="Y14" s="644"/>
      <c r="Z14" s="675" t="s">
        <v>129</v>
      </c>
      <c r="AA14" s="675"/>
      <c r="AB14" s="675"/>
      <c r="AC14" s="675"/>
      <c r="AD14" s="676" t="s">
        <v>244</v>
      </c>
      <c r="AE14" s="676"/>
      <c r="AF14" s="676"/>
      <c r="AG14" s="676"/>
      <c r="AH14" s="676"/>
      <c r="AI14" s="676"/>
      <c r="AJ14" s="676"/>
      <c r="AK14" s="676"/>
      <c r="AL14" s="645" t="s">
        <v>129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1167747</v>
      </c>
      <c r="BH14" s="643"/>
      <c r="BI14" s="643"/>
      <c r="BJ14" s="643"/>
      <c r="BK14" s="643"/>
      <c r="BL14" s="643"/>
      <c r="BM14" s="643"/>
      <c r="BN14" s="644"/>
      <c r="BO14" s="675">
        <v>1.6</v>
      </c>
      <c r="BP14" s="675"/>
      <c r="BQ14" s="675"/>
      <c r="BR14" s="675"/>
      <c r="BS14" s="648" t="s">
        <v>244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5523386</v>
      </c>
      <c r="CS14" s="643"/>
      <c r="CT14" s="643"/>
      <c r="CU14" s="643"/>
      <c r="CV14" s="643"/>
      <c r="CW14" s="643"/>
      <c r="CX14" s="643"/>
      <c r="CY14" s="644"/>
      <c r="CZ14" s="675">
        <v>2.6</v>
      </c>
      <c r="DA14" s="675"/>
      <c r="DB14" s="675"/>
      <c r="DC14" s="675"/>
      <c r="DD14" s="648">
        <v>1352462</v>
      </c>
      <c r="DE14" s="643"/>
      <c r="DF14" s="643"/>
      <c r="DG14" s="643"/>
      <c r="DH14" s="643"/>
      <c r="DI14" s="643"/>
      <c r="DJ14" s="643"/>
      <c r="DK14" s="643"/>
      <c r="DL14" s="643"/>
      <c r="DM14" s="643"/>
      <c r="DN14" s="643"/>
      <c r="DO14" s="643"/>
      <c r="DP14" s="644"/>
      <c r="DQ14" s="648">
        <v>4093799</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2519900</v>
      </c>
      <c r="BH15" s="643"/>
      <c r="BI15" s="643"/>
      <c r="BJ15" s="643"/>
      <c r="BK15" s="643"/>
      <c r="BL15" s="643"/>
      <c r="BM15" s="643"/>
      <c r="BN15" s="644"/>
      <c r="BO15" s="675">
        <v>3.4</v>
      </c>
      <c r="BP15" s="675"/>
      <c r="BQ15" s="675"/>
      <c r="BR15" s="675"/>
      <c r="BS15" s="648" t="s">
        <v>261</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23167601</v>
      </c>
      <c r="CS15" s="643"/>
      <c r="CT15" s="643"/>
      <c r="CU15" s="643"/>
      <c r="CV15" s="643"/>
      <c r="CW15" s="643"/>
      <c r="CX15" s="643"/>
      <c r="CY15" s="644"/>
      <c r="CZ15" s="675">
        <v>10.7</v>
      </c>
      <c r="DA15" s="675"/>
      <c r="DB15" s="675"/>
      <c r="DC15" s="675"/>
      <c r="DD15" s="648">
        <v>7732852</v>
      </c>
      <c r="DE15" s="643"/>
      <c r="DF15" s="643"/>
      <c r="DG15" s="643"/>
      <c r="DH15" s="643"/>
      <c r="DI15" s="643"/>
      <c r="DJ15" s="643"/>
      <c r="DK15" s="643"/>
      <c r="DL15" s="643"/>
      <c r="DM15" s="643"/>
      <c r="DN15" s="643"/>
      <c r="DO15" s="643"/>
      <c r="DP15" s="644"/>
      <c r="DQ15" s="648">
        <v>13945062</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107100</v>
      </c>
      <c r="S16" s="643"/>
      <c r="T16" s="643"/>
      <c r="U16" s="643"/>
      <c r="V16" s="643"/>
      <c r="W16" s="643"/>
      <c r="X16" s="643"/>
      <c r="Y16" s="644"/>
      <c r="Z16" s="675">
        <v>0</v>
      </c>
      <c r="AA16" s="675"/>
      <c r="AB16" s="675"/>
      <c r="AC16" s="675"/>
      <c r="AD16" s="676">
        <v>107100</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244</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115436</v>
      </c>
      <c r="CS16" s="643"/>
      <c r="CT16" s="643"/>
      <c r="CU16" s="643"/>
      <c r="CV16" s="643"/>
      <c r="CW16" s="643"/>
      <c r="CX16" s="643"/>
      <c r="CY16" s="644"/>
      <c r="CZ16" s="675">
        <v>0.1</v>
      </c>
      <c r="DA16" s="675"/>
      <c r="DB16" s="675"/>
      <c r="DC16" s="675"/>
      <c r="DD16" s="648" t="s">
        <v>129</v>
      </c>
      <c r="DE16" s="643"/>
      <c r="DF16" s="643"/>
      <c r="DG16" s="643"/>
      <c r="DH16" s="643"/>
      <c r="DI16" s="643"/>
      <c r="DJ16" s="643"/>
      <c r="DK16" s="643"/>
      <c r="DL16" s="643"/>
      <c r="DM16" s="643"/>
      <c r="DN16" s="643"/>
      <c r="DO16" s="643"/>
      <c r="DP16" s="644"/>
      <c r="DQ16" s="648">
        <v>13534</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792533</v>
      </c>
      <c r="S17" s="643"/>
      <c r="T17" s="643"/>
      <c r="U17" s="643"/>
      <c r="V17" s="643"/>
      <c r="W17" s="643"/>
      <c r="X17" s="643"/>
      <c r="Y17" s="644"/>
      <c r="Z17" s="675">
        <v>0.4</v>
      </c>
      <c r="AA17" s="675"/>
      <c r="AB17" s="675"/>
      <c r="AC17" s="675"/>
      <c r="AD17" s="676">
        <v>792533</v>
      </c>
      <c r="AE17" s="676"/>
      <c r="AF17" s="676"/>
      <c r="AG17" s="676"/>
      <c r="AH17" s="676"/>
      <c r="AI17" s="676"/>
      <c r="AJ17" s="676"/>
      <c r="AK17" s="676"/>
      <c r="AL17" s="645">
        <v>0.8</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244</v>
      </c>
      <c r="BP17" s="675"/>
      <c r="BQ17" s="675"/>
      <c r="BR17" s="675"/>
      <c r="BS17" s="648" t="s">
        <v>129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21443032</v>
      </c>
      <c r="CS17" s="643"/>
      <c r="CT17" s="643"/>
      <c r="CU17" s="643"/>
      <c r="CV17" s="643"/>
      <c r="CW17" s="643"/>
      <c r="CX17" s="643"/>
      <c r="CY17" s="644"/>
      <c r="CZ17" s="675">
        <v>9.9</v>
      </c>
      <c r="DA17" s="675"/>
      <c r="DB17" s="675"/>
      <c r="DC17" s="675"/>
      <c r="DD17" s="648" t="s">
        <v>244</v>
      </c>
      <c r="DE17" s="643"/>
      <c r="DF17" s="643"/>
      <c r="DG17" s="643"/>
      <c r="DH17" s="643"/>
      <c r="DI17" s="643"/>
      <c r="DJ17" s="643"/>
      <c r="DK17" s="643"/>
      <c r="DL17" s="643"/>
      <c r="DM17" s="643"/>
      <c r="DN17" s="643"/>
      <c r="DO17" s="643"/>
      <c r="DP17" s="644"/>
      <c r="DQ17" s="648">
        <v>19629704</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410641</v>
      </c>
      <c r="S18" s="643"/>
      <c r="T18" s="643"/>
      <c r="U18" s="643"/>
      <c r="V18" s="643"/>
      <c r="W18" s="643"/>
      <c r="X18" s="643"/>
      <c r="Y18" s="644"/>
      <c r="Z18" s="675">
        <v>0.2</v>
      </c>
      <c r="AA18" s="675"/>
      <c r="AB18" s="675"/>
      <c r="AC18" s="675"/>
      <c r="AD18" s="676">
        <v>410641</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244</v>
      </c>
      <c r="BP18" s="675"/>
      <c r="BQ18" s="675"/>
      <c r="BR18" s="675"/>
      <c r="BS18" s="648" t="s">
        <v>244</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244</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341781</v>
      </c>
      <c r="S19" s="643"/>
      <c r="T19" s="643"/>
      <c r="U19" s="643"/>
      <c r="V19" s="643"/>
      <c r="W19" s="643"/>
      <c r="X19" s="643"/>
      <c r="Y19" s="644"/>
      <c r="Z19" s="675">
        <v>0.2</v>
      </c>
      <c r="AA19" s="675"/>
      <c r="AB19" s="675"/>
      <c r="AC19" s="675"/>
      <c r="AD19" s="676">
        <v>341781</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7688304</v>
      </c>
      <c r="BH19" s="643"/>
      <c r="BI19" s="643"/>
      <c r="BJ19" s="643"/>
      <c r="BK19" s="643"/>
      <c r="BL19" s="643"/>
      <c r="BM19" s="643"/>
      <c r="BN19" s="644"/>
      <c r="BO19" s="675">
        <v>10.4</v>
      </c>
      <c r="BP19" s="675"/>
      <c r="BQ19" s="675"/>
      <c r="BR19" s="675"/>
      <c r="BS19" s="648" t="s">
        <v>129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244</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49969</v>
      </c>
      <c r="S20" s="643"/>
      <c r="T20" s="643"/>
      <c r="U20" s="643"/>
      <c r="V20" s="643"/>
      <c r="W20" s="643"/>
      <c r="X20" s="643"/>
      <c r="Y20" s="644"/>
      <c r="Z20" s="675">
        <v>0</v>
      </c>
      <c r="AA20" s="675"/>
      <c r="AB20" s="675"/>
      <c r="AC20" s="675"/>
      <c r="AD20" s="676">
        <v>49969</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7688304</v>
      </c>
      <c r="BH20" s="643"/>
      <c r="BI20" s="643"/>
      <c r="BJ20" s="643"/>
      <c r="BK20" s="643"/>
      <c r="BL20" s="643"/>
      <c r="BM20" s="643"/>
      <c r="BN20" s="644"/>
      <c r="BO20" s="675">
        <v>10.4</v>
      </c>
      <c r="BP20" s="675"/>
      <c r="BQ20" s="675"/>
      <c r="BR20" s="675"/>
      <c r="BS20" s="648" t="s">
        <v>129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216061385</v>
      </c>
      <c r="CS20" s="643"/>
      <c r="CT20" s="643"/>
      <c r="CU20" s="643"/>
      <c r="CV20" s="643"/>
      <c r="CW20" s="643"/>
      <c r="CX20" s="643"/>
      <c r="CY20" s="644"/>
      <c r="CZ20" s="675">
        <v>100</v>
      </c>
      <c r="DA20" s="675"/>
      <c r="DB20" s="675"/>
      <c r="DC20" s="675"/>
      <c r="DD20" s="648">
        <v>25047347</v>
      </c>
      <c r="DE20" s="643"/>
      <c r="DF20" s="643"/>
      <c r="DG20" s="643"/>
      <c r="DH20" s="643"/>
      <c r="DI20" s="643"/>
      <c r="DJ20" s="643"/>
      <c r="DK20" s="643"/>
      <c r="DL20" s="643"/>
      <c r="DM20" s="643"/>
      <c r="DN20" s="643"/>
      <c r="DO20" s="643"/>
      <c r="DP20" s="644"/>
      <c r="DQ20" s="648">
        <v>114245953</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18891</v>
      </c>
      <c r="S21" s="643"/>
      <c r="T21" s="643"/>
      <c r="U21" s="643"/>
      <c r="V21" s="643"/>
      <c r="W21" s="643"/>
      <c r="X21" s="643"/>
      <c r="Y21" s="644"/>
      <c r="Z21" s="675">
        <v>0</v>
      </c>
      <c r="AA21" s="675"/>
      <c r="AB21" s="675"/>
      <c r="AC21" s="675"/>
      <c r="AD21" s="676">
        <v>18891</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57387</v>
      </c>
      <c r="BH21" s="643"/>
      <c r="BI21" s="643"/>
      <c r="BJ21" s="643"/>
      <c r="BK21" s="643"/>
      <c r="BL21" s="643"/>
      <c r="BM21" s="643"/>
      <c r="BN21" s="644"/>
      <c r="BO21" s="675">
        <v>0.1</v>
      </c>
      <c r="BP21" s="675"/>
      <c r="BQ21" s="675"/>
      <c r="BR21" s="675"/>
      <c r="BS21" s="648" t="s">
        <v>261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16564189</v>
      </c>
      <c r="S22" s="643"/>
      <c r="T22" s="643"/>
      <c r="U22" s="643"/>
      <c r="V22" s="643"/>
      <c r="W22" s="643"/>
      <c r="X22" s="643"/>
      <c r="Y22" s="644"/>
      <c r="Z22" s="675">
        <v>7.5</v>
      </c>
      <c r="AA22" s="675"/>
      <c r="AB22" s="675"/>
      <c r="AC22" s="675"/>
      <c r="AD22" s="676">
        <v>14446952</v>
      </c>
      <c r="AE22" s="676"/>
      <c r="AF22" s="676"/>
      <c r="AG22" s="676"/>
      <c r="AH22" s="676"/>
      <c r="AI22" s="676"/>
      <c r="AJ22" s="676"/>
      <c r="AK22" s="676"/>
      <c r="AL22" s="645">
        <v>14.8</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v>3574941</v>
      </c>
      <c r="BH22" s="643"/>
      <c r="BI22" s="643"/>
      <c r="BJ22" s="643"/>
      <c r="BK22" s="643"/>
      <c r="BL22" s="643"/>
      <c r="BM22" s="643"/>
      <c r="BN22" s="644"/>
      <c r="BO22" s="675">
        <v>4.8</v>
      </c>
      <c r="BP22" s="675"/>
      <c r="BQ22" s="675"/>
      <c r="BR22" s="675"/>
      <c r="BS22" s="648" t="s">
        <v>129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14446952</v>
      </c>
      <c r="S23" s="643"/>
      <c r="T23" s="643"/>
      <c r="U23" s="643"/>
      <c r="V23" s="643"/>
      <c r="W23" s="643"/>
      <c r="X23" s="643"/>
      <c r="Y23" s="644"/>
      <c r="Z23" s="675">
        <v>6.6</v>
      </c>
      <c r="AA23" s="675"/>
      <c r="AB23" s="675"/>
      <c r="AC23" s="675"/>
      <c r="AD23" s="676">
        <v>14446952</v>
      </c>
      <c r="AE23" s="676"/>
      <c r="AF23" s="676"/>
      <c r="AG23" s="676"/>
      <c r="AH23" s="676"/>
      <c r="AI23" s="676"/>
      <c r="AJ23" s="676"/>
      <c r="AK23" s="676"/>
      <c r="AL23" s="645">
        <v>14.8</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4055976</v>
      </c>
      <c r="BH23" s="643"/>
      <c r="BI23" s="643"/>
      <c r="BJ23" s="643"/>
      <c r="BK23" s="643"/>
      <c r="BL23" s="643"/>
      <c r="BM23" s="643"/>
      <c r="BN23" s="644"/>
      <c r="BO23" s="675">
        <v>5.5</v>
      </c>
      <c r="BP23" s="675"/>
      <c r="BQ23" s="675"/>
      <c r="BR23" s="675"/>
      <c r="BS23" s="648" t="s">
        <v>129</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2117205</v>
      </c>
      <c r="S24" s="643"/>
      <c r="T24" s="643"/>
      <c r="U24" s="643"/>
      <c r="V24" s="643"/>
      <c r="W24" s="643"/>
      <c r="X24" s="643"/>
      <c r="Y24" s="644"/>
      <c r="Z24" s="675">
        <v>1</v>
      </c>
      <c r="AA24" s="675"/>
      <c r="AB24" s="675"/>
      <c r="AC24" s="675"/>
      <c r="AD24" s="676" t="s">
        <v>244</v>
      </c>
      <c r="AE24" s="676"/>
      <c r="AF24" s="676"/>
      <c r="AG24" s="676"/>
      <c r="AH24" s="676"/>
      <c r="AI24" s="676"/>
      <c r="AJ24" s="676"/>
      <c r="AK24" s="676"/>
      <c r="AL24" s="645" t="s">
        <v>129</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244</v>
      </c>
      <c r="BP24" s="675"/>
      <c r="BQ24" s="675"/>
      <c r="BR24" s="675"/>
      <c r="BS24" s="648" t="s">
        <v>129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83305210</v>
      </c>
      <c r="CS24" s="698"/>
      <c r="CT24" s="698"/>
      <c r="CU24" s="698"/>
      <c r="CV24" s="698"/>
      <c r="CW24" s="698"/>
      <c r="CX24" s="698"/>
      <c r="CY24" s="741"/>
      <c r="CZ24" s="742">
        <v>38.6</v>
      </c>
      <c r="DA24" s="713"/>
      <c r="DB24" s="713"/>
      <c r="DC24" s="745"/>
      <c r="DD24" s="740">
        <v>54496078</v>
      </c>
      <c r="DE24" s="698"/>
      <c r="DF24" s="698"/>
      <c r="DG24" s="698"/>
      <c r="DH24" s="698"/>
      <c r="DI24" s="698"/>
      <c r="DJ24" s="698"/>
      <c r="DK24" s="741"/>
      <c r="DL24" s="740">
        <v>54408713</v>
      </c>
      <c r="DM24" s="698"/>
      <c r="DN24" s="698"/>
      <c r="DO24" s="698"/>
      <c r="DP24" s="698"/>
      <c r="DQ24" s="698"/>
      <c r="DR24" s="698"/>
      <c r="DS24" s="698"/>
      <c r="DT24" s="698"/>
      <c r="DU24" s="698"/>
      <c r="DV24" s="741"/>
      <c r="DW24" s="742">
        <v>52.5</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32</v>
      </c>
      <c r="S25" s="643"/>
      <c r="T25" s="643"/>
      <c r="U25" s="643"/>
      <c r="V25" s="643"/>
      <c r="W25" s="643"/>
      <c r="X25" s="643"/>
      <c r="Y25" s="644"/>
      <c r="Z25" s="675">
        <v>0</v>
      </c>
      <c r="AA25" s="675"/>
      <c r="AB25" s="675"/>
      <c r="AC25" s="675"/>
      <c r="AD25" s="676" t="s">
        <v>244</v>
      </c>
      <c r="AE25" s="676"/>
      <c r="AF25" s="676"/>
      <c r="AG25" s="676"/>
      <c r="AH25" s="676"/>
      <c r="AI25" s="676"/>
      <c r="AJ25" s="676"/>
      <c r="AK25" s="676"/>
      <c r="AL25" s="645" t="s">
        <v>244</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25614079</v>
      </c>
      <c r="CS25" s="661"/>
      <c r="CT25" s="661"/>
      <c r="CU25" s="661"/>
      <c r="CV25" s="661"/>
      <c r="CW25" s="661"/>
      <c r="CX25" s="661"/>
      <c r="CY25" s="662"/>
      <c r="CZ25" s="645">
        <v>11.9</v>
      </c>
      <c r="DA25" s="663"/>
      <c r="DB25" s="663"/>
      <c r="DC25" s="664"/>
      <c r="DD25" s="648">
        <v>23322990</v>
      </c>
      <c r="DE25" s="661"/>
      <c r="DF25" s="661"/>
      <c r="DG25" s="661"/>
      <c r="DH25" s="661"/>
      <c r="DI25" s="661"/>
      <c r="DJ25" s="661"/>
      <c r="DK25" s="662"/>
      <c r="DL25" s="648">
        <v>23235877</v>
      </c>
      <c r="DM25" s="661"/>
      <c r="DN25" s="661"/>
      <c r="DO25" s="661"/>
      <c r="DP25" s="661"/>
      <c r="DQ25" s="661"/>
      <c r="DR25" s="661"/>
      <c r="DS25" s="661"/>
      <c r="DT25" s="661"/>
      <c r="DU25" s="661"/>
      <c r="DV25" s="662"/>
      <c r="DW25" s="645">
        <v>22.4</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103590165</v>
      </c>
      <c r="S26" s="643"/>
      <c r="T26" s="643"/>
      <c r="U26" s="643"/>
      <c r="V26" s="643"/>
      <c r="W26" s="643"/>
      <c r="X26" s="643"/>
      <c r="Y26" s="644"/>
      <c r="Z26" s="675">
        <v>47.1</v>
      </c>
      <c r="AA26" s="675"/>
      <c r="AB26" s="675"/>
      <c r="AC26" s="675"/>
      <c r="AD26" s="676">
        <v>97416952</v>
      </c>
      <c r="AE26" s="676"/>
      <c r="AF26" s="676"/>
      <c r="AG26" s="676"/>
      <c r="AH26" s="676"/>
      <c r="AI26" s="676"/>
      <c r="AJ26" s="676"/>
      <c r="AK26" s="676"/>
      <c r="AL26" s="645">
        <v>99.9</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244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17265136</v>
      </c>
      <c r="CS26" s="643"/>
      <c r="CT26" s="643"/>
      <c r="CU26" s="643"/>
      <c r="CV26" s="643"/>
      <c r="CW26" s="643"/>
      <c r="CX26" s="643"/>
      <c r="CY26" s="644"/>
      <c r="CZ26" s="645">
        <v>8</v>
      </c>
      <c r="DA26" s="663"/>
      <c r="DB26" s="663"/>
      <c r="DC26" s="664"/>
      <c r="DD26" s="648">
        <v>15529085</v>
      </c>
      <c r="DE26" s="643"/>
      <c r="DF26" s="643"/>
      <c r="DG26" s="643"/>
      <c r="DH26" s="643"/>
      <c r="DI26" s="643"/>
      <c r="DJ26" s="643"/>
      <c r="DK26" s="644"/>
      <c r="DL26" s="648" t="s">
        <v>129</v>
      </c>
      <c r="DM26" s="643"/>
      <c r="DN26" s="643"/>
      <c r="DO26" s="643"/>
      <c r="DP26" s="643"/>
      <c r="DQ26" s="643"/>
      <c r="DR26" s="643"/>
      <c r="DS26" s="643"/>
      <c r="DT26" s="643"/>
      <c r="DU26" s="643"/>
      <c r="DV26" s="644"/>
      <c r="DW26" s="645" t="s">
        <v>244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62895</v>
      </c>
      <c r="S27" s="643"/>
      <c r="T27" s="643"/>
      <c r="U27" s="643"/>
      <c r="V27" s="643"/>
      <c r="W27" s="643"/>
      <c r="X27" s="643"/>
      <c r="Y27" s="644"/>
      <c r="Z27" s="675">
        <v>0</v>
      </c>
      <c r="AA27" s="675"/>
      <c r="AB27" s="675"/>
      <c r="AC27" s="675"/>
      <c r="AD27" s="676">
        <v>62895</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73826489</v>
      </c>
      <c r="BH27" s="643"/>
      <c r="BI27" s="643"/>
      <c r="BJ27" s="643"/>
      <c r="BK27" s="643"/>
      <c r="BL27" s="643"/>
      <c r="BM27" s="643"/>
      <c r="BN27" s="644"/>
      <c r="BO27" s="675">
        <v>100</v>
      </c>
      <c r="BP27" s="675"/>
      <c r="BQ27" s="675"/>
      <c r="BR27" s="675"/>
      <c r="BS27" s="648">
        <v>1354397</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36248099</v>
      </c>
      <c r="CS27" s="661"/>
      <c r="CT27" s="661"/>
      <c r="CU27" s="661"/>
      <c r="CV27" s="661"/>
      <c r="CW27" s="661"/>
      <c r="CX27" s="661"/>
      <c r="CY27" s="662"/>
      <c r="CZ27" s="645">
        <v>16.8</v>
      </c>
      <c r="DA27" s="663"/>
      <c r="DB27" s="663"/>
      <c r="DC27" s="664"/>
      <c r="DD27" s="648">
        <v>11543384</v>
      </c>
      <c r="DE27" s="661"/>
      <c r="DF27" s="661"/>
      <c r="DG27" s="661"/>
      <c r="DH27" s="661"/>
      <c r="DI27" s="661"/>
      <c r="DJ27" s="661"/>
      <c r="DK27" s="662"/>
      <c r="DL27" s="648">
        <v>11543132</v>
      </c>
      <c r="DM27" s="661"/>
      <c r="DN27" s="661"/>
      <c r="DO27" s="661"/>
      <c r="DP27" s="661"/>
      <c r="DQ27" s="661"/>
      <c r="DR27" s="661"/>
      <c r="DS27" s="661"/>
      <c r="DT27" s="661"/>
      <c r="DU27" s="661"/>
      <c r="DV27" s="662"/>
      <c r="DW27" s="645">
        <v>11.1</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114558</v>
      </c>
      <c r="S28" s="643"/>
      <c r="T28" s="643"/>
      <c r="U28" s="643"/>
      <c r="V28" s="643"/>
      <c r="W28" s="643"/>
      <c r="X28" s="643"/>
      <c r="Y28" s="644"/>
      <c r="Z28" s="675">
        <v>0.1</v>
      </c>
      <c r="AA28" s="675"/>
      <c r="AB28" s="675"/>
      <c r="AC28" s="675"/>
      <c r="AD28" s="676" t="s">
        <v>244</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21443032</v>
      </c>
      <c r="CS28" s="643"/>
      <c r="CT28" s="643"/>
      <c r="CU28" s="643"/>
      <c r="CV28" s="643"/>
      <c r="CW28" s="643"/>
      <c r="CX28" s="643"/>
      <c r="CY28" s="644"/>
      <c r="CZ28" s="645">
        <v>9.9</v>
      </c>
      <c r="DA28" s="663"/>
      <c r="DB28" s="663"/>
      <c r="DC28" s="664"/>
      <c r="DD28" s="648">
        <v>19629704</v>
      </c>
      <c r="DE28" s="643"/>
      <c r="DF28" s="643"/>
      <c r="DG28" s="643"/>
      <c r="DH28" s="643"/>
      <c r="DI28" s="643"/>
      <c r="DJ28" s="643"/>
      <c r="DK28" s="644"/>
      <c r="DL28" s="648">
        <v>19629704</v>
      </c>
      <c r="DM28" s="643"/>
      <c r="DN28" s="643"/>
      <c r="DO28" s="643"/>
      <c r="DP28" s="643"/>
      <c r="DQ28" s="643"/>
      <c r="DR28" s="643"/>
      <c r="DS28" s="643"/>
      <c r="DT28" s="643"/>
      <c r="DU28" s="643"/>
      <c r="DV28" s="644"/>
      <c r="DW28" s="645">
        <v>19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2162898</v>
      </c>
      <c r="S29" s="643"/>
      <c r="T29" s="643"/>
      <c r="U29" s="643"/>
      <c r="V29" s="643"/>
      <c r="W29" s="643"/>
      <c r="X29" s="643"/>
      <c r="Y29" s="644"/>
      <c r="Z29" s="675">
        <v>1</v>
      </c>
      <c r="AA29" s="675"/>
      <c r="AB29" s="675"/>
      <c r="AC29" s="675"/>
      <c r="AD29" s="676">
        <v>6097</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69</v>
      </c>
      <c r="CG29" s="682"/>
      <c r="CH29" s="682"/>
      <c r="CI29" s="682"/>
      <c r="CJ29" s="682"/>
      <c r="CK29" s="682"/>
      <c r="CL29" s="682"/>
      <c r="CM29" s="682"/>
      <c r="CN29" s="682"/>
      <c r="CO29" s="682"/>
      <c r="CP29" s="682"/>
      <c r="CQ29" s="683"/>
      <c r="CR29" s="642">
        <v>21441140</v>
      </c>
      <c r="CS29" s="661"/>
      <c r="CT29" s="661"/>
      <c r="CU29" s="661"/>
      <c r="CV29" s="661"/>
      <c r="CW29" s="661"/>
      <c r="CX29" s="661"/>
      <c r="CY29" s="662"/>
      <c r="CZ29" s="645">
        <v>9.9</v>
      </c>
      <c r="DA29" s="663"/>
      <c r="DB29" s="663"/>
      <c r="DC29" s="664"/>
      <c r="DD29" s="648">
        <v>19627812</v>
      </c>
      <c r="DE29" s="661"/>
      <c r="DF29" s="661"/>
      <c r="DG29" s="661"/>
      <c r="DH29" s="661"/>
      <c r="DI29" s="661"/>
      <c r="DJ29" s="661"/>
      <c r="DK29" s="662"/>
      <c r="DL29" s="648">
        <v>19627812</v>
      </c>
      <c r="DM29" s="661"/>
      <c r="DN29" s="661"/>
      <c r="DO29" s="661"/>
      <c r="DP29" s="661"/>
      <c r="DQ29" s="661"/>
      <c r="DR29" s="661"/>
      <c r="DS29" s="661"/>
      <c r="DT29" s="661"/>
      <c r="DU29" s="661"/>
      <c r="DV29" s="662"/>
      <c r="DW29" s="645">
        <v>19</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338444</v>
      </c>
      <c r="S30" s="643"/>
      <c r="T30" s="643"/>
      <c r="U30" s="643"/>
      <c r="V30" s="643"/>
      <c r="W30" s="643"/>
      <c r="X30" s="643"/>
      <c r="Y30" s="644"/>
      <c r="Z30" s="675">
        <v>0.2</v>
      </c>
      <c r="AA30" s="675"/>
      <c r="AB30" s="675"/>
      <c r="AC30" s="675"/>
      <c r="AD30" s="676" t="s">
        <v>129</v>
      </c>
      <c r="AE30" s="676"/>
      <c r="AF30" s="676"/>
      <c r="AG30" s="676"/>
      <c r="AH30" s="676"/>
      <c r="AI30" s="676"/>
      <c r="AJ30" s="676"/>
      <c r="AK30" s="676"/>
      <c r="AL30" s="645" t="s">
        <v>129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20183486</v>
      </c>
      <c r="CS30" s="643"/>
      <c r="CT30" s="643"/>
      <c r="CU30" s="643"/>
      <c r="CV30" s="643"/>
      <c r="CW30" s="643"/>
      <c r="CX30" s="643"/>
      <c r="CY30" s="644"/>
      <c r="CZ30" s="645">
        <v>9.3000000000000007</v>
      </c>
      <c r="DA30" s="663"/>
      <c r="DB30" s="663"/>
      <c r="DC30" s="664"/>
      <c r="DD30" s="648">
        <v>18437477</v>
      </c>
      <c r="DE30" s="643"/>
      <c r="DF30" s="643"/>
      <c r="DG30" s="643"/>
      <c r="DH30" s="643"/>
      <c r="DI30" s="643"/>
      <c r="DJ30" s="643"/>
      <c r="DK30" s="644"/>
      <c r="DL30" s="648">
        <v>18437477</v>
      </c>
      <c r="DM30" s="643"/>
      <c r="DN30" s="643"/>
      <c r="DO30" s="643"/>
      <c r="DP30" s="643"/>
      <c r="DQ30" s="643"/>
      <c r="DR30" s="643"/>
      <c r="DS30" s="643"/>
      <c r="DT30" s="643"/>
      <c r="DU30" s="643"/>
      <c r="DV30" s="644"/>
      <c r="DW30" s="645">
        <v>17.8</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72314075</v>
      </c>
      <c r="S31" s="643"/>
      <c r="T31" s="643"/>
      <c r="U31" s="643"/>
      <c r="V31" s="643"/>
      <c r="W31" s="643"/>
      <c r="X31" s="643"/>
      <c r="Y31" s="644"/>
      <c r="Z31" s="675">
        <v>32.9</v>
      </c>
      <c r="AA31" s="675"/>
      <c r="AB31" s="675"/>
      <c r="AC31" s="675"/>
      <c r="AD31" s="676" t="s">
        <v>244</v>
      </c>
      <c r="AE31" s="676"/>
      <c r="AF31" s="676"/>
      <c r="AG31" s="676"/>
      <c r="AH31" s="676"/>
      <c r="AI31" s="676"/>
      <c r="AJ31" s="676"/>
      <c r="AK31" s="676"/>
      <c r="AL31" s="645" t="s">
        <v>129</v>
      </c>
      <c r="AM31" s="646"/>
      <c r="AN31" s="646"/>
      <c r="AO31" s="677"/>
      <c r="AP31" s="718" t="s">
        <v>311</v>
      </c>
      <c r="AQ31" s="719"/>
      <c r="AR31" s="719"/>
      <c r="AS31" s="719"/>
      <c r="AT31" s="724" t="s">
        <v>312</v>
      </c>
      <c r="AU31" s="231"/>
      <c r="AV31" s="231"/>
      <c r="AW31" s="231"/>
      <c r="AX31" s="708" t="s">
        <v>187</v>
      </c>
      <c r="AY31" s="709"/>
      <c r="AZ31" s="709"/>
      <c r="BA31" s="709"/>
      <c r="BB31" s="709"/>
      <c r="BC31" s="709"/>
      <c r="BD31" s="709"/>
      <c r="BE31" s="709"/>
      <c r="BF31" s="710"/>
      <c r="BG31" s="711">
        <v>98.5</v>
      </c>
      <c r="BH31" s="712"/>
      <c r="BI31" s="712"/>
      <c r="BJ31" s="712"/>
      <c r="BK31" s="712"/>
      <c r="BL31" s="712"/>
      <c r="BM31" s="713">
        <v>95.4</v>
      </c>
      <c r="BN31" s="712"/>
      <c r="BO31" s="712"/>
      <c r="BP31" s="712"/>
      <c r="BQ31" s="714"/>
      <c r="BR31" s="711">
        <v>99.1</v>
      </c>
      <c r="BS31" s="712"/>
      <c r="BT31" s="712"/>
      <c r="BU31" s="712"/>
      <c r="BV31" s="712"/>
      <c r="BW31" s="712"/>
      <c r="BX31" s="713">
        <v>95.7</v>
      </c>
      <c r="BY31" s="712"/>
      <c r="BZ31" s="712"/>
      <c r="CA31" s="712"/>
      <c r="CB31" s="714"/>
      <c r="CD31" s="729"/>
      <c r="CE31" s="730"/>
      <c r="CF31" s="681" t="s">
        <v>313</v>
      </c>
      <c r="CG31" s="682"/>
      <c r="CH31" s="682"/>
      <c r="CI31" s="682"/>
      <c r="CJ31" s="682"/>
      <c r="CK31" s="682"/>
      <c r="CL31" s="682"/>
      <c r="CM31" s="682"/>
      <c r="CN31" s="682"/>
      <c r="CO31" s="682"/>
      <c r="CP31" s="682"/>
      <c r="CQ31" s="683"/>
      <c r="CR31" s="642">
        <v>1257654</v>
      </c>
      <c r="CS31" s="661"/>
      <c r="CT31" s="661"/>
      <c r="CU31" s="661"/>
      <c r="CV31" s="661"/>
      <c r="CW31" s="661"/>
      <c r="CX31" s="661"/>
      <c r="CY31" s="662"/>
      <c r="CZ31" s="645">
        <v>0.6</v>
      </c>
      <c r="DA31" s="663"/>
      <c r="DB31" s="663"/>
      <c r="DC31" s="664"/>
      <c r="DD31" s="648">
        <v>1190335</v>
      </c>
      <c r="DE31" s="661"/>
      <c r="DF31" s="661"/>
      <c r="DG31" s="661"/>
      <c r="DH31" s="661"/>
      <c r="DI31" s="661"/>
      <c r="DJ31" s="661"/>
      <c r="DK31" s="662"/>
      <c r="DL31" s="648">
        <v>1190335</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129</v>
      </c>
      <c r="S32" s="643"/>
      <c r="T32" s="643"/>
      <c r="U32" s="643"/>
      <c r="V32" s="643"/>
      <c r="W32" s="643"/>
      <c r="X32" s="643"/>
      <c r="Y32" s="644"/>
      <c r="Z32" s="675" t="s">
        <v>244</v>
      </c>
      <c r="AA32" s="675"/>
      <c r="AB32" s="675"/>
      <c r="AC32" s="675"/>
      <c r="AD32" s="676" t="s">
        <v>129</v>
      </c>
      <c r="AE32" s="676"/>
      <c r="AF32" s="676"/>
      <c r="AG32" s="676"/>
      <c r="AH32" s="676"/>
      <c r="AI32" s="676"/>
      <c r="AJ32" s="676"/>
      <c r="AK32" s="676"/>
      <c r="AL32" s="645" t="s">
        <v>129</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98.6</v>
      </c>
      <c r="BH32" s="661"/>
      <c r="BI32" s="661"/>
      <c r="BJ32" s="661"/>
      <c r="BK32" s="661"/>
      <c r="BL32" s="661"/>
      <c r="BM32" s="646">
        <v>96</v>
      </c>
      <c r="BN32" s="707"/>
      <c r="BO32" s="707"/>
      <c r="BP32" s="707"/>
      <c r="BQ32" s="688"/>
      <c r="BR32" s="715">
        <v>99.1</v>
      </c>
      <c r="BS32" s="661"/>
      <c r="BT32" s="661"/>
      <c r="BU32" s="661"/>
      <c r="BV32" s="661"/>
      <c r="BW32" s="661"/>
      <c r="BX32" s="646">
        <v>96.2</v>
      </c>
      <c r="BY32" s="707"/>
      <c r="BZ32" s="707"/>
      <c r="CA32" s="707"/>
      <c r="CB32" s="688"/>
      <c r="CD32" s="731"/>
      <c r="CE32" s="732"/>
      <c r="CF32" s="681" t="s">
        <v>317</v>
      </c>
      <c r="CG32" s="682"/>
      <c r="CH32" s="682"/>
      <c r="CI32" s="682"/>
      <c r="CJ32" s="682"/>
      <c r="CK32" s="682"/>
      <c r="CL32" s="682"/>
      <c r="CM32" s="682"/>
      <c r="CN32" s="682"/>
      <c r="CO32" s="682"/>
      <c r="CP32" s="682"/>
      <c r="CQ32" s="683"/>
      <c r="CR32" s="642">
        <v>1892</v>
      </c>
      <c r="CS32" s="643"/>
      <c r="CT32" s="643"/>
      <c r="CU32" s="643"/>
      <c r="CV32" s="643"/>
      <c r="CW32" s="643"/>
      <c r="CX32" s="643"/>
      <c r="CY32" s="644"/>
      <c r="CZ32" s="645">
        <v>0</v>
      </c>
      <c r="DA32" s="663"/>
      <c r="DB32" s="663"/>
      <c r="DC32" s="664"/>
      <c r="DD32" s="648">
        <v>1892</v>
      </c>
      <c r="DE32" s="643"/>
      <c r="DF32" s="643"/>
      <c r="DG32" s="643"/>
      <c r="DH32" s="643"/>
      <c r="DI32" s="643"/>
      <c r="DJ32" s="643"/>
      <c r="DK32" s="644"/>
      <c r="DL32" s="648">
        <v>1892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12593994</v>
      </c>
      <c r="S33" s="643"/>
      <c r="T33" s="643"/>
      <c r="U33" s="643"/>
      <c r="V33" s="643"/>
      <c r="W33" s="643"/>
      <c r="X33" s="643"/>
      <c r="Y33" s="644"/>
      <c r="Z33" s="675">
        <v>5.7</v>
      </c>
      <c r="AA33" s="675"/>
      <c r="AB33" s="675"/>
      <c r="AC33" s="675"/>
      <c r="AD33" s="676" t="s">
        <v>244</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98.3</v>
      </c>
      <c r="BH33" s="627"/>
      <c r="BI33" s="627"/>
      <c r="BJ33" s="627"/>
      <c r="BK33" s="627"/>
      <c r="BL33" s="627"/>
      <c r="BM33" s="669">
        <v>94.4</v>
      </c>
      <c r="BN33" s="627"/>
      <c r="BO33" s="627"/>
      <c r="BP33" s="627"/>
      <c r="BQ33" s="671"/>
      <c r="BR33" s="706">
        <v>99.1</v>
      </c>
      <c r="BS33" s="627"/>
      <c r="BT33" s="627"/>
      <c r="BU33" s="627"/>
      <c r="BV33" s="627"/>
      <c r="BW33" s="627"/>
      <c r="BX33" s="669">
        <v>94.6</v>
      </c>
      <c r="BY33" s="627"/>
      <c r="BZ33" s="627"/>
      <c r="CA33" s="627"/>
      <c r="CB33" s="671"/>
      <c r="CD33" s="681" t="s">
        <v>320</v>
      </c>
      <c r="CE33" s="682"/>
      <c r="CF33" s="682"/>
      <c r="CG33" s="682"/>
      <c r="CH33" s="682"/>
      <c r="CI33" s="682"/>
      <c r="CJ33" s="682"/>
      <c r="CK33" s="682"/>
      <c r="CL33" s="682"/>
      <c r="CM33" s="682"/>
      <c r="CN33" s="682"/>
      <c r="CO33" s="682"/>
      <c r="CP33" s="682"/>
      <c r="CQ33" s="683"/>
      <c r="CR33" s="642">
        <v>107593392</v>
      </c>
      <c r="CS33" s="661"/>
      <c r="CT33" s="661"/>
      <c r="CU33" s="661"/>
      <c r="CV33" s="661"/>
      <c r="CW33" s="661"/>
      <c r="CX33" s="661"/>
      <c r="CY33" s="662"/>
      <c r="CZ33" s="645">
        <v>49.8</v>
      </c>
      <c r="DA33" s="663"/>
      <c r="DB33" s="663"/>
      <c r="DC33" s="664"/>
      <c r="DD33" s="648">
        <v>54740606</v>
      </c>
      <c r="DE33" s="661"/>
      <c r="DF33" s="661"/>
      <c r="DG33" s="661"/>
      <c r="DH33" s="661"/>
      <c r="DI33" s="661"/>
      <c r="DJ33" s="661"/>
      <c r="DK33" s="662"/>
      <c r="DL33" s="648">
        <v>38044875</v>
      </c>
      <c r="DM33" s="661"/>
      <c r="DN33" s="661"/>
      <c r="DO33" s="661"/>
      <c r="DP33" s="661"/>
      <c r="DQ33" s="661"/>
      <c r="DR33" s="661"/>
      <c r="DS33" s="661"/>
      <c r="DT33" s="661"/>
      <c r="DU33" s="661"/>
      <c r="DV33" s="662"/>
      <c r="DW33" s="645">
        <v>36.700000000000003</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522818</v>
      </c>
      <c r="S34" s="643"/>
      <c r="T34" s="643"/>
      <c r="U34" s="643"/>
      <c r="V34" s="643"/>
      <c r="W34" s="643"/>
      <c r="X34" s="643"/>
      <c r="Y34" s="644"/>
      <c r="Z34" s="675">
        <v>0.2</v>
      </c>
      <c r="AA34" s="675"/>
      <c r="AB34" s="675"/>
      <c r="AC34" s="675"/>
      <c r="AD34" s="676">
        <v>9923</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21113453</v>
      </c>
      <c r="CS34" s="643"/>
      <c r="CT34" s="643"/>
      <c r="CU34" s="643"/>
      <c r="CV34" s="643"/>
      <c r="CW34" s="643"/>
      <c r="CX34" s="643"/>
      <c r="CY34" s="644"/>
      <c r="CZ34" s="645">
        <v>9.8000000000000007</v>
      </c>
      <c r="DA34" s="663"/>
      <c r="DB34" s="663"/>
      <c r="DC34" s="664"/>
      <c r="DD34" s="648">
        <v>16822564</v>
      </c>
      <c r="DE34" s="643"/>
      <c r="DF34" s="643"/>
      <c r="DG34" s="643"/>
      <c r="DH34" s="643"/>
      <c r="DI34" s="643"/>
      <c r="DJ34" s="643"/>
      <c r="DK34" s="644"/>
      <c r="DL34" s="648">
        <v>13544693</v>
      </c>
      <c r="DM34" s="643"/>
      <c r="DN34" s="643"/>
      <c r="DO34" s="643"/>
      <c r="DP34" s="643"/>
      <c r="DQ34" s="643"/>
      <c r="DR34" s="643"/>
      <c r="DS34" s="643"/>
      <c r="DT34" s="643"/>
      <c r="DU34" s="643"/>
      <c r="DV34" s="644"/>
      <c r="DW34" s="645">
        <v>13.1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136704</v>
      </c>
      <c r="S35" s="643"/>
      <c r="T35" s="643"/>
      <c r="U35" s="643"/>
      <c r="V35" s="643"/>
      <c r="W35" s="643"/>
      <c r="X35" s="643"/>
      <c r="Y35" s="644"/>
      <c r="Z35" s="675">
        <v>0.1</v>
      </c>
      <c r="AA35" s="675"/>
      <c r="AB35" s="675"/>
      <c r="AC35" s="675"/>
      <c r="AD35" s="676" t="s">
        <v>244</v>
      </c>
      <c r="AE35" s="676"/>
      <c r="AF35" s="676"/>
      <c r="AG35" s="676"/>
      <c r="AH35" s="676"/>
      <c r="AI35" s="676"/>
      <c r="AJ35" s="676"/>
      <c r="AK35" s="676"/>
      <c r="AL35" s="645" t="s">
        <v>244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3827746</v>
      </c>
      <c r="CS35" s="661"/>
      <c r="CT35" s="661"/>
      <c r="CU35" s="661"/>
      <c r="CV35" s="661"/>
      <c r="CW35" s="661"/>
      <c r="CX35" s="661"/>
      <c r="CY35" s="662"/>
      <c r="CZ35" s="645">
        <v>1.8</v>
      </c>
      <c r="DA35" s="663"/>
      <c r="DB35" s="663"/>
      <c r="DC35" s="664"/>
      <c r="DD35" s="648">
        <v>3125551</v>
      </c>
      <c r="DE35" s="661"/>
      <c r="DF35" s="661"/>
      <c r="DG35" s="661"/>
      <c r="DH35" s="661"/>
      <c r="DI35" s="661"/>
      <c r="DJ35" s="661"/>
      <c r="DK35" s="662"/>
      <c r="DL35" s="648">
        <v>1790871</v>
      </c>
      <c r="DM35" s="661"/>
      <c r="DN35" s="661"/>
      <c r="DO35" s="661"/>
      <c r="DP35" s="661"/>
      <c r="DQ35" s="661"/>
      <c r="DR35" s="661"/>
      <c r="DS35" s="661"/>
      <c r="DT35" s="661"/>
      <c r="DU35" s="661"/>
      <c r="DV35" s="662"/>
      <c r="DW35" s="645">
        <v>1.7</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984109</v>
      </c>
      <c r="S36" s="643"/>
      <c r="T36" s="643"/>
      <c r="U36" s="643"/>
      <c r="V36" s="643"/>
      <c r="W36" s="643"/>
      <c r="X36" s="643"/>
      <c r="Y36" s="644"/>
      <c r="Z36" s="675">
        <v>0.4</v>
      </c>
      <c r="AA36" s="675"/>
      <c r="AB36" s="675"/>
      <c r="AC36" s="675"/>
      <c r="AD36" s="676" t="s">
        <v>129</v>
      </c>
      <c r="AE36" s="676"/>
      <c r="AF36" s="676"/>
      <c r="AG36" s="676"/>
      <c r="AH36" s="676"/>
      <c r="AI36" s="676"/>
      <c r="AJ36" s="676"/>
      <c r="AK36" s="676"/>
      <c r="AL36" s="645" t="s">
        <v>244</v>
      </c>
      <c r="AM36" s="646"/>
      <c r="AN36" s="646"/>
      <c r="AO36" s="677"/>
      <c r="AP36" s="235"/>
      <c r="AQ36" s="694" t="s">
        <v>328</v>
      </c>
      <c r="AR36" s="695"/>
      <c r="AS36" s="695"/>
      <c r="AT36" s="695"/>
      <c r="AU36" s="695"/>
      <c r="AV36" s="695"/>
      <c r="AW36" s="695"/>
      <c r="AX36" s="695"/>
      <c r="AY36" s="696"/>
      <c r="AZ36" s="697">
        <v>24804709</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444426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59775525</v>
      </c>
      <c r="CS36" s="643"/>
      <c r="CT36" s="643"/>
      <c r="CU36" s="643"/>
      <c r="CV36" s="643"/>
      <c r="CW36" s="643"/>
      <c r="CX36" s="643"/>
      <c r="CY36" s="644"/>
      <c r="CZ36" s="645">
        <v>27.7</v>
      </c>
      <c r="DA36" s="663"/>
      <c r="DB36" s="663"/>
      <c r="DC36" s="664"/>
      <c r="DD36" s="648">
        <v>15660014</v>
      </c>
      <c r="DE36" s="643"/>
      <c r="DF36" s="643"/>
      <c r="DG36" s="643"/>
      <c r="DH36" s="643"/>
      <c r="DI36" s="643"/>
      <c r="DJ36" s="643"/>
      <c r="DK36" s="644"/>
      <c r="DL36" s="648">
        <v>9537495</v>
      </c>
      <c r="DM36" s="643"/>
      <c r="DN36" s="643"/>
      <c r="DO36" s="643"/>
      <c r="DP36" s="643"/>
      <c r="DQ36" s="643"/>
      <c r="DR36" s="643"/>
      <c r="DS36" s="643"/>
      <c r="DT36" s="643"/>
      <c r="DU36" s="643"/>
      <c r="DV36" s="644"/>
      <c r="DW36" s="645">
        <v>9.1999999999999993</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4254038</v>
      </c>
      <c r="S37" s="643"/>
      <c r="T37" s="643"/>
      <c r="U37" s="643"/>
      <c r="V37" s="643"/>
      <c r="W37" s="643"/>
      <c r="X37" s="643"/>
      <c r="Y37" s="644"/>
      <c r="Z37" s="675">
        <v>1.9</v>
      </c>
      <c r="AA37" s="675"/>
      <c r="AB37" s="675"/>
      <c r="AC37" s="675"/>
      <c r="AD37" s="676" t="s">
        <v>244</v>
      </c>
      <c r="AE37" s="676"/>
      <c r="AF37" s="676"/>
      <c r="AG37" s="676"/>
      <c r="AH37" s="676"/>
      <c r="AI37" s="676"/>
      <c r="AJ37" s="676"/>
      <c r="AK37" s="676"/>
      <c r="AL37" s="645" t="s">
        <v>244</v>
      </c>
      <c r="AM37" s="646"/>
      <c r="AN37" s="646"/>
      <c r="AO37" s="677"/>
      <c r="AQ37" s="685" t="s">
        <v>332</v>
      </c>
      <c r="AR37" s="686"/>
      <c r="AS37" s="686"/>
      <c r="AT37" s="686"/>
      <c r="AU37" s="686"/>
      <c r="AV37" s="686"/>
      <c r="AW37" s="686"/>
      <c r="AX37" s="686"/>
      <c r="AY37" s="687"/>
      <c r="AZ37" s="642">
        <v>7641095</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308873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878220</v>
      </c>
      <c r="CS37" s="661"/>
      <c r="CT37" s="661"/>
      <c r="CU37" s="661"/>
      <c r="CV37" s="661"/>
      <c r="CW37" s="661"/>
      <c r="CX37" s="661"/>
      <c r="CY37" s="662"/>
      <c r="CZ37" s="645">
        <v>0.4</v>
      </c>
      <c r="DA37" s="663"/>
      <c r="DB37" s="663"/>
      <c r="DC37" s="664"/>
      <c r="DD37" s="648">
        <v>855557</v>
      </c>
      <c r="DE37" s="661"/>
      <c r="DF37" s="661"/>
      <c r="DG37" s="661"/>
      <c r="DH37" s="661"/>
      <c r="DI37" s="661"/>
      <c r="DJ37" s="661"/>
      <c r="DK37" s="662"/>
      <c r="DL37" s="648">
        <v>791167</v>
      </c>
      <c r="DM37" s="661"/>
      <c r="DN37" s="661"/>
      <c r="DO37" s="661"/>
      <c r="DP37" s="661"/>
      <c r="DQ37" s="661"/>
      <c r="DR37" s="661"/>
      <c r="DS37" s="661"/>
      <c r="DT37" s="661"/>
      <c r="DU37" s="661"/>
      <c r="DV37" s="662"/>
      <c r="DW37" s="645">
        <v>0.8</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3497652</v>
      </c>
      <c r="S38" s="643"/>
      <c r="T38" s="643"/>
      <c r="U38" s="643"/>
      <c r="V38" s="643"/>
      <c r="W38" s="643"/>
      <c r="X38" s="643"/>
      <c r="Y38" s="644"/>
      <c r="Z38" s="675">
        <v>1.6</v>
      </c>
      <c r="AA38" s="675"/>
      <c r="AB38" s="675"/>
      <c r="AC38" s="675"/>
      <c r="AD38" s="676">
        <v>7576</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1850926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48063</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16141784</v>
      </c>
      <c r="CS38" s="643"/>
      <c r="CT38" s="643"/>
      <c r="CU38" s="643"/>
      <c r="CV38" s="643"/>
      <c r="CW38" s="643"/>
      <c r="CX38" s="643"/>
      <c r="CY38" s="644"/>
      <c r="CZ38" s="645">
        <v>7.5</v>
      </c>
      <c r="DA38" s="663"/>
      <c r="DB38" s="663"/>
      <c r="DC38" s="664"/>
      <c r="DD38" s="648">
        <v>13695842</v>
      </c>
      <c r="DE38" s="643"/>
      <c r="DF38" s="643"/>
      <c r="DG38" s="643"/>
      <c r="DH38" s="643"/>
      <c r="DI38" s="643"/>
      <c r="DJ38" s="643"/>
      <c r="DK38" s="644"/>
      <c r="DL38" s="648">
        <v>13171816</v>
      </c>
      <c r="DM38" s="643"/>
      <c r="DN38" s="643"/>
      <c r="DO38" s="643"/>
      <c r="DP38" s="643"/>
      <c r="DQ38" s="643"/>
      <c r="DR38" s="643"/>
      <c r="DS38" s="643"/>
      <c r="DT38" s="643"/>
      <c r="DU38" s="643"/>
      <c r="DV38" s="644"/>
      <c r="DW38" s="645">
        <v>12.7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19374281</v>
      </c>
      <c r="S39" s="643"/>
      <c r="T39" s="643"/>
      <c r="U39" s="643"/>
      <c r="V39" s="643"/>
      <c r="W39" s="643"/>
      <c r="X39" s="643"/>
      <c r="Y39" s="644"/>
      <c r="Z39" s="675">
        <v>8.8000000000000007</v>
      </c>
      <c r="AA39" s="675"/>
      <c r="AB39" s="675"/>
      <c r="AC39" s="675"/>
      <c r="AD39" s="676" t="s">
        <v>129</v>
      </c>
      <c r="AE39" s="676"/>
      <c r="AF39" s="676"/>
      <c r="AG39" s="676"/>
      <c r="AH39" s="676"/>
      <c r="AI39" s="676"/>
      <c r="AJ39" s="676"/>
      <c r="AK39" s="676"/>
      <c r="AL39" s="645" t="s">
        <v>129</v>
      </c>
      <c r="AM39" s="646"/>
      <c r="AN39" s="646"/>
      <c r="AO39" s="677"/>
      <c r="AQ39" s="685" t="s">
        <v>340</v>
      </c>
      <c r="AR39" s="686"/>
      <c r="AS39" s="686"/>
      <c r="AT39" s="686"/>
      <c r="AU39" s="686"/>
      <c r="AV39" s="686"/>
      <c r="AW39" s="686"/>
      <c r="AX39" s="686"/>
      <c r="AY39" s="687"/>
      <c r="AZ39" s="642">
        <v>167118</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70153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3566509</v>
      </c>
      <c r="CS39" s="661"/>
      <c r="CT39" s="661"/>
      <c r="CU39" s="661"/>
      <c r="CV39" s="661"/>
      <c r="CW39" s="661"/>
      <c r="CX39" s="661"/>
      <c r="CY39" s="662"/>
      <c r="CZ39" s="645">
        <v>1.7</v>
      </c>
      <c r="DA39" s="663"/>
      <c r="DB39" s="663"/>
      <c r="DC39" s="664"/>
      <c r="DD39" s="648">
        <v>3447012</v>
      </c>
      <c r="DE39" s="661"/>
      <c r="DF39" s="661"/>
      <c r="DG39" s="661"/>
      <c r="DH39" s="661"/>
      <c r="DI39" s="661"/>
      <c r="DJ39" s="661"/>
      <c r="DK39" s="662"/>
      <c r="DL39" s="648" t="s">
        <v>129</v>
      </c>
      <c r="DM39" s="661"/>
      <c r="DN39" s="661"/>
      <c r="DO39" s="661"/>
      <c r="DP39" s="661"/>
      <c r="DQ39" s="661"/>
      <c r="DR39" s="661"/>
      <c r="DS39" s="661"/>
      <c r="DT39" s="661"/>
      <c r="DU39" s="661"/>
      <c r="DV39" s="662"/>
      <c r="DW39" s="645" t="s">
        <v>244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v>651800</v>
      </c>
      <c r="S40" s="643"/>
      <c r="T40" s="643"/>
      <c r="U40" s="643"/>
      <c r="V40" s="643"/>
      <c r="W40" s="643"/>
      <c r="X40" s="643"/>
      <c r="Y40" s="644"/>
      <c r="Z40" s="675">
        <v>0.3</v>
      </c>
      <c r="AA40" s="675"/>
      <c r="AB40" s="675"/>
      <c r="AC40" s="675"/>
      <c r="AD40" s="676" t="s">
        <v>244</v>
      </c>
      <c r="AE40" s="676"/>
      <c r="AF40" s="676"/>
      <c r="AG40" s="676"/>
      <c r="AH40" s="676"/>
      <c r="AI40" s="676"/>
      <c r="AJ40" s="676"/>
      <c r="AK40" s="676"/>
      <c r="AL40" s="645" t="s">
        <v>129</v>
      </c>
      <c r="AM40" s="646"/>
      <c r="AN40" s="646"/>
      <c r="AO40" s="677"/>
      <c r="AQ40" s="685" t="s">
        <v>344</v>
      </c>
      <c r="AR40" s="686"/>
      <c r="AS40" s="686"/>
      <c r="AT40" s="686"/>
      <c r="AU40" s="686"/>
      <c r="AV40" s="686"/>
      <c r="AW40" s="686"/>
      <c r="AX40" s="686"/>
      <c r="AY40" s="687"/>
      <c r="AZ40" s="642">
        <v>148239</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98</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3168375</v>
      </c>
      <c r="CS40" s="643"/>
      <c r="CT40" s="643"/>
      <c r="CU40" s="643"/>
      <c r="CV40" s="643"/>
      <c r="CW40" s="643"/>
      <c r="CX40" s="643"/>
      <c r="CY40" s="644"/>
      <c r="CZ40" s="645">
        <v>1.5</v>
      </c>
      <c r="DA40" s="663"/>
      <c r="DB40" s="663"/>
      <c r="DC40" s="664"/>
      <c r="DD40" s="648">
        <v>1989623</v>
      </c>
      <c r="DE40" s="643"/>
      <c r="DF40" s="643"/>
      <c r="DG40" s="643"/>
      <c r="DH40" s="643"/>
      <c r="DI40" s="643"/>
      <c r="DJ40" s="643"/>
      <c r="DK40" s="644"/>
      <c r="DL40" s="648" t="s">
        <v>244</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244</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244</v>
      </c>
      <c r="AM41" s="646"/>
      <c r="AN41" s="646"/>
      <c r="AO41" s="677"/>
      <c r="AQ41" s="685" t="s">
        <v>349</v>
      </c>
      <c r="AR41" s="686"/>
      <c r="AS41" s="686"/>
      <c r="AT41" s="686"/>
      <c r="AU41" s="686"/>
      <c r="AV41" s="686"/>
      <c r="AW41" s="686"/>
      <c r="AX41" s="686"/>
      <c r="AY41" s="687"/>
      <c r="AZ41" s="642">
        <v>2478084</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5419881</v>
      </c>
      <c r="S42" s="643"/>
      <c r="T42" s="643"/>
      <c r="U42" s="643"/>
      <c r="V42" s="643"/>
      <c r="W42" s="643"/>
      <c r="X42" s="643"/>
      <c r="Y42" s="644"/>
      <c r="Z42" s="675">
        <v>2.5</v>
      </c>
      <c r="AA42" s="675"/>
      <c r="AB42" s="675"/>
      <c r="AC42" s="675"/>
      <c r="AD42" s="676" t="s">
        <v>129</v>
      </c>
      <c r="AE42" s="676"/>
      <c r="AF42" s="676"/>
      <c r="AG42" s="676"/>
      <c r="AH42" s="676"/>
      <c r="AI42" s="676"/>
      <c r="AJ42" s="676"/>
      <c r="AK42" s="676"/>
      <c r="AL42" s="645" t="s">
        <v>129</v>
      </c>
      <c r="AM42" s="646"/>
      <c r="AN42" s="646"/>
      <c r="AO42" s="677"/>
      <c r="AQ42" s="678" t="s">
        <v>353</v>
      </c>
      <c r="AR42" s="679"/>
      <c r="AS42" s="679"/>
      <c r="AT42" s="679"/>
      <c r="AU42" s="679"/>
      <c r="AV42" s="679"/>
      <c r="AW42" s="679"/>
      <c r="AX42" s="679"/>
      <c r="AY42" s="680"/>
      <c r="AZ42" s="626">
        <v>12519247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325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25162783</v>
      </c>
      <c r="CS42" s="643"/>
      <c r="CT42" s="643"/>
      <c r="CU42" s="643"/>
      <c r="CV42" s="643"/>
      <c r="CW42" s="643"/>
      <c r="CX42" s="643"/>
      <c r="CY42" s="644"/>
      <c r="CZ42" s="645">
        <v>11.6</v>
      </c>
      <c r="DA42" s="646"/>
      <c r="DB42" s="646"/>
      <c r="DC42" s="647"/>
      <c r="DD42" s="648">
        <v>5009269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219946631</v>
      </c>
      <c r="S43" s="665"/>
      <c r="T43" s="665"/>
      <c r="U43" s="665"/>
      <c r="V43" s="665"/>
      <c r="W43" s="665"/>
      <c r="X43" s="665"/>
      <c r="Y43" s="666"/>
      <c r="Z43" s="667">
        <v>100</v>
      </c>
      <c r="AA43" s="667"/>
      <c r="AB43" s="667"/>
      <c r="AC43" s="667"/>
      <c r="AD43" s="668">
        <v>97503443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336923</v>
      </c>
      <c r="CS43" s="661"/>
      <c r="CT43" s="661"/>
      <c r="CU43" s="661"/>
      <c r="CV43" s="661"/>
      <c r="CW43" s="661"/>
      <c r="CX43" s="661"/>
      <c r="CY43" s="662"/>
      <c r="CZ43" s="645">
        <v>0.2</v>
      </c>
      <c r="DA43" s="663"/>
      <c r="DB43" s="663"/>
      <c r="DC43" s="664"/>
      <c r="DD43" s="648">
        <v>336923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25047347</v>
      </c>
      <c r="CS44" s="643"/>
      <c r="CT44" s="643"/>
      <c r="CU44" s="643"/>
      <c r="CV44" s="643"/>
      <c r="CW44" s="643"/>
      <c r="CX44" s="643"/>
      <c r="CY44" s="644"/>
      <c r="CZ44" s="645">
        <v>11.6</v>
      </c>
      <c r="DA44" s="646"/>
      <c r="DB44" s="646"/>
      <c r="DC44" s="647"/>
      <c r="DD44" s="648">
        <v>4995735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11100515</v>
      </c>
      <c r="CS45" s="661"/>
      <c r="CT45" s="661"/>
      <c r="CU45" s="661"/>
      <c r="CV45" s="661"/>
      <c r="CW45" s="661"/>
      <c r="CX45" s="661"/>
      <c r="CY45" s="662"/>
      <c r="CZ45" s="645">
        <v>5.0999999999999996</v>
      </c>
      <c r="DA45" s="663"/>
      <c r="DB45" s="663"/>
      <c r="DC45" s="664"/>
      <c r="DD45" s="648">
        <v>492634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12934036</v>
      </c>
      <c r="CS46" s="643"/>
      <c r="CT46" s="643"/>
      <c r="CU46" s="643"/>
      <c r="CV46" s="643"/>
      <c r="CW46" s="643"/>
      <c r="CX46" s="643"/>
      <c r="CY46" s="644"/>
      <c r="CZ46" s="645">
        <v>6</v>
      </c>
      <c r="DA46" s="646"/>
      <c r="DB46" s="646"/>
      <c r="DC46" s="647"/>
      <c r="DD46" s="648">
        <v>4423300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115436</v>
      </c>
      <c r="CS47" s="661"/>
      <c r="CT47" s="661"/>
      <c r="CU47" s="661"/>
      <c r="CV47" s="661"/>
      <c r="CW47" s="661"/>
      <c r="CX47" s="661"/>
      <c r="CY47" s="662"/>
      <c r="CZ47" s="645">
        <v>0.1</v>
      </c>
      <c r="DA47" s="663"/>
      <c r="DB47" s="663"/>
      <c r="DC47" s="664"/>
      <c r="DD47" s="648">
        <v>13534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244</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216061385</v>
      </c>
      <c r="CS49" s="627"/>
      <c r="CT49" s="627"/>
      <c r="CU49" s="627"/>
      <c r="CV49" s="627"/>
      <c r="CW49" s="627"/>
      <c r="CX49" s="627"/>
      <c r="CY49" s="628"/>
      <c r="CZ49" s="629">
        <v>100</v>
      </c>
      <c r="DA49" s="630"/>
      <c r="DB49" s="630"/>
      <c r="DC49" s="631"/>
      <c r="DD49" s="632">
        <v>114245953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1m8fhhxUPngSbXnamRPRAJAQ+EKNSPFxN1d4gIuQVvE021cI+95oD3qMCikBsfGBw4gKvATQgxnq5gRZAdTZA==" saltValue="lmky84oIuwGvET3XS+hb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3" zoomScaleNormal="93"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368</v>
      </c>
      <c r="DK2" s="1171"/>
      <c r="DL2" s="1171"/>
      <c r="DM2" s="1171"/>
      <c r="DN2" s="1171"/>
      <c r="DO2" s="1172"/>
      <c r="DP2" s="251"/>
      <c r="DQ2" s="1170" t="s">
        <v>369</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3"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8" t="s">
        <v>386</v>
      </c>
      <c r="DH5" s="1159"/>
      <c r="DI5" s="1159"/>
      <c r="DJ5" s="1159"/>
      <c r="DK5" s="1160"/>
      <c r="DL5" s="1158" t="s">
        <v>387</v>
      </c>
      <c r="DM5" s="1159"/>
      <c r="DN5" s="1159"/>
      <c r="DO5" s="1159"/>
      <c r="DP5" s="1160"/>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10" t="s">
        <v>389</v>
      </c>
      <c r="C7" s="1111"/>
      <c r="D7" s="1111"/>
      <c r="E7" s="1111"/>
      <c r="F7" s="1111"/>
      <c r="G7" s="1111"/>
      <c r="H7" s="1111"/>
      <c r="I7" s="1111"/>
      <c r="J7" s="1111"/>
      <c r="K7" s="1111"/>
      <c r="L7" s="1111"/>
      <c r="M7" s="1111"/>
      <c r="N7" s="1111"/>
      <c r="O7" s="1111"/>
      <c r="P7" s="1112"/>
      <c r="Q7" s="1164">
        <v>219605</v>
      </c>
      <c r="R7" s="1165"/>
      <c r="S7" s="1165"/>
      <c r="T7" s="1165"/>
      <c r="U7" s="1165"/>
      <c r="V7" s="1165">
        <v>215767</v>
      </c>
      <c r="W7" s="1165"/>
      <c r="X7" s="1165"/>
      <c r="Y7" s="1165"/>
      <c r="Z7" s="1165"/>
      <c r="AA7" s="1165">
        <v>3838</v>
      </c>
      <c r="AB7" s="1165"/>
      <c r="AC7" s="1165"/>
      <c r="AD7" s="1165"/>
      <c r="AE7" s="1166"/>
      <c r="AF7" s="1167">
        <v>2580</v>
      </c>
      <c r="AG7" s="1168"/>
      <c r="AH7" s="1168"/>
      <c r="AI7" s="1168"/>
      <c r="AJ7" s="1169"/>
      <c r="AK7" s="1151">
        <v>21471</v>
      </c>
      <c r="AL7" s="1152"/>
      <c r="AM7" s="1152"/>
      <c r="AN7" s="1152"/>
      <c r="AO7" s="1152"/>
      <c r="AP7" s="1152">
        <v>233396</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615</v>
      </c>
      <c r="BT7" s="1156"/>
      <c r="BU7" s="1156"/>
      <c r="BV7" s="1156"/>
      <c r="BW7" s="1156"/>
      <c r="BX7" s="1156"/>
      <c r="BY7" s="1156"/>
      <c r="BZ7" s="1156"/>
      <c r="CA7" s="1156"/>
      <c r="CB7" s="1156"/>
      <c r="CC7" s="1156"/>
      <c r="CD7" s="1156"/>
      <c r="CE7" s="1156"/>
      <c r="CF7" s="1156"/>
      <c r="CG7" s="1157"/>
      <c r="CH7" s="1148">
        <v>41</v>
      </c>
      <c r="CI7" s="1149"/>
      <c r="CJ7" s="1149"/>
      <c r="CK7" s="1149"/>
      <c r="CL7" s="1150"/>
      <c r="CM7" s="1148">
        <v>4154</v>
      </c>
      <c r="CN7" s="1149"/>
      <c r="CO7" s="1149"/>
      <c r="CP7" s="1149"/>
      <c r="CQ7" s="1150"/>
      <c r="CR7" s="1148">
        <v>1887</v>
      </c>
      <c r="CS7" s="1149"/>
      <c r="CT7" s="1149"/>
      <c r="CU7" s="1149"/>
      <c r="CV7" s="1150"/>
      <c r="CW7" s="1148">
        <v>5</v>
      </c>
      <c r="CX7" s="1149"/>
      <c r="CY7" s="1149"/>
      <c r="CZ7" s="1149"/>
      <c r="DA7" s="1150"/>
      <c r="DB7" s="1148" t="s">
        <v>637</v>
      </c>
      <c r="DC7" s="1149"/>
      <c r="DD7" s="1149"/>
      <c r="DE7" s="1149"/>
      <c r="DF7" s="1150"/>
      <c r="DG7" s="1148" t="s">
        <v>646</v>
      </c>
      <c r="DH7" s="1149"/>
      <c r="DI7" s="1149"/>
      <c r="DJ7" s="1149"/>
      <c r="DK7" s="1150"/>
      <c r="DL7" s="1148" t="s">
        <v>637</v>
      </c>
      <c r="DM7" s="1149"/>
      <c r="DN7" s="1149"/>
      <c r="DO7" s="1149"/>
      <c r="DP7" s="1150"/>
      <c r="DQ7" s="1148" t="s">
        <v>637</v>
      </c>
      <c r="DR7" s="1149"/>
      <c r="DS7" s="1149"/>
      <c r="DT7" s="1149"/>
      <c r="DU7" s="1150"/>
      <c r="DV7" s="1175"/>
      <c r="DW7" s="1176"/>
      <c r="DX7" s="1176"/>
      <c r="DY7" s="1176"/>
      <c r="DZ7" s="1177"/>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23810</v>
      </c>
      <c r="R8" s="1101"/>
      <c r="S8" s="1101"/>
      <c r="T8" s="1101"/>
      <c r="U8" s="1101"/>
      <c r="V8" s="1101">
        <v>23810</v>
      </c>
      <c r="W8" s="1101"/>
      <c r="X8" s="1101"/>
      <c r="Y8" s="1101"/>
      <c r="Z8" s="1101"/>
      <c r="AA8" s="1101" t="s">
        <v>606</v>
      </c>
      <c r="AB8" s="1101"/>
      <c r="AC8" s="1101"/>
      <c r="AD8" s="1101"/>
      <c r="AE8" s="1102"/>
      <c r="AF8" s="1076" t="s">
        <v>391</v>
      </c>
      <c r="AG8" s="1077"/>
      <c r="AH8" s="1077"/>
      <c r="AI8" s="1077"/>
      <c r="AJ8" s="1078"/>
      <c r="AK8" s="1146">
        <v>21360</v>
      </c>
      <c r="AL8" s="1147"/>
      <c r="AM8" s="1147"/>
      <c r="AN8" s="1147"/>
      <c r="AO8" s="1147"/>
      <c r="AP8" s="1147" t="s">
        <v>606</v>
      </c>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t="s">
        <v>616</v>
      </c>
      <c r="BT8" s="1072"/>
      <c r="BU8" s="1072"/>
      <c r="BV8" s="1072"/>
      <c r="BW8" s="1072"/>
      <c r="BX8" s="1072"/>
      <c r="BY8" s="1072"/>
      <c r="BZ8" s="1072"/>
      <c r="CA8" s="1072"/>
      <c r="CB8" s="1072"/>
      <c r="CC8" s="1072"/>
      <c r="CD8" s="1072"/>
      <c r="CE8" s="1072"/>
      <c r="CF8" s="1072"/>
      <c r="CG8" s="1073"/>
      <c r="CH8" s="1046">
        <v>-1</v>
      </c>
      <c r="CI8" s="1047"/>
      <c r="CJ8" s="1047"/>
      <c r="CK8" s="1047"/>
      <c r="CL8" s="1048"/>
      <c r="CM8" s="1046">
        <v>106</v>
      </c>
      <c r="CN8" s="1047"/>
      <c r="CO8" s="1047"/>
      <c r="CP8" s="1047"/>
      <c r="CQ8" s="1048"/>
      <c r="CR8" s="1046">
        <v>31</v>
      </c>
      <c r="CS8" s="1047"/>
      <c r="CT8" s="1047"/>
      <c r="CU8" s="1047"/>
      <c r="CV8" s="1048"/>
      <c r="CW8" s="1046">
        <v>198</v>
      </c>
      <c r="CX8" s="1047"/>
      <c r="CY8" s="1047"/>
      <c r="CZ8" s="1047"/>
      <c r="DA8" s="1048"/>
      <c r="DB8" s="1046" t="s">
        <v>645</v>
      </c>
      <c r="DC8" s="1047"/>
      <c r="DD8" s="1047"/>
      <c r="DE8" s="1047"/>
      <c r="DF8" s="1048"/>
      <c r="DG8" s="1046" t="s">
        <v>637</v>
      </c>
      <c r="DH8" s="1047"/>
      <c r="DI8" s="1047"/>
      <c r="DJ8" s="1047"/>
      <c r="DK8" s="1048"/>
      <c r="DL8" s="1046" t="s">
        <v>637</v>
      </c>
      <c r="DM8" s="1047"/>
      <c r="DN8" s="1047"/>
      <c r="DO8" s="1047"/>
      <c r="DP8" s="1048"/>
      <c r="DQ8" s="1046" t="s">
        <v>637</v>
      </c>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85</v>
      </c>
      <c r="R9" s="1101"/>
      <c r="S9" s="1101"/>
      <c r="T9" s="1101"/>
      <c r="U9" s="1101"/>
      <c r="V9" s="1101">
        <v>61</v>
      </c>
      <c r="W9" s="1101"/>
      <c r="X9" s="1101"/>
      <c r="Y9" s="1101"/>
      <c r="Z9" s="1101"/>
      <c r="AA9" s="1101">
        <v>24</v>
      </c>
      <c r="AB9" s="1101"/>
      <c r="AC9" s="1101"/>
      <c r="AD9" s="1101"/>
      <c r="AE9" s="1102"/>
      <c r="AF9" s="1076">
        <v>2</v>
      </c>
      <c r="AG9" s="1077"/>
      <c r="AH9" s="1077"/>
      <c r="AI9" s="1077"/>
      <c r="AJ9" s="1078"/>
      <c r="AK9" s="1146">
        <v>26</v>
      </c>
      <c r="AL9" s="1147"/>
      <c r="AM9" s="1147"/>
      <c r="AN9" s="1147"/>
      <c r="AO9" s="1147"/>
      <c r="AP9" s="1147">
        <v>167</v>
      </c>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t="s">
        <v>617</v>
      </c>
      <c r="BT9" s="1072"/>
      <c r="BU9" s="1072"/>
      <c r="BV9" s="1072"/>
      <c r="BW9" s="1072"/>
      <c r="BX9" s="1072"/>
      <c r="BY9" s="1072"/>
      <c r="BZ9" s="1072"/>
      <c r="CA9" s="1072"/>
      <c r="CB9" s="1072"/>
      <c r="CC9" s="1072"/>
      <c r="CD9" s="1072"/>
      <c r="CE9" s="1072"/>
      <c r="CF9" s="1072"/>
      <c r="CG9" s="1073"/>
      <c r="CH9" s="1046">
        <v>7</v>
      </c>
      <c r="CI9" s="1047"/>
      <c r="CJ9" s="1047"/>
      <c r="CK9" s="1047"/>
      <c r="CL9" s="1048"/>
      <c r="CM9" s="1046">
        <v>216</v>
      </c>
      <c r="CN9" s="1047"/>
      <c r="CO9" s="1047"/>
      <c r="CP9" s="1047"/>
      <c r="CQ9" s="1048"/>
      <c r="CR9" s="1046">
        <v>10</v>
      </c>
      <c r="CS9" s="1047"/>
      <c r="CT9" s="1047"/>
      <c r="CU9" s="1047"/>
      <c r="CV9" s="1048"/>
      <c r="CW9" s="1046">
        <f>65+122</f>
        <v>187</v>
      </c>
      <c r="CX9" s="1047"/>
      <c r="CY9" s="1047"/>
      <c r="CZ9" s="1047"/>
      <c r="DA9" s="1048"/>
      <c r="DB9" s="1046" t="s">
        <v>645</v>
      </c>
      <c r="DC9" s="1047"/>
      <c r="DD9" s="1047"/>
      <c r="DE9" s="1047"/>
      <c r="DF9" s="1048"/>
      <c r="DG9" s="1046" t="s">
        <v>637</v>
      </c>
      <c r="DH9" s="1047"/>
      <c r="DI9" s="1047"/>
      <c r="DJ9" s="1047"/>
      <c r="DK9" s="1048"/>
      <c r="DL9" s="1046" t="s">
        <v>637</v>
      </c>
      <c r="DM9" s="1047"/>
      <c r="DN9" s="1047"/>
      <c r="DO9" s="1047"/>
      <c r="DP9" s="1048"/>
      <c r="DQ9" s="1046" t="s">
        <v>637</v>
      </c>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00">
        <v>131</v>
      </c>
      <c r="R10" s="1101"/>
      <c r="S10" s="1101"/>
      <c r="T10" s="1101"/>
      <c r="U10" s="1101"/>
      <c r="V10" s="1101">
        <v>131</v>
      </c>
      <c r="W10" s="1101"/>
      <c r="X10" s="1101"/>
      <c r="Y10" s="1101"/>
      <c r="Z10" s="1101"/>
      <c r="AA10" s="1101" t="s">
        <v>606</v>
      </c>
      <c r="AB10" s="1101"/>
      <c r="AC10" s="1101"/>
      <c r="AD10" s="1101"/>
      <c r="AE10" s="1102"/>
      <c r="AF10" s="1076" t="s">
        <v>394</v>
      </c>
      <c r="AG10" s="1077"/>
      <c r="AH10" s="1077"/>
      <c r="AI10" s="1077"/>
      <c r="AJ10" s="1078"/>
      <c r="AK10" s="1146">
        <v>38</v>
      </c>
      <c r="AL10" s="1147"/>
      <c r="AM10" s="1147"/>
      <c r="AN10" s="1147"/>
      <c r="AO10" s="1147"/>
      <c r="AP10" s="1147" t="s">
        <v>608</v>
      </c>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t="s">
        <v>618</v>
      </c>
      <c r="BT10" s="1072"/>
      <c r="BU10" s="1072"/>
      <c r="BV10" s="1072"/>
      <c r="BW10" s="1072"/>
      <c r="BX10" s="1072"/>
      <c r="BY10" s="1072"/>
      <c r="BZ10" s="1072"/>
      <c r="CA10" s="1072"/>
      <c r="CB10" s="1072"/>
      <c r="CC10" s="1072"/>
      <c r="CD10" s="1072"/>
      <c r="CE10" s="1072"/>
      <c r="CF10" s="1072"/>
      <c r="CG10" s="1073"/>
      <c r="CH10" s="1046">
        <v>-9</v>
      </c>
      <c r="CI10" s="1047"/>
      <c r="CJ10" s="1047"/>
      <c r="CK10" s="1047"/>
      <c r="CL10" s="1048"/>
      <c r="CM10" s="1046">
        <v>468</v>
      </c>
      <c r="CN10" s="1047"/>
      <c r="CO10" s="1047"/>
      <c r="CP10" s="1047"/>
      <c r="CQ10" s="1048"/>
      <c r="CR10" s="1046">
        <v>55</v>
      </c>
      <c r="CS10" s="1047"/>
      <c r="CT10" s="1047"/>
      <c r="CU10" s="1047"/>
      <c r="CV10" s="1048"/>
      <c r="CW10" s="1046">
        <v>104</v>
      </c>
      <c r="CX10" s="1047"/>
      <c r="CY10" s="1047"/>
      <c r="CZ10" s="1047"/>
      <c r="DA10" s="1048"/>
      <c r="DB10" s="1046" t="s">
        <v>645</v>
      </c>
      <c r="DC10" s="1047"/>
      <c r="DD10" s="1047"/>
      <c r="DE10" s="1047"/>
      <c r="DF10" s="1048"/>
      <c r="DG10" s="1046" t="s">
        <v>637</v>
      </c>
      <c r="DH10" s="1047"/>
      <c r="DI10" s="1047"/>
      <c r="DJ10" s="1047"/>
      <c r="DK10" s="1048"/>
      <c r="DL10" s="1046" t="s">
        <v>637</v>
      </c>
      <c r="DM10" s="1047"/>
      <c r="DN10" s="1047"/>
      <c r="DO10" s="1047"/>
      <c r="DP10" s="1048"/>
      <c r="DQ10" s="1046" t="s">
        <v>637</v>
      </c>
      <c r="DR10" s="1047"/>
      <c r="DS10" s="1047"/>
      <c r="DT10" s="1047"/>
      <c r="DU10" s="1048"/>
      <c r="DV10" s="1049"/>
      <c r="DW10" s="1050"/>
      <c r="DX10" s="1050"/>
      <c r="DY10" s="1050"/>
      <c r="DZ10" s="1051"/>
      <c r="EA10" s="256"/>
    </row>
    <row r="11" spans="1:131" s="257" customFormat="1" ht="26.25" customHeight="1" x14ac:dyDescent="0.15">
      <c r="A11" s="263">
        <v>5</v>
      </c>
      <c r="B11" s="1094" t="s">
        <v>395</v>
      </c>
      <c r="C11" s="1095"/>
      <c r="D11" s="1095"/>
      <c r="E11" s="1095"/>
      <c r="F11" s="1095"/>
      <c r="G11" s="1095"/>
      <c r="H11" s="1095"/>
      <c r="I11" s="1095"/>
      <c r="J11" s="1095"/>
      <c r="K11" s="1095"/>
      <c r="L11" s="1095"/>
      <c r="M11" s="1095"/>
      <c r="N11" s="1095"/>
      <c r="O11" s="1095"/>
      <c r="P11" s="1096"/>
      <c r="Q11" s="1100">
        <v>48</v>
      </c>
      <c r="R11" s="1101"/>
      <c r="S11" s="1101"/>
      <c r="T11" s="1101"/>
      <c r="U11" s="1101"/>
      <c r="V11" s="1101">
        <v>48</v>
      </c>
      <c r="W11" s="1101"/>
      <c r="X11" s="1101"/>
      <c r="Y11" s="1101"/>
      <c r="Z11" s="1101"/>
      <c r="AA11" s="1101" t="s">
        <v>606</v>
      </c>
      <c r="AB11" s="1101"/>
      <c r="AC11" s="1101"/>
      <c r="AD11" s="1101"/>
      <c r="AE11" s="1102"/>
      <c r="AF11" s="1076" t="s">
        <v>394</v>
      </c>
      <c r="AG11" s="1077"/>
      <c r="AH11" s="1077"/>
      <c r="AI11" s="1077"/>
      <c r="AJ11" s="1078"/>
      <c r="AK11" s="1146">
        <v>48</v>
      </c>
      <c r="AL11" s="1147"/>
      <c r="AM11" s="1147"/>
      <c r="AN11" s="1147"/>
      <c r="AO11" s="1147"/>
      <c r="AP11" s="1147" t="s">
        <v>609</v>
      </c>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t="s">
        <v>619</v>
      </c>
      <c r="BT11" s="1072"/>
      <c r="BU11" s="1072"/>
      <c r="BV11" s="1072"/>
      <c r="BW11" s="1072"/>
      <c r="BX11" s="1072"/>
      <c r="BY11" s="1072"/>
      <c r="BZ11" s="1072"/>
      <c r="CA11" s="1072"/>
      <c r="CB11" s="1072"/>
      <c r="CC11" s="1072"/>
      <c r="CD11" s="1072"/>
      <c r="CE11" s="1072"/>
      <c r="CF11" s="1072"/>
      <c r="CG11" s="1073"/>
      <c r="CH11" s="1046">
        <v>2</v>
      </c>
      <c r="CI11" s="1047"/>
      <c r="CJ11" s="1047"/>
      <c r="CK11" s="1047"/>
      <c r="CL11" s="1048"/>
      <c r="CM11" s="1046">
        <v>81</v>
      </c>
      <c r="CN11" s="1047"/>
      <c r="CO11" s="1047"/>
      <c r="CP11" s="1047"/>
      <c r="CQ11" s="1048"/>
      <c r="CR11" s="1046">
        <v>30</v>
      </c>
      <c r="CS11" s="1047"/>
      <c r="CT11" s="1047"/>
      <c r="CU11" s="1047"/>
      <c r="CV11" s="1048"/>
      <c r="CW11" s="1046">
        <v>18</v>
      </c>
      <c r="CX11" s="1047"/>
      <c r="CY11" s="1047"/>
      <c r="CZ11" s="1047"/>
      <c r="DA11" s="1048"/>
      <c r="DB11" s="1046" t="s">
        <v>645</v>
      </c>
      <c r="DC11" s="1047"/>
      <c r="DD11" s="1047"/>
      <c r="DE11" s="1047"/>
      <c r="DF11" s="1048"/>
      <c r="DG11" s="1046" t="s">
        <v>637</v>
      </c>
      <c r="DH11" s="1047"/>
      <c r="DI11" s="1047"/>
      <c r="DJ11" s="1047"/>
      <c r="DK11" s="1048"/>
      <c r="DL11" s="1046" t="s">
        <v>637</v>
      </c>
      <c r="DM11" s="1047"/>
      <c r="DN11" s="1047"/>
      <c r="DO11" s="1047"/>
      <c r="DP11" s="1048"/>
      <c r="DQ11" s="1046" t="s">
        <v>637</v>
      </c>
      <c r="DR11" s="1047"/>
      <c r="DS11" s="1047"/>
      <c r="DT11" s="1047"/>
      <c r="DU11" s="1048"/>
      <c r="DV11" s="1049"/>
      <c r="DW11" s="1050"/>
      <c r="DX11" s="1050"/>
      <c r="DY11" s="1050"/>
      <c r="DZ11" s="1051"/>
      <c r="EA11" s="256"/>
    </row>
    <row r="12" spans="1:131" s="257" customFormat="1" ht="26.25" customHeight="1" x14ac:dyDescent="0.15">
      <c r="A12" s="263">
        <v>6</v>
      </c>
      <c r="B12" s="1094" t="s">
        <v>396</v>
      </c>
      <c r="C12" s="1095"/>
      <c r="D12" s="1095"/>
      <c r="E12" s="1095"/>
      <c r="F12" s="1095"/>
      <c r="G12" s="1095"/>
      <c r="H12" s="1095"/>
      <c r="I12" s="1095"/>
      <c r="J12" s="1095"/>
      <c r="K12" s="1095"/>
      <c r="L12" s="1095"/>
      <c r="M12" s="1095"/>
      <c r="N12" s="1095"/>
      <c r="O12" s="1095"/>
      <c r="P12" s="1096"/>
      <c r="Q12" s="1100">
        <v>49</v>
      </c>
      <c r="R12" s="1101"/>
      <c r="S12" s="1101"/>
      <c r="T12" s="1101"/>
      <c r="U12" s="1101"/>
      <c r="V12" s="1101">
        <v>25</v>
      </c>
      <c r="W12" s="1101"/>
      <c r="X12" s="1101"/>
      <c r="Y12" s="1101"/>
      <c r="Z12" s="1101"/>
      <c r="AA12" s="1101">
        <v>24</v>
      </c>
      <c r="AB12" s="1101"/>
      <c r="AC12" s="1101"/>
      <c r="AD12" s="1101"/>
      <c r="AE12" s="1102"/>
      <c r="AF12" s="1076">
        <v>24</v>
      </c>
      <c r="AG12" s="1077"/>
      <c r="AH12" s="1077"/>
      <c r="AI12" s="1077"/>
      <c r="AJ12" s="1078"/>
      <c r="AK12" s="1146" t="s">
        <v>606</v>
      </c>
      <c r="AL12" s="1147"/>
      <c r="AM12" s="1147"/>
      <c r="AN12" s="1147"/>
      <c r="AO12" s="1147"/>
      <c r="AP12" s="1147" t="s">
        <v>606</v>
      </c>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t="s">
        <v>620</v>
      </c>
      <c r="BT12" s="1072"/>
      <c r="BU12" s="1072"/>
      <c r="BV12" s="1072"/>
      <c r="BW12" s="1072"/>
      <c r="BX12" s="1072"/>
      <c r="BY12" s="1072"/>
      <c r="BZ12" s="1072"/>
      <c r="CA12" s="1072"/>
      <c r="CB12" s="1072"/>
      <c r="CC12" s="1072"/>
      <c r="CD12" s="1072"/>
      <c r="CE12" s="1072"/>
      <c r="CF12" s="1072"/>
      <c r="CG12" s="1073"/>
      <c r="CH12" s="1046">
        <v>9</v>
      </c>
      <c r="CI12" s="1047"/>
      <c r="CJ12" s="1047"/>
      <c r="CK12" s="1047"/>
      <c r="CL12" s="1048"/>
      <c r="CM12" s="1046">
        <v>153</v>
      </c>
      <c r="CN12" s="1047"/>
      <c r="CO12" s="1047"/>
      <c r="CP12" s="1047"/>
      <c r="CQ12" s="1048"/>
      <c r="CR12" s="1046">
        <v>30</v>
      </c>
      <c r="CS12" s="1047"/>
      <c r="CT12" s="1047"/>
      <c r="CU12" s="1047"/>
      <c r="CV12" s="1048"/>
      <c r="CW12" s="1046">
        <v>91</v>
      </c>
      <c r="CX12" s="1047"/>
      <c r="CY12" s="1047"/>
      <c r="CZ12" s="1047"/>
      <c r="DA12" s="1048"/>
      <c r="DB12" s="1046" t="s">
        <v>645</v>
      </c>
      <c r="DC12" s="1047"/>
      <c r="DD12" s="1047"/>
      <c r="DE12" s="1047"/>
      <c r="DF12" s="1048"/>
      <c r="DG12" s="1046" t="s">
        <v>637</v>
      </c>
      <c r="DH12" s="1047"/>
      <c r="DI12" s="1047"/>
      <c r="DJ12" s="1047"/>
      <c r="DK12" s="1048"/>
      <c r="DL12" s="1046" t="s">
        <v>637</v>
      </c>
      <c r="DM12" s="1047"/>
      <c r="DN12" s="1047"/>
      <c r="DO12" s="1047"/>
      <c r="DP12" s="1048"/>
      <c r="DQ12" s="1046" t="s">
        <v>637</v>
      </c>
      <c r="DR12" s="1047"/>
      <c r="DS12" s="1047"/>
      <c r="DT12" s="1047"/>
      <c r="DU12" s="1048"/>
      <c r="DV12" s="1049"/>
      <c r="DW12" s="1050"/>
      <c r="DX12" s="1050"/>
      <c r="DY12" s="1050"/>
      <c r="DZ12" s="1051"/>
      <c r="EA12" s="256"/>
    </row>
    <row r="13" spans="1:131" s="257" customFormat="1" ht="26.25" customHeight="1" x14ac:dyDescent="0.15">
      <c r="A13" s="263">
        <v>7</v>
      </c>
      <c r="B13" s="1094" t="s">
        <v>397</v>
      </c>
      <c r="C13" s="1095"/>
      <c r="D13" s="1095"/>
      <c r="E13" s="1095"/>
      <c r="F13" s="1095"/>
      <c r="G13" s="1095"/>
      <c r="H13" s="1095"/>
      <c r="I13" s="1095"/>
      <c r="J13" s="1095"/>
      <c r="K13" s="1095"/>
      <c r="L13" s="1095"/>
      <c r="M13" s="1095"/>
      <c r="N13" s="1095"/>
      <c r="O13" s="1095"/>
      <c r="P13" s="1096"/>
      <c r="Q13" s="1100">
        <v>155</v>
      </c>
      <c r="R13" s="1101"/>
      <c r="S13" s="1101"/>
      <c r="T13" s="1101"/>
      <c r="U13" s="1101"/>
      <c r="V13" s="1101">
        <v>155</v>
      </c>
      <c r="W13" s="1101"/>
      <c r="X13" s="1101"/>
      <c r="Y13" s="1101"/>
      <c r="Z13" s="1101"/>
      <c r="AA13" s="1101" t="s">
        <v>607</v>
      </c>
      <c r="AB13" s="1101"/>
      <c r="AC13" s="1101"/>
      <c r="AD13" s="1101"/>
      <c r="AE13" s="1102"/>
      <c r="AF13" s="1076" t="s">
        <v>394</v>
      </c>
      <c r="AG13" s="1077"/>
      <c r="AH13" s="1077"/>
      <c r="AI13" s="1077"/>
      <c r="AJ13" s="1078"/>
      <c r="AK13" s="1146" t="s">
        <v>608</v>
      </c>
      <c r="AL13" s="1147"/>
      <c r="AM13" s="1147"/>
      <c r="AN13" s="1147"/>
      <c r="AO13" s="1147"/>
      <c r="AP13" s="1147">
        <v>382</v>
      </c>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t="s">
        <v>621</v>
      </c>
      <c r="BT13" s="1072"/>
      <c r="BU13" s="1072"/>
      <c r="BV13" s="1072"/>
      <c r="BW13" s="1072"/>
      <c r="BX13" s="1072"/>
      <c r="BY13" s="1072"/>
      <c r="BZ13" s="1072"/>
      <c r="CA13" s="1072"/>
      <c r="CB13" s="1072"/>
      <c r="CC13" s="1072"/>
      <c r="CD13" s="1072"/>
      <c r="CE13" s="1072"/>
      <c r="CF13" s="1072"/>
      <c r="CG13" s="1073"/>
      <c r="CH13" s="1046">
        <v>-8</v>
      </c>
      <c r="CI13" s="1047"/>
      <c r="CJ13" s="1047"/>
      <c r="CK13" s="1047"/>
      <c r="CL13" s="1048"/>
      <c r="CM13" s="1046">
        <v>247</v>
      </c>
      <c r="CN13" s="1047"/>
      <c r="CO13" s="1047"/>
      <c r="CP13" s="1047"/>
      <c r="CQ13" s="1048"/>
      <c r="CR13" s="1046">
        <v>30</v>
      </c>
      <c r="CS13" s="1047"/>
      <c r="CT13" s="1047"/>
      <c r="CU13" s="1047"/>
      <c r="CV13" s="1048"/>
      <c r="CW13" s="1046">
        <v>28</v>
      </c>
      <c r="CX13" s="1047"/>
      <c r="CY13" s="1047"/>
      <c r="CZ13" s="1047"/>
      <c r="DA13" s="1048"/>
      <c r="DB13" s="1046" t="s">
        <v>645</v>
      </c>
      <c r="DC13" s="1047"/>
      <c r="DD13" s="1047"/>
      <c r="DE13" s="1047"/>
      <c r="DF13" s="1048"/>
      <c r="DG13" s="1046" t="s">
        <v>637</v>
      </c>
      <c r="DH13" s="1047"/>
      <c r="DI13" s="1047"/>
      <c r="DJ13" s="1047"/>
      <c r="DK13" s="1048"/>
      <c r="DL13" s="1046" t="s">
        <v>637</v>
      </c>
      <c r="DM13" s="1047"/>
      <c r="DN13" s="1047"/>
      <c r="DO13" s="1047"/>
      <c r="DP13" s="1048"/>
      <c r="DQ13" s="1046" t="s">
        <v>637</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t="s">
        <v>622</v>
      </c>
      <c r="BT14" s="1072"/>
      <c r="BU14" s="1072"/>
      <c r="BV14" s="1072"/>
      <c r="BW14" s="1072"/>
      <c r="BX14" s="1072"/>
      <c r="BY14" s="1072"/>
      <c r="BZ14" s="1072"/>
      <c r="CA14" s="1072"/>
      <c r="CB14" s="1072"/>
      <c r="CC14" s="1072"/>
      <c r="CD14" s="1072"/>
      <c r="CE14" s="1072"/>
      <c r="CF14" s="1072"/>
      <c r="CG14" s="1073"/>
      <c r="CH14" s="1046">
        <v>-2</v>
      </c>
      <c r="CI14" s="1047"/>
      <c r="CJ14" s="1047"/>
      <c r="CK14" s="1047"/>
      <c r="CL14" s="1048"/>
      <c r="CM14" s="1046">
        <v>48</v>
      </c>
      <c r="CN14" s="1047"/>
      <c r="CO14" s="1047"/>
      <c r="CP14" s="1047"/>
      <c r="CQ14" s="1048"/>
      <c r="CR14" s="1046">
        <v>30</v>
      </c>
      <c r="CS14" s="1047"/>
      <c r="CT14" s="1047"/>
      <c r="CU14" s="1047"/>
      <c r="CV14" s="1048"/>
      <c r="CW14" s="1046">
        <v>275</v>
      </c>
      <c r="CX14" s="1047"/>
      <c r="CY14" s="1047"/>
      <c r="CZ14" s="1047"/>
      <c r="DA14" s="1048"/>
      <c r="DB14" s="1046" t="s">
        <v>645</v>
      </c>
      <c r="DC14" s="1047"/>
      <c r="DD14" s="1047"/>
      <c r="DE14" s="1047"/>
      <c r="DF14" s="1048"/>
      <c r="DG14" s="1046" t="s">
        <v>637</v>
      </c>
      <c r="DH14" s="1047"/>
      <c r="DI14" s="1047"/>
      <c r="DJ14" s="1047"/>
      <c r="DK14" s="1048"/>
      <c r="DL14" s="1046" t="s">
        <v>637</v>
      </c>
      <c r="DM14" s="1047"/>
      <c r="DN14" s="1047"/>
      <c r="DO14" s="1047"/>
      <c r="DP14" s="1048"/>
      <c r="DQ14" s="1046" t="s">
        <v>637</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t="s">
        <v>623</v>
      </c>
      <c r="BT15" s="1072"/>
      <c r="BU15" s="1072"/>
      <c r="BV15" s="1072"/>
      <c r="BW15" s="1072"/>
      <c r="BX15" s="1072"/>
      <c r="BY15" s="1072"/>
      <c r="BZ15" s="1072"/>
      <c r="CA15" s="1072"/>
      <c r="CB15" s="1072"/>
      <c r="CC15" s="1072"/>
      <c r="CD15" s="1072"/>
      <c r="CE15" s="1072"/>
      <c r="CF15" s="1072"/>
      <c r="CG15" s="1073"/>
      <c r="CH15" s="1046">
        <v>-15</v>
      </c>
      <c r="CI15" s="1047"/>
      <c r="CJ15" s="1047"/>
      <c r="CK15" s="1047"/>
      <c r="CL15" s="1048"/>
      <c r="CM15" s="1046">
        <v>460</v>
      </c>
      <c r="CN15" s="1047"/>
      <c r="CO15" s="1047"/>
      <c r="CP15" s="1047"/>
      <c r="CQ15" s="1048"/>
      <c r="CR15" s="1046">
        <v>371</v>
      </c>
      <c r="CS15" s="1047"/>
      <c r="CT15" s="1047"/>
      <c r="CU15" s="1047"/>
      <c r="CV15" s="1048"/>
      <c r="CW15" s="1046">
        <v>421</v>
      </c>
      <c r="CX15" s="1047"/>
      <c r="CY15" s="1047"/>
      <c r="CZ15" s="1047"/>
      <c r="DA15" s="1048"/>
      <c r="DB15" s="1046" t="s">
        <v>645</v>
      </c>
      <c r="DC15" s="1047"/>
      <c r="DD15" s="1047"/>
      <c r="DE15" s="1047"/>
      <c r="DF15" s="1048"/>
      <c r="DG15" s="1046" t="s">
        <v>637</v>
      </c>
      <c r="DH15" s="1047"/>
      <c r="DI15" s="1047"/>
      <c r="DJ15" s="1047"/>
      <c r="DK15" s="1048"/>
      <c r="DL15" s="1046" t="s">
        <v>637</v>
      </c>
      <c r="DM15" s="1047"/>
      <c r="DN15" s="1047"/>
      <c r="DO15" s="1047"/>
      <c r="DP15" s="1048"/>
      <c r="DQ15" s="1046" t="s">
        <v>637</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t="s">
        <v>624</v>
      </c>
      <c r="BT16" s="1072"/>
      <c r="BU16" s="1072"/>
      <c r="BV16" s="1072"/>
      <c r="BW16" s="1072"/>
      <c r="BX16" s="1072"/>
      <c r="BY16" s="1072"/>
      <c r="BZ16" s="1072"/>
      <c r="CA16" s="1072"/>
      <c r="CB16" s="1072"/>
      <c r="CC16" s="1072"/>
      <c r="CD16" s="1072"/>
      <c r="CE16" s="1072"/>
      <c r="CF16" s="1072"/>
      <c r="CG16" s="1073"/>
      <c r="CH16" s="1046">
        <v>0</v>
      </c>
      <c r="CI16" s="1047"/>
      <c r="CJ16" s="1047"/>
      <c r="CK16" s="1047"/>
      <c r="CL16" s="1048"/>
      <c r="CM16" s="1046">
        <v>30</v>
      </c>
      <c r="CN16" s="1047"/>
      <c r="CO16" s="1047"/>
      <c r="CP16" s="1047"/>
      <c r="CQ16" s="1048"/>
      <c r="CR16" s="1046">
        <v>10</v>
      </c>
      <c r="CS16" s="1047"/>
      <c r="CT16" s="1047"/>
      <c r="CU16" s="1047"/>
      <c r="CV16" s="1048"/>
      <c r="CW16" s="1046">
        <v>34</v>
      </c>
      <c r="CX16" s="1047"/>
      <c r="CY16" s="1047"/>
      <c r="CZ16" s="1047"/>
      <c r="DA16" s="1048"/>
      <c r="DB16" s="1046" t="s">
        <v>645</v>
      </c>
      <c r="DC16" s="1047"/>
      <c r="DD16" s="1047"/>
      <c r="DE16" s="1047"/>
      <c r="DF16" s="1048"/>
      <c r="DG16" s="1046" t="s">
        <v>637</v>
      </c>
      <c r="DH16" s="1047"/>
      <c r="DI16" s="1047"/>
      <c r="DJ16" s="1047"/>
      <c r="DK16" s="1048"/>
      <c r="DL16" s="1046" t="s">
        <v>637</v>
      </c>
      <c r="DM16" s="1047"/>
      <c r="DN16" s="1047"/>
      <c r="DO16" s="1047"/>
      <c r="DP16" s="1048"/>
      <c r="DQ16" s="1046" t="s">
        <v>637</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t="s">
        <v>625</v>
      </c>
      <c r="BT17" s="1072"/>
      <c r="BU17" s="1072"/>
      <c r="BV17" s="1072"/>
      <c r="BW17" s="1072"/>
      <c r="BX17" s="1072"/>
      <c r="BY17" s="1072"/>
      <c r="BZ17" s="1072"/>
      <c r="CA17" s="1072"/>
      <c r="CB17" s="1072"/>
      <c r="CC17" s="1072"/>
      <c r="CD17" s="1072"/>
      <c r="CE17" s="1072"/>
      <c r="CF17" s="1072"/>
      <c r="CG17" s="1073"/>
      <c r="CH17" s="1046">
        <v>-52</v>
      </c>
      <c r="CI17" s="1047"/>
      <c r="CJ17" s="1047"/>
      <c r="CK17" s="1047"/>
      <c r="CL17" s="1048"/>
      <c r="CM17" s="1046">
        <v>1312</v>
      </c>
      <c r="CN17" s="1047"/>
      <c r="CO17" s="1047"/>
      <c r="CP17" s="1047"/>
      <c r="CQ17" s="1048"/>
      <c r="CR17" s="1046">
        <v>600</v>
      </c>
      <c r="CS17" s="1047"/>
      <c r="CT17" s="1047"/>
      <c r="CU17" s="1047"/>
      <c r="CV17" s="1048"/>
      <c r="CW17" s="1046">
        <v>67</v>
      </c>
      <c r="CX17" s="1047"/>
      <c r="CY17" s="1047"/>
      <c r="CZ17" s="1047"/>
      <c r="DA17" s="1048"/>
      <c r="DB17" s="1046" t="s">
        <v>645</v>
      </c>
      <c r="DC17" s="1047"/>
      <c r="DD17" s="1047"/>
      <c r="DE17" s="1047"/>
      <c r="DF17" s="1048"/>
      <c r="DG17" s="1046" t="s">
        <v>637</v>
      </c>
      <c r="DH17" s="1047"/>
      <c r="DI17" s="1047"/>
      <c r="DJ17" s="1047"/>
      <c r="DK17" s="1048"/>
      <c r="DL17" s="1046" t="s">
        <v>637</v>
      </c>
      <c r="DM17" s="1047"/>
      <c r="DN17" s="1047"/>
      <c r="DO17" s="1047"/>
      <c r="DP17" s="1048"/>
      <c r="DQ17" s="1046" t="s">
        <v>637</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t="s">
        <v>626</v>
      </c>
      <c r="BT18" s="1072"/>
      <c r="BU18" s="1072"/>
      <c r="BV18" s="1072"/>
      <c r="BW18" s="1072"/>
      <c r="BX18" s="1072"/>
      <c r="BY18" s="1072"/>
      <c r="BZ18" s="1072"/>
      <c r="CA18" s="1072"/>
      <c r="CB18" s="1072"/>
      <c r="CC18" s="1072"/>
      <c r="CD18" s="1072"/>
      <c r="CE18" s="1072"/>
      <c r="CF18" s="1072"/>
      <c r="CG18" s="1073"/>
      <c r="CH18" s="1046">
        <v>0</v>
      </c>
      <c r="CI18" s="1047"/>
      <c r="CJ18" s="1047"/>
      <c r="CK18" s="1047"/>
      <c r="CL18" s="1048"/>
      <c r="CM18" s="1046">
        <v>423</v>
      </c>
      <c r="CN18" s="1047"/>
      <c r="CO18" s="1047"/>
      <c r="CP18" s="1047"/>
      <c r="CQ18" s="1048"/>
      <c r="CR18" s="1046">
        <v>122</v>
      </c>
      <c r="CS18" s="1047"/>
      <c r="CT18" s="1047"/>
      <c r="CU18" s="1047"/>
      <c r="CV18" s="1048"/>
      <c r="CW18" s="1046" t="s">
        <v>654</v>
      </c>
      <c r="CX18" s="1047"/>
      <c r="CY18" s="1047"/>
      <c r="CZ18" s="1047"/>
      <c r="DA18" s="1048"/>
      <c r="DB18" s="1046">
        <v>722</v>
      </c>
      <c r="DC18" s="1047"/>
      <c r="DD18" s="1047"/>
      <c r="DE18" s="1047"/>
      <c r="DF18" s="1048"/>
      <c r="DG18" s="1046" t="s">
        <v>637</v>
      </c>
      <c r="DH18" s="1047"/>
      <c r="DI18" s="1047"/>
      <c r="DJ18" s="1047"/>
      <c r="DK18" s="1048"/>
      <c r="DL18" s="1046" t="s">
        <v>637</v>
      </c>
      <c r="DM18" s="1047"/>
      <c r="DN18" s="1047"/>
      <c r="DO18" s="1047"/>
      <c r="DP18" s="1048"/>
      <c r="DQ18" s="1046" t="s">
        <v>637</v>
      </c>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t="s">
        <v>644</v>
      </c>
      <c r="BS19" s="1071" t="s">
        <v>627</v>
      </c>
      <c r="BT19" s="1072"/>
      <c r="BU19" s="1072"/>
      <c r="BV19" s="1072"/>
      <c r="BW19" s="1072"/>
      <c r="BX19" s="1072"/>
      <c r="BY19" s="1072"/>
      <c r="BZ19" s="1072"/>
      <c r="CA19" s="1072"/>
      <c r="CB19" s="1072"/>
      <c r="CC19" s="1072"/>
      <c r="CD19" s="1072"/>
      <c r="CE19" s="1072"/>
      <c r="CF19" s="1072"/>
      <c r="CG19" s="1073"/>
      <c r="CH19" s="1046">
        <v>4</v>
      </c>
      <c r="CI19" s="1047"/>
      <c r="CJ19" s="1047"/>
      <c r="CK19" s="1047"/>
      <c r="CL19" s="1048"/>
      <c r="CM19" s="1046">
        <v>193</v>
      </c>
      <c r="CN19" s="1047"/>
      <c r="CO19" s="1047"/>
      <c r="CP19" s="1047"/>
      <c r="CQ19" s="1048"/>
      <c r="CR19" s="1046">
        <v>15</v>
      </c>
      <c r="CS19" s="1047"/>
      <c r="CT19" s="1047"/>
      <c r="CU19" s="1047"/>
      <c r="CV19" s="1048"/>
      <c r="CW19" s="1046">
        <v>5</v>
      </c>
      <c r="CX19" s="1047"/>
      <c r="CY19" s="1047"/>
      <c r="CZ19" s="1047"/>
      <c r="DA19" s="1048"/>
      <c r="DB19" s="1046" t="s">
        <v>645</v>
      </c>
      <c r="DC19" s="1047"/>
      <c r="DD19" s="1047"/>
      <c r="DE19" s="1047"/>
      <c r="DF19" s="1048"/>
      <c r="DG19" s="1046">
        <v>5399</v>
      </c>
      <c r="DH19" s="1047"/>
      <c r="DI19" s="1047"/>
      <c r="DJ19" s="1047"/>
      <c r="DK19" s="1048"/>
      <c r="DL19" s="1046" t="s">
        <v>637</v>
      </c>
      <c r="DM19" s="1047"/>
      <c r="DN19" s="1047"/>
      <c r="DO19" s="1047"/>
      <c r="DP19" s="1048"/>
      <c r="DQ19" s="1046" t="s">
        <v>637</v>
      </c>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t="s">
        <v>628</v>
      </c>
      <c r="BT20" s="1072"/>
      <c r="BU20" s="1072"/>
      <c r="BV20" s="1072"/>
      <c r="BW20" s="1072"/>
      <c r="BX20" s="1072"/>
      <c r="BY20" s="1072"/>
      <c r="BZ20" s="1072"/>
      <c r="CA20" s="1072"/>
      <c r="CB20" s="1072"/>
      <c r="CC20" s="1072"/>
      <c r="CD20" s="1072"/>
      <c r="CE20" s="1072"/>
      <c r="CF20" s="1072"/>
      <c r="CG20" s="1073"/>
      <c r="CH20" s="1046">
        <v>5</v>
      </c>
      <c r="CI20" s="1047"/>
      <c r="CJ20" s="1047"/>
      <c r="CK20" s="1047"/>
      <c r="CL20" s="1048"/>
      <c r="CM20" s="1046">
        <v>21</v>
      </c>
      <c r="CN20" s="1047"/>
      <c r="CO20" s="1047"/>
      <c r="CP20" s="1047"/>
      <c r="CQ20" s="1048"/>
      <c r="CR20" s="1046">
        <v>5</v>
      </c>
      <c r="CS20" s="1047"/>
      <c r="CT20" s="1047"/>
      <c r="CU20" s="1047"/>
      <c r="CV20" s="1048"/>
      <c r="CW20" s="1046" t="s">
        <v>654</v>
      </c>
      <c r="CX20" s="1047"/>
      <c r="CY20" s="1047"/>
      <c r="CZ20" s="1047"/>
      <c r="DA20" s="1048"/>
      <c r="DB20" s="1046" t="s">
        <v>645</v>
      </c>
      <c r="DC20" s="1047"/>
      <c r="DD20" s="1047"/>
      <c r="DE20" s="1047"/>
      <c r="DF20" s="1048"/>
      <c r="DG20" s="1046" t="s">
        <v>637</v>
      </c>
      <c r="DH20" s="1047"/>
      <c r="DI20" s="1047"/>
      <c r="DJ20" s="1047"/>
      <c r="DK20" s="1048"/>
      <c r="DL20" s="1046" t="s">
        <v>637</v>
      </c>
      <c r="DM20" s="1047"/>
      <c r="DN20" s="1047"/>
      <c r="DO20" s="1047"/>
      <c r="DP20" s="1048"/>
      <c r="DQ20" s="1046" t="s">
        <v>637</v>
      </c>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t="s">
        <v>629</v>
      </c>
      <c r="BT21" s="1072"/>
      <c r="BU21" s="1072"/>
      <c r="BV21" s="1072"/>
      <c r="BW21" s="1072"/>
      <c r="BX21" s="1072"/>
      <c r="BY21" s="1072"/>
      <c r="BZ21" s="1072"/>
      <c r="CA21" s="1072"/>
      <c r="CB21" s="1072"/>
      <c r="CC21" s="1072"/>
      <c r="CD21" s="1072"/>
      <c r="CE21" s="1072"/>
      <c r="CF21" s="1072"/>
      <c r="CG21" s="1073"/>
      <c r="CH21" s="1046">
        <v>1</v>
      </c>
      <c r="CI21" s="1047"/>
      <c r="CJ21" s="1047"/>
      <c r="CK21" s="1047"/>
      <c r="CL21" s="1048"/>
      <c r="CM21" s="1046">
        <v>35</v>
      </c>
      <c r="CN21" s="1047"/>
      <c r="CO21" s="1047"/>
      <c r="CP21" s="1047"/>
      <c r="CQ21" s="1048"/>
      <c r="CR21" s="1046">
        <v>30</v>
      </c>
      <c r="CS21" s="1047"/>
      <c r="CT21" s="1047"/>
      <c r="CU21" s="1047"/>
      <c r="CV21" s="1048"/>
      <c r="CW21" s="1046">
        <v>52</v>
      </c>
      <c r="CX21" s="1047"/>
      <c r="CY21" s="1047"/>
      <c r="CZ21" s="1047"/>
      <c r="DA21" s="1048"/>
      <c r="DB21" s="1046" t="s">
        <v>645</v>
      </c>
      <c r="DC21" s="1047"/>
      <c r="DD21" s="1047"/>
      <c r="DE21" s="1047"/>
      <c r="DF21" s="1048"/>
      <c r="DG21" s="1046" t="s">
        <v>637</v>
      </c>
      <c r="DH21" s="1047"/>
      <c r="DI21" s="1047"/>
      <c r="DJ21" s="1047"/>
      <c r="DK21" s="1048"/>
      <c r="DL21" s="1046" t="s">
        <v>637</v>
      </c>
      <c r="DM21" s="1047"/>
      <c r="DN21" s="1047"/>
      <c r="DO21" s="1047"/>
      <c r="DP21" s="1048"/>
      <c r="DQ21" s="1046" t="s">
        <v>637</v>
      </c>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398</v>
      </c>
      <c r="BA22" s="1092"/>
      <c r="BB22" s="1092"/>
      <c r="BC22" s="1092"/>
      <c r="BD22" s="1093"/>
      <c r="BE22" s="255"/>
      <c r="BF22" s="255"/>
      <c r="BG22" s="255"/>
      <c r="BH22" s="255"/>
      <c r="BI22" s="255"/>
      <c r="BJ22" s="255"/>
      <c r="BK22" s="255"/>
      <c r="BL22" s="255"/>
      <c r="BM22" s="255"/>
      <c r="BN22" s="255"/>
      <c r="BO22" s="255"/>
      <c r="BP22" s="255"/>
      <c r="BQ22" s="264">
        <v>16</v>
      </c>
      <c r="BR22" s="265" t="s">
        <v>644</v>
      </c>
      <c r="BS22" s="1071" t="s">
        <v>630</v>
      </c>
      <c r="BT22" s="1072"/>
      <c r="BU22" s="1072"/>
      <c r="BV22" s="1072"/>
      <c r="BW22" s="1072"/>
      <c r="BX22" s="1072"/>
      <c r="BY22" s="1072"/>
      <c r="BZ22" s="1072"/>
      <c r="CA22" s="1072"/>
      <c r="CB22" s="1072"/>
      <c r="CC22" s="1072"/>
      <c r="CD22" s="1072"/>
      <c r="CE22" s="1072"/>
      <c r="CF22" s="1072"/>
      <c r="CG22" s="1073"/>
      <c r="CH22" s="1046">
        <v>44</v>
      </c>
      <c r="CI22" s="1047"/>
      <c r="CJ22" s="1047"/>
      <c r="CK22" s="1047"/>
      <c r="CL22" s="1048"/>
      <c r="CM22" s="1046">
        <v>-469</v>
      </c>
      <c r="CN22" s="1047"/>
      <c r="CO22" s="1047"/>
      <c r="CP22" s="1047"/>
      <c r="CQ22" s="1048"/>
      <c r="CR22" s="1046">
        <v>50</v>
      </c>
      <c r="CS22" s="1047"/>
      <c r="CT22" s="1047"/>
      <c r="CU22" s="1047"/>
      <c r="CV22" s="1048"/>
      <c r="CW22" s="1046">
        <v>54</v>
      </c>
      <c r="CX22" s="1047"/>
      <c r="CY22" s="1047"/>
      <c r="CZ22" s="1047"/>
      <c r="DA22" s="1048"/>
      <c r="DB22" s="1046" t="s">
        <v>645</v>
      </c>
      <c r="DC22" s="1047"/>
      <c r="DD22" s="1047"/>
      <c r="DE22" s="1047"/>
      <c r="DF22" s="1048"/>
      <c r="DG22" s="1046" t="s">
        <v>637</v>
      </c>
      <c r="DH22" s="1047"/>
      <c r="DI22" s="1047"/>
      <c r="DJ22" s="1047"/>
      <c r="DK22" s="1048"/>
      <c r="DL22" s="1046" t="s">
        <v>637</v>
      </c>
      <c r="DM22" s="1047"/>
      <c r="DN22" s="1047"/>
      <c r="DO22" s="1047"/>
      <c r="DP22" s="1048"/>
      <c r="DQ22" s="1046" t="s">
        <v>637</v>
      </c>
      <c r="DR22" s="1047"/>
      <c r="DS22" s="1047"/>
      <c r="DT22" s="1047"/>
      <c r="DU22" s="1048"/>
      <c r="DV22" s="1049"/>
      <c r="DW22" s="1050"/>
      <c r="DX22" s="1050"/>
      <c r="DY22" s="1050"/>
      <c r="DZ22" s="1051"/>
      <c r="EA22" s="256"/>
    </row>
    <row r="23" spans="1:131" s="257" customFormat="1" ht="26.25" customHeight="1" thickBot="1" x14ac:dyDescent="0.2">
      <c r="A23" s="266" t="s">
        <v>399</v>
      </c>
      <c r="B23" s="1001" t="s">
        <v>400</v>
      </c>
      <c r="C23" s="1002"/>
      <c r="D23" s="1002"/>
      <c r="E23" s="1002"/>
      <c r="F23" s="1002"/>
      <c r="G23" s="1002"/>
      <c r="H23" s="1002"/>
      <c r="I23" s="1002"/>
      <c r="J23" s="1002"/>
      <c r="K23" s="1002"/>
      <c r="L23" s="1002"/>
      <c r="M23" s="1002"/>
      <c r="N23" s="1002"/>
      <c r="O23" s="1002"/>
      <c r="P23" s="1003"/>
      <c r="Q23" s="1128">
        <v>222409</v>
      </c>
      <c r="R23" s="1129"/>
      <c r="S23" s="1129"/>
      <c r="T23" s="1129"/>
      <c r="U23" s="1129"/>
      <c r="V23" s="1129">
        <v>218524</v>
      </c>
      <c r="W23" s="1129"/>
      <c r="X23" s="1129"/>
      <c r="Y23" s="1129"/>
      <c r="Z23" s="1129"/>
      <c r="AA23" s="1129">
        <v>3885</v>
      </c>
      <c r="AB23" s="1129"/>
      <c r="AC23" s="1129"/>
      <c r="AD23" s="1129"/>
      <c r="AE23" s="1130"/>
      <c r="AF23" s="1131">
        <v>2605</v>
      </c>
      <c r="AG23" s="1129"/>
      <c r="AH23" s="1129"/>
      <c r="AI23" s="1129"/>
      <c r="AJ23" s="1132"/>
      <c r="AK23" s="1133"/>
      <c r="AL23" s="1134"/>
      <c r="AM23" s="1134"/>
      <c r="AN23" s="1134"/>
      <c r="AO23" s="1134"/>
      <c r="AP23" s="1129">
        <v>233945</v>
      </c>
      <c r="AQ23" s="1129"/>
      <c r="AR23" s="1129"/>
      <c r="AS23" s="1129"/>
      <c r="AT23" s="1129"/>
      <c r="AU23" s="1135"/>
      <c r="AV23" s="1135"/>
      <c r="AW23" s="1135"/>
      <c r="AX23" s="1135"/>
      <c r="AY23" s="1136"/>
      <c r="AZ23" s="1125" t="s">
        <v>401</v>
      </c>
      <c r="BA23" s="1126"/>
      <c r="BB23" s="1126"/>
      <c r="BC23" s="1126"/>
      <c r="BD23" s="1127"/>
      <c r="BE23" s="255"/>
      <c r="BF23" s="255"/>
      <c r="BG23" s="255"/>
      <c r="BH23" s="255"/>
      <c r="BI23" s="255"/>
      <c r="BJ23" s="255"/>
      <c r="BK23" s="255"/>
      <c r="BL23" s="255"/>
      <c r="BM23" s="255"/>
      <c r="BN23" s="255"/>
      <c r="BO23" s="255"/>
      <c r="BP23" s="255"/>
      <c r="BQ23" s="264">
        <v>17</v>
      </c>
      <c r="BR23" s="265" t="s">
        <v>644</v>
      </c>
      <c r="BS23" s="1071" t="s">
        <v>631</v>
      </c>
      <c r="BT23" s="1072"/>
      <c r="BU23" s="1072"/>
      <c r="BV23" s="1072"/>
      <c r="BW23" s="1072"/>
      <c r="BX23" s="1072"/>
      <c r="BY23" s="1072"/>
      <c r="BZ23" s="1072"/>
      <c r="CA23" s="1072"/>
      <c r="CB23" s="1072"/>
      <c r="CC23" s="1072"/>
      <c r="CD23" s="1072"/>
      <c r="CE23" s="1072"/>
      <c r="CF23" s="1072"/>
      <c r="CG23" s="1073"/>
      <c r="CH23" s="1046">
        <v>-1</v>
      </c>
      <c r="CI23" s="1047"/>
      <c r="CJ23" s="1047"/>
      <c r="CK23" s="1047"/>
      <c r="CL23" s="1048"/>
      <c r="CM23" s="1046">
        <v>95</v>
      </c>
      <c r="CN23" s="1047"/>
      <c r="CO23" s="1047"/>
      <c r="CP23" s="1047"/>
      <c r="CQ23" s="1048"/>
      <c r="CR23" s="1046">
        <v>73</v>
      </c>
      <c r="CS23" s="1047"/>
      <c r="CT23" s="1047"/>
      <c r="CU23" s="1047"/>
      <c r="CV23" s="1048"/>
      <c r="CW23" s="1046">
        <v>40</v>
      </c>
      <c r="CX23" s="1047"/>
      <c r="CY23" s="1047"/>
      <c r="CZ23" s="1047"/>
      <c r="DA23" s="1048"/>
      <c r="DB23" s="1046" t="s">
        <v>645</v>
      </c>
      <c r="DC23" s="1047"/>
      <c r="DD23" s="1047"/>
      <c r="DE23" s="1047"/>
      <c r="DF23" s="1048"/>
      <c r="DG23" s="1046" t="s">
        <v>637</v>
      </c>
      <c r="DH23" s="1047"/>
      <c r="DI23" s="1047"/>
      <c r="DJ23" s="1047"/>
      <c r="DK23" s="1048"/>
      <c r="DL23" s="1046" t="s">
        <v>637</v>
      </c>
      <c r="DM23" s="1047"/>
      <c r="DN23" s="1047"/>
      <c r="DO23" s="1047"/>
      <c r="DP23" s="1048"/>
      <c r="DQ23" s="1046" t="s">
        <v>637</v>
      </c>
      <c r="DR23" s="1047"/>
      <c r="DS23" s="1047"/>
      <c r="DT23" s="1047"/>
      <c r="DU23" s="1048"/>
      <c r="DV23" s="1049"/>
      <c r="DW23" s="1050"/>
      <c r="DX23" s="1050"/>
      <c r="DY23" s="1050"/>
      <c r="DZ23" s="1051"/>
      <c r="EA23" s="256"/>
    </row>
    <row r="24" spans="1:131" s="257" customFormat="1" ht="26.25" customHeight="1" x14ac:dyDescent="0.15">
      <c r="A24" s="1124" t="s">
        <v>402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t="s">
        <v>632</v>
      </c>
      <c r="BT24" s="1072"/>
      <c r="BU24" s="1072"/>
      <c r="BV24" s="1072"/>
      <c r="BW24" s="1072"/>
      <c r="BX24" s="1072"/>
      <c r="BY24" s="1072"/>
      <c r="BZ24" s="1072"/>
      <c r="CA24" s="1072"/>
      <c r="CB24" s="1072"/>
      <c r="CC24" s="1072"/>
      <c r="CD24" s="1072"/>
      <c r="CE24" s="1072"/>
      <c r="CF24" s="1072"/>
      <c r="CG24" s="1073"/>
      <c r="CH24" s="1046">
        <v>-1</v>
      </c>
      <c r="CI24" s="1047"/>
      <c r="CJ24" s="1047"/>
      <c r="CK24" s="1047"/>
      <c r="CL24" s="1048"/>
      <c r="CM24" s="1046">
        <v>46</v>
      </c>
      <c r="CN24" s="1047"/>
      <c r="CO24" s="1047"/>
      <c r="CP24" s="1047"/>
      <c r="CQ24" s="1048"/>
      <c r="CR24" s="1046">
        <v>35</v>
      </c>
      <c r="CS24" s="1047"/>
      <c r="CT24" s="1047"/>
      <c r="CU24" s="1047"/>
      <c r="CV24" s="1048"/>
      <c r="CW24" s="1046">
        <v>21</v>
      </c>
      <c r="CX24" s="1047"/>
      <c r="CY24" s="1047"/>
      <c r="CZ24" s="1047"/>
      <c r="DA24" s="1048"/>
      <c r="DB24" s="1046" t="s">
        <v>645</v>
      </c>
      <c r="DC24" s="1047"/>
      <c r="DD24" s="1047"/>
      <c r="DE24" s="1047"/>
      <c r="DF24" s="1048"/>
      <c r="DG24" s="1046" t="s">
        <v>637</v>
      </c>
      <c r="DH24" s="1047"/>
      <c r="DI24" s="1047"/>
      <c r="DJ24" s="1047"/>
      <c r="DK24" s="1048"/>
      <c r="DL24" s="1046" t="s">
        <v>637</v>
      </c>
      <c r="DM24" s="1047"/>
      <c r="DN24" s="1047"/>
      <c r="DO24" s="1047"/>
      <c r="DP24" s="1048"/>
      <c r="DQ24" s="1046" t="s">
        <v>637</v>
      </c>
      <c r="DR24" s="1047"/>
      <c r="DS24" s="1047"/>
      <c r="DT24" s="1047"/>
      <c r="DU24" s="1048"/>
      <c r="DV24" s="1049"/>
      <c r="DW24" s="1050"/>
      <c r="DX24" s="1050"/>
      <c r="DY24" s="1050"/>
      <c r="DZ24" s="1051"/>
      <c r="EA24" s="256"/>
    </row>
    <row r="25" spans="1:131" s="249" customFormat="1" ht="26.25" customHeight="1" thickBot="1" x14ac:dyDescent="0.2">
      <c r="A25" s="1123" t="s">
        <v>403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t="s">
        <v>633</v>
      </c>
      <c r="BT25" s="1072"/>
      <c r="BU25" s="1072"/>
      <c r="BV25" s="1072"/>
      <c r="BW25" s="1072"/>
      <c r="BX25" s="1072"/>
      <c r="BY25" s="1072"/>
      <c r="BZ25" s="1072"/>
      <c r="CA25" s="1072"/>
      <c r="CB25" s="1072"/>
      <c r="CC25" s="1072"/>
      <c r="CD25" s="1072"/>
      <c r="CE25" s="1072"/>
      <c r="CF25" s="1072"/>
      <c r="CG25" s="1073"/>
      <c r="CH25" s="1046">
        <v>6</v>
      </c>
      <c r="CI25" s="1047"/>
      <c r="CJ25" s="1047"/>
      <c r="CK25" s="1047"/>
      <c r="CL25" s="1048"/>
      <c r="CM25" s="1046">
        <v>155</v>
      </c>
      <c r="CN25" s="1047"/>
      <c r="CO25" s="1047"/>
      <c r="CP25" s="1047"/>
      <c r="CQ25" s="1048"/>
      <c r="CR25" s="1046">
        <v>48</v>
      </c>
      <c r="CS25" s="1047"/>
      <c r="CT25" s="1047"/>
      <c r="CU25" s="1047"/>
      <c r="CV25" s="1048"/>
      <c r="CW25" s="1046">
        <v>1</v>
      </c>
      <c r="CX25" s="1047"/>
      <c r="CY25" s="1047"/>
      <c r="CZ25" s="1047"/>
      <c r="DA25" s="1048"/>
      <c r="DB25" s="1046" t="s">
        <v>645</v>
      </c>
      <c r="DC25" s="1047"/>
      <c r="DD25" s="1047"/>
      <c r="DE25" s="1047"/>
      <c r="DF25" s="1048"/>
      <c r="DG25" s="1046" t="s">
        <v>637</v>
      </c>
      <c r="DH25" s="1047"/>
      <c r="DI25" s="1047"/>
      <c r="DJ25" s="1047"/>
      <c r="DK25" s="1048"/>
      <c r="DL25" s="1046" t="s">
        <v>637</v>
      </c>
      <c r="DM25" s="1047"/>
      <c r="DN25" s="1047"/>
      <c r="DO25" s="1047"/>
      <c r="DP25" s="1048"/>
      <c r="DQ25" s="1046" t="s">
        <v>637</v>
      </c>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404</v>
      </c>
      <c r="R26" s="1059"/>
      <c r="S26" s="1059"/>
      <c r="T26" s="1059"/>
      <c r="U26" s="1060"/>
      <c r="V26" s="1058" t="s">
        <v>405</v>
      </c>
      <c r="W26" s="1059"/>
      <c r="X26" s="1059"/>
      <c r="Y26" s="1059"/>
      <c r="Z26" s="1060"/>
      <c r="AA26" s="1058" t="s">
        <v>406</v>
      </c>
      <c r="AB26" s="1059"/>
      <c r="AC26" s="1059"/>
      <c r="AD26" s="1059"/>
      <c r="AE26" s="1059"/>
      <c r="AF26" s="1119" t="s">
        <v>407</v>
      </c>
      <c r="AG26" s="1065"/>
      <c r="AH26" s="1065"/>
      <c r="AI26" s="1065"/>
      <c r="AJ26" s="1120"/>
      <c r="AK26" s="1059" t="s">
        <v>408</v>
      </c>
      <c r="AL26" s="1059"/>
      <c r="AM26" s="1059"/>
      <c r="AN26" s="1059"/>
      <c r="AO26" s="1060"/>
      <c r="AP26" s="1058" t="s">
        <v>409</v>
      </c>
      <c r="AQ26" s="1059"/>
      <c r="AR26" s="1059"/>
      <c r="AS26" s="1059"/>
      <c r="AT26" s="1060"/>
      <c r="AU26" s="1058" t="s">
        <v>410</v>
      </c>
      <c r="AV26" s="1059"/>
      <c r="AW26" s="1059"/>
      <c r="AX26" s="1059"/>
      <c r="AY26" s="1060"/>
      <c r="AZ26" s="1058" t="s">
        <v>411</v>
      </c>
      <c r="BA26" s="1059"/>
      <c r="BB26" s="1059"/>
      <c r="BC26" s="1059"/>
      <c r="BD26" s="1060"/>
      <c r="BE26" s="1058" t="s">
        <v>379</v>
      </c>
      <c r="BF26" s="1059"/>
      <c r="BG26" s="1059"/>
      <c r="BH26" s="1059"/>
      <c r="BI26" s="1074"/>
      <c r="BJ26" s="254"/>
      <c r="BK26" s="254"/>
      <c r="BL26" s="254"/>
      <c r="BM26" s="254"/>
      <c r="BN26" s="254"/>
      <c r="BO26" s="267"/>
      <c r="BP26" s="267"/>
      <c r="BQ26" s="264">
        <v>20</v>
      </c>
      <c r="BR26" s="265" t="s">
        <v>644</v>
      </c>
      <c r="BS26" s="1071" t="s">
        <v>634</v>
      </c>
      <c r="BT26" s="1072"/>
      <c r="BU26" s="1072"/>
      <c r="BV26" s="1072"/>
      <c r="BW26" s="1072"/>
      <c r="BX26" s="1072"/>
      <c r="BY26" s="1072"/>
      <c r="BZ26" s="1072"/>
      <c r="CA26" s="1072"/>
      <c r="CB26" s="1072"/>
      <c r="CC26" s="1072"/>
      <c r="CD26" s="1072"/>
      <c r="CE26" s="1072"/>
      <c r="CF26" s="1072"/>
      <c r="CG26" s="1073"/>
      <c r="CH26" s="1046">
        <v>-252</v>
      </c>
      <c r="CI26" s="1047"/>
      <c r="CJ26" s="1047"/>
      <c r="CK26" s="1047"/>
      <c r="CL26" s="1048"/>
      <c r="CM26" s="1046">
        <v>730</v>
      </c>
      <c r="CN26" s="1047"/>
      <c r="CO26" s="1047"/>
      <c r="CP26" s="1047"/>
      <c r="CQ26" s="1048"/>
      <c r="CR26" s="1046">
        <v>19</v>
      </c>
      <c r="CS26" s="1047"/>
      <c r="CT26" s="1047"/>
      <c r="CU26" s="1047"/>
      <c r="CV26" s="1048"/>
      <c r="CW26" s="1046">
        <v>56</v>
      </c>
      <c r="CX26" s="1047"/>
      <c r="CY26" s="1047"/>
      <c r="CZ26" s="1047"/>
      <c r="DA26" s="1048"/>
      <c r="DB26" s="1046" t="s">
        <v>645</v>
      </c>
      <c r="DC26" s="1047"/>
      <c r="DD26" s="1047"/>
      <c r="DE26" s="1047"/>
      <c r="DF26" s="1048"/>
      <c r="DG26" s="1046" t="s">
        <v>637</v>
      </c>
      <c r="DH26" s="1047"/>
      <c r="DI26" s="1047"/>
      <c r="DJ26" s="1047"/>
      <c r="DK26" s="1048"/>
      <c r="DL26" s="1046" t="s">
        <v>637</v>
      </c>
      <c r="DM26" s="1047"/>
      <c r="DN26" s="1047"/>
      <c r="DO26" s="1047"/>
      <c r="DP26" s="1048"/>
      <c r="DQ26" s="1046" t="s">
        <v>637</v>
      </c>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10" t="s">
        <v>412</v>
      </c>
      <c r="C28" s="1111"/>
      <c r="D28" s="1111"/>
      <c r="E28" s="1111"/>
      <c r="F28" s="1111"/>
      <c r="G28" s="1111"/>
      <c r="H28" s="1111"/>
      <c r="I28" s="1111"/>
      <c r="J28" s="1111"/>
      <c r="K28" s="1111"/>
      <c r="L28" s="1111"/>
      <c r="M28" s="1111"/>
      <c r="N28" s="1111"/>
      <c r="O28" s="1111"/>
      <c r="P28" s="1112"/>
      <c r="Q28" s="1113">
        <v>237</v>
      </c>
      <c r="R28" s="1114"/>
      <c r="S28" s="1114"/>
      <c r="T28" s="1114"/>
      <c r="U28" s="1114"/>
      <c r="V28" s="1114">
        <v>237</v>
      </c>
      <c r="W28" s="1114"/>
      <c r="X28" s="1114"/>
      <c r="Y28" s="1114"/>
      <c r="Z28" s="1114"/>
      <c r="AA28" s="1114" t="s">
        <v>606</v>
      </c>
      <c r="AB28" s="1114"/>
      <c r="AC28" s="1114"/>
      <c r="AD28" s="1114"/>
      <c r="AE28" s="1115"/>
      <c r="AF28" s="1116" t="s">
        <v>391</v>
      </c>
      <c r="AG28" s="1114"/>
      <c r="AH28" s="1114"/>
      <c r="AI28" s="1114"/>
      <c r="AJ28" s="1117"/>
      <c r="AK28" s="1118" t="s">
        <v>637</v>
      </c>
      <c r="AL28" s="1106"/>
      <c r="AM28" s="1106"/>
      <c r="AN28" s="1106"/>
      <c r="AO28" s="1106"/>
      <c r="AP28" s="1106" t="s">
        <v>637</v>
      </c>
      <c r="AQ28" s="1106"/>
      <c r="AR28" s="1106"/>
      <c r="AS28" s="1106"/>
      <c r="AT28" s="1106"/>
      <c r="AU28" s="1106" t="s">
        <v>637</v>
      </c>
      <c r="AV28" s="1106"/>
      <c r="AW28" s="1106"/>
      <c r="AX28" s="1106"/>
      <c r="AY28" s="1106"/>
      <c r="AZ28" s="1107"/>
      <c r="BA28" s="1107"/>
      <c r="BB28" s="1107"/>
      <c r="BC28" s="1107"/>
      <c r="BD28" s="1107"/>
      <c r="BE28" s="1108"/>
      <c r="BF28" s="1108"/>
      <c r="BG28" s="1108"/>
      <c r="BH28" s="1108"/>
      <c r="BI28" s="1109"/>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413</v>
      </c>
      <c r="C29" s="1095"/>
      <c r="D29" s="1095"/>
      <c r="E29" s="1095"/>
      <c r="F29" s="1095"/>
      <c r="G29" s="1095"/>
      <c r="H29" s="1095"/>
      <c r="I29" s="1095"/>
      <c r="J29" s="1095"/>
      <c r="K29" s="1095"/>
      <c r="L29" s="1095"/>
      <c r="M29" s="1095"/>
      <c r="N29" s="1095"/>
      <c r="O29" s="1095"/>
      <c r="P29" s="1096"/>
      <c r="Q29" s="1100">
        <v>11119</v>
      </c>
      <c r="R29" s="1101"/>
      <c r="S29" s="1101"/>
      <c r="T29" s="1101"/>
      <c r="U29" s="1101"/>
      <c r="V29" s="1101">
        <v>11098</v>
      </c>
      <c r="W29" s="1101"/>
      <c r="X29" s="1101"/>
      <c r="Y29" s="1101"/>
      <c r="Z29" s="1101"/>
      <c r="AA29" s="1101">
        <v>20</v>
      </c>
      <c r="AB29" s="1101"/>
      <c r="AC29" s="1101"/>
      <c r="AD29" s="1101"/>
      <c r="AE29" s="1102"/>
      <c r="AF29" s="1076">
        <v>20</v>
      </c>
      <c r="AG29" s="1077"/>
      <c r="AH29" s="1077"/>
      <c r="AI29" s="1077"/>
      <c r="AJ29" s="1078"/>
      <c r="AK29" s="1037">
        <v>6119</v>
      </c>
      <c r="AL29" s="1028"/>
      <c r="AM29" s="1028"/>
      <c r="AN29" s="1028"/>
      <c r="AO29" s="1028"/>
      <c r="AP29" s="1028" t="s">
        <v>640</v>
      </c>
      <c r="AQ29" s="1028"/>
      <c r="AR29" s="1028"/>
      <c r="AS29" s="1028"/>
      <c r="AT29" s="1028"/>
      <c r="AU29" s="1028" t="s">
        <v>637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414</v>
      </c>
      <c r="C30" s="1095"/>
      <c r="D30" s="1095"/>
      <c r="E30" s="1095"/>
      <c r="F30" s="1095"/>
      <c r="G30" s="1095"/>
      <c r="H30" s="1095"/>
      <c r="I30" s="1095"/>
      <c r="J30" s="1095"/>
      <c r="K30" s="1095"/>
      <c r="L30" s="1095"/>
      <c r="M30" s="1095"/>
      <c r="N30" s="1095"/>
      <c r="O30" s="1095"/>
      <c r="P30" s="1096"/>
      <c r="Q30" s="1100">
        <v>43505</v>
      </c>
      <c r="R30" s="1101"/>
      <c r="S30" s="1101"/>
      <c r="T30" s="1101"/>
      <c r="U30" s="1101"/>
      <c r="V30" s="1101">
        <v>41968</v>
      </c>
      <c r="W30" s="1101"/>
      <c r="X30" s="1101"/>
      <c r="Y30" s="1101"/>
      <c r="Z30" s="1101"/>
      <c r="AA30" s="1101">
        <v>1537</v>
      </c>
      <c r="AB30" s="1101"/>
      <c r="AC30" s="1101"/>
      <c r="AD30" s="1101"/>
      <c r="AE30" s="1102"/>
      <c r="AF30" s="1076">
        <v>1537</v>
      </c>
      <c r="AG30" s="1077"/>
      <c r="AH30" s="1077"/>
      <c r="AI30" s="1077"/>
      <c r="AJ30" s="1078"/>
      <c r="AK30" s="1037">
        <v>6225</v>
      </c>
      <c r="AL30" s="1028"/>
      <c r="AM30" s="1028"/>
      <c r="AN30" s="1028"/>
      <c r="AO30" s="1028"/>
      <c r="AP30" s="1028" t="s">
        <v>641</v>
      </c>
      <c r="AQ30" s="1028"/>
      <c r="AR30" s="1028"/>
      <c r="AS30" s="1028"/>
      <c r="AT30" s="1028"/>
      <c r="AU30" s="1028" t="s">
        <v>637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415</v>
      </c>
      <c r="C31" s="1095"/>
      <c r="D31" s="1095"/>
      <c r="E31" s="1095"/>
      <c r="F31" s="1095"/>
      <c r="G31" s="1095"/>
      <c r="H31" s="1095"/>
      <c r="I31" s="1095"/>
      <c r="J31" s="1095"/>
      <c r="K31" s="1095"/>
      <c r="L31" s="1095"/>
      <c r="M31" s="1095"/>
      <c r="N31" s="1095"/>
      <c r="O31" s="1095"/>
      <c r="P31" s="1096"/>
      <c r="Q31" s="1100">
        <v>32790</v>
      </c>
      <c r="R31" s="1101"/>
      <c r="S31" s="1101"/>
      <c r="T31" s="1101"/>
      <c r="U31" s="1101"/>
      <c r="V31" s="1101">
        <v>32345</v>
      </c>
      <c r="W31" s="1101"/>
      <c r="X31" s="1101"/>
      <c r="Y31" s="1101"/>
      <c r="Z31" s="1101"/>
      <c r="AA31" s="1101">
        <v>444</v>
      </c>
      <c r="AB31" s="1101"/>
      <c r="AC31" s="1101"/>
      <c r="AD31" s="1101"/>
      <c r="AE31" s="1102"/>
      <c r="AF31" s="1076">
        <v>444</v>
      </c>
      <c r="AG31" s="1077"/>
      <c r="AH31" s="1077"/>
      <c r="AI31" s="1077"/>
      <c r="AJ31" s="1078"/>
      <c r="AK31" s="1037">
        <v>2478</v>
      </c>
      <c r="AL31" s="1028"/>
      <c r="AM31" s="1028"/>
      <c r="AN31" s="1028"/>
      <c r="AO31" s="1028"/>
      <c r="AP31" s="1028" t="s">
        <v>637</v>
      </c>
      <c r="AQ31" s="1028"/>
      <c r="AR31" s="1028"/>
      <c r="AS31" s="1028"/>
      <c r="AT31" s="1028"/>
      <c r="AU31" s="1028" t="s">
        <v>637</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416</v>
      </c>
      <c r="C32" s="1095"/>
      <c r="D32" s="1095"/>
      <c r="E32" s="1095"/>
      <c r="F32" s="1095"/>
      <c r="G32" s="1095"/>
      <c r="H32" s="1095"/>
      <c r="I32" s="1095"/>
      <c r="J32" s="1095"/>
      <c r="K32" s="1095"/>
      <c r="L32" s="1095"/>
      <c r="M32" s="1095"/>
      <c r="N32" s="1095"/>
      <c r="O32" s="1095"/>
      <c r="P32" s="1096"/>
      <c r="Q32" s="1100">
        <v>14320</v>
      </c>
      <c r="R32" s="1101"/>
      <c r="S32" s="1101"/>
      <c r="T32" s="1101"/>
      <c r="U32" s="1101"/>
      <c r="V32" s="1101">
        <v>14266</v>
      </c>
      <c r="W32" s="1101"/>
      <c r="X32" s="1101"/>
      <c r="Y32" s="1101"/>
      <c r="Z32" s="1101"/>
      <c r="AA32" s="1101">
        <v>54</v>
      </c>
      <c r="AB32" s="1101"/>
      <c r="AC32" s="1101"/>
      <c r="AD32" s="1101"/>
      <c r="AE32" s="1102"/>
      <c r="AF32" s="1076">
        <v>54</v>
      </c>
      <c r="AG32" s="1077"/>
      <c r="AH32" s="1077"/>
      <c r="AI32" s="1077"/>
      <c r="AJ32" s="1078"/>
      <c r="AK32" s="1037" t="s">
        <v>641</v>
      </c>
      <c r="AL32" s="1028"/>
      <c r="AM32" s="1028"/>
      <c r="AN32" s="1028"/>
      <c r="AO32" s="1028"/>
      <c r="AP32" s="1028" t="s">
        <v>637</v>
      </c>
      <c r="AQ32" s="1028"/>
      <c r="AR32" s="1028"/>
      <c r="AS32" s="1028"/>
      <c r="AT32" s="1028"/>
      <c r="AU32" s="1028" t="s">
        <v>637</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417</v>
      </c>
      <c r="C33" s="1095"/>
      <c r="D33" s="1095"/>
      <c r="E33" s="1095"/>
      <c r="F33" s="1095"/>
      <c r="G33" s="1095"/>
      <c r="H33" s="1095"/>
      <c r="I33" s="1095"/>
      <c r="J33" s="1095"/>
      <c r="K33" s="1095"/>
      <c r="L33" s="1095"/>
      <c r="M33" s="1095"/>
      <c r="N33" s="1095"/>
      <c r="O33" s="1095"/>
      <c r="P33" s="1096"/>
      <c r="Q33" s="1100">
        <v>7232</v>
      </c>
      <c r="R33" s="1101"/>
      <c r="S33" s="1101"/>
      <c r="T33" s="1101"/>
      <c r="U33" s="1101"/>
      <c r="V33" s="1101">
        <v>6614</v>
      </c>
      <c r="W33" s="1101"/>
      <c r="X33" s="1101"/>
      <c r="Y33" s="1101"/>
      <c r="Z33" s="1101"/>
      <c r="AA33" s="1101">
        <v>618</v>
      </c>
      <c r="AB33" s="1101"/>
      <c r="AC33" s="1101"/>
      <c r="AD33" s="1101"/>
      <c r="AE33" s="1102"/>
      <c r="AF33" s="1076">
        <v>2135</v>
      </c>
      <c r="AG33" s="1077"/>
      <c r="AH33" s="1077"/>
      <c r="AI33" s="1077"/>
      <c r="AJ33" s="1078"/>
      <c r="AK33" s="1037">
        <v>66</v>
      </c>
      <c r="AL33" s="1028"/>
      <c r="AM33" s="1028"/>
      <c r="AN33" s="1028"/>
      <c r="AO33" s="1028"/>
      <c r="AP33" s="1028">
        <v>38050</v>
      </c>
      <c r="AQ33" s="1028"/>
      <c r="AR33" s="1028"/>
      <c r="AS33" s="1028"/>
      <c r="AT33" s="1028"/>
      <c r="AU33" s="1028">
        <v>1902</v>
      </c>
      <c r="AV33" s="1028"/>
      <c r="AW33" s="1028"/>
      <c r="AX33" s="1028"/>
      <c r="AY33" s="1028"/>
      <c r="AZ33" s="1103" t="s">
        <v>643</v>
      </c>
      <c r="BA33" s="1104"/>
      <c r="BB33" s="1104"/>
      <c r="BC33" s="1104"/>
      <c r="BD33" s="1105"/>
      <c r="BE33" s="1089" t="s">
        <v>418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419</v>
      </c>
      <c r="C34" s="1095"/>
      <c r="D34" s="1095"/>
      <c r="E34" s="1095"/>
      <c r="F34" s="1095"/>
      <c r="G34" s="1095"/>
      <c r="H34" s="1095"/>
      <c r="I34" s="1095"/>
      <c r="J34" s="1095"/>
      <c r="K34" s="1095"/>
      <c r="L34" s="1095"/>
      <c r="M34" s="1095"/>
      <c r="N34" s="1095"/>
      <c r="O34" s="1095"/>
      <c r="P34" s="1096"/>
      <c r="Q34" s="1100">
        <v>452</v>
      </c>
      <c r="R34" s="1101"/>
      <c r="S34" s="1101"/>
      <c r="T34" s="1101"/>
      <c r="U34" s="1101"/>
      <c r="V34" s="1101">
        <v>280</v>
      </c>
      <c r="W34" s="1101"/>
      <c r="X34" s="1101"/>
      <c r="Y34" s="1101"/>
      <c r="Z34" s="1101"/>
      <c r="AA34" s="1101">
        <v>172</v>
      </c>
      <c r="AB34" s="1101"/>
      <c r="AC34" s="1101"/>
      <c r="AD34" s="1101"/>
      <c r="AE34" s="1102"/>
      <c r="AF34" s="1076">
        <v>2293</v>
      </c>
      <c r="AG34" s="1077"/>
      <c r="AH34" s="1077"/>
      <c r="AI34" s="1077"/>
      <c r="AJ34" s="1078"/>
      <c r="AK34" s="1037" t="s">
        <v>637</v>
      </c>
      <c r="AL34" s="1028"/>
      <c r="AM34" s="1028"/>
      <c r="AN34" s="1028"/>
      <c r="AO34" s="1028"/>
      <c r="AP34" s="1028">
        <v>550</v>
      </c>
      <c r="AQ34" s="1028"/>
      <c r="AR34" s="1028"/>
      <c r="AS34" s="1028"/>
      <c r="AT34" s="1028"/>
      <c r="AU34" s="1028" t="s">
        <v>637</v>
      </c>
      <c r="AV34" s="1028"/>
      <c r="AW34" s="1028"/>
      <c r="AX34" s="1028"/>
      <c r="AY34" s="1028"/>
      <c r="AZ34" s="1103" t="s">
        <v>643</v>
      </c>
      <c r="BA34" s="1104"/>
      <c r="BB34" s="1104"/>
      <c r="BC34" s="1104"/>
      <c r="BD34" s="1105"/>
      <c r="BE34" s="1089" t="s">
        <v>420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421</v>
      </c>
      <c r="C35" s="1095"/>
      <c r="D35" s="1095"/>
      <c r="E35" s="1095"/>
      <c r="F35" s="1095"/>
      <c r="G35" s="1095"/>
      <c r="H35" s="1095"/>
      <c r="I35" s="1095"/>
      <c r="J35" s="1095"/>
      <c r="K35" s="1095"/>
      <c r="L35" s="1095"/>
      <c r="M35" s="1095"/>
      <c r="N35" s="1095"/>
      <c r="O35" s="1095"/>
      <c r="P35" s="1096"/>
      <c r="Q35" s="1100">
        <v>15982</v>
      </c>
      <c r="R35" s="1101"/>
      <c r="S35" s="1101"/>
      <c r="T35" s="1101"/>
      <c r="U35" s="1101"/>
      <c r="V35" s="1101">
        <v>13903</v>
      </c>
      <c r="W35" s="1101"/>
      <c r="X35" s="1101"/>
      <c r="Y35" s="1101"/>
      <c r="Z35" s="1101"/>
      <c r="AA35" s="1101">
        <v>2079</v>
      </c>
      <c r="AB35" s="1101"/>
      <c r="AC35" s="1101"/>
      <c r="AD35" s="1101"/>
      <c r="AE35" s="1102"/>
      <c r="AF35" s="1076">
        <v>2581</v>
      </c>
      <c r="AG35" s="1077"/>
      <c r="AH35" s="1077"/>
      <c r="AI35" s="1077"/>
      <c r="AJ35" s="1078"/>
      <c r="AK35" s="1037">
        <v>4934</v>
      </c>
      <c r="AL35" s="1028"/>
      <c r="AM35" s="1028"/>
      <c r="AN35" s="1028"/>
      <c r="AO35" s="1028"/>
      <c r="AP35" s="1028">
        <v>102734</v>
      </c>
      <c r="AQ35" s="1028"/>
      <c r="AR35" s="1028"/>
      <c r="AS35" s="1028"/>
      <c r="AT35" s="1028"/>
      <c r="AU35" s="1028">
        <v>54449</v>
      </c>
      <c r="AV35" s="1028"/>
      <c r="AW35" s="1028"/>
      <c r="AX35" s="1028"/>
      <c r="AY35" s="1028"/>
      <c r="AZ35" s="1103" t="s">
        <v>643</v>
      </c>
      <c r="BA35" s="1104"/>
      <c r="BB35" s="1104"/>
      <c r="BC35" s="1104"/>
      <c r="BD35" s="1105"/>
      <c r="BE35" s="1089" t="s">
        <v>420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422</v>
      </c>
      <c r="C36" s="1095"/>
      <c r="D36" s="1095"/>
      <c r="E36" s="1095"/>
      <c r="F36" s="1095"/>
      <c r="G36" s="1095"/>
      <c r="H36" s="1095"/>
      <c r="I36" s="1095"/>
      <c r="J36" s="1095"/>
      <c r="K36" s="1095"/>
      <c r="L36" s="1095"/>
      <c r="M36" s="1095"/>
      <c r="N36" s="1095"/>
      <c r="O36" s="1095"/>
      <c r="P36" s="1096"/>
      <c r="Q36" s="1100">
        <v>13102</v>
      </c>
      <c r="R36" s="1101"/>
      <c r="S36" s="1101"/>
      <c r="T36" s="1101"/>
      <c r="U36" s="1101"/>
      <c r="V36" s="1101">
        <v>13111</v>
      </c>
      <c r="W36" s="1101"/>
      <c r="X36" s="1101"/>
      <c r="Y36" s="1101"/>
      <c r="Z36" s="1101"/>
      <c r="AA36" s="1101">
        <v>-9</v>
      </c>
      <c r="AB36" s="1101"/>
      <c r="AC36" s="1101"/>
      <c r="AD36" s="1101"/>
      <c r="AE36" s="1102"/>
      <c r="AF36" s="1076">
        <v>1551</v>
      </c>
      <c r="AG36" s="1077"/>
      <c r="AH36" s="1077"/>
      <c r="AI36" s="1077"/>
      <c r="AJ36" s="1078"/>
      <c r="AK36" s="1037">
        <v>1062</v>
      </c>
      <c r="AL36" s="1028"/>
      <c r="AM36" s="1028"/>
      <c r="AN36" s="1028"/>
      <c r="AO36" s="1028"/>
      <c r="AP36" s="1028">
        <v>4408</v>
      </c>
      <c r="AQ36" s="1028"/>
      <c r="AR36" s="1028"/>
      <c r="AS36" s="1028"/>
      <c r="AT36" s="1028"/>
      <c r="AU36" s="1028">
        <v>2310</v>
      </c>
      <c r="AV36" s="1028"/>
      <c r="AW36" s="1028"/>
      <c r="AX36" s="1028"/>
      <c r="AY36" s="1028"/>
      <c r="AZ36" s="1103" t="s">
        <v>643</v>
      </c>
      <c r="BA36" s="1104"/>
      <c r="BB36" s="1104"/>
      <c r="BC36" s="1104"/>
      <c r="BD36" s="1105"/>
      <c r="BE36" s="1089" t="s">
        <v>420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423</v>
      </c>
      <c r="C37" s="1095"/>
      <c r="D37" s="1095"/>
      <c r="E37" s="1095"/>
      <c r="F37" s="1095"/>
      <c r="G37" s="1095"/>
      <c r="H37" s="1095"/>
      <c r="I37" s="1095"/>
      <c r="J37" s="1095"/>
      <c r="K37" s="1095"/>
      <c r="L37" s="1095"/>
      <c r="M37" s="1095"/>
      <c r="N37" s="1095"/>
      <c r="O37" s="1095"/>
      <c r="P37" s="1096"/>
      <c r="Q37" s="1100">
        <v>52</v>
      </c>
      <c r="R37" s="1101"/>
      <c r="S37" s="1101"/>
      <c r="T37" s="1101"/>
      <c r="U37" s="1101"/>
      <c r="V37" s="1101">
        <v>52</v>
      </c>
      <c r="W37" s="1101"/>
      <c r="X37" s="1101"/>
      <c r="Y37" s="1101"/>
      <c r="Z37" s="1101"/>
      <c r="AA37" s="1101" t="s">
        <v>642</v>
      </c>
      <c r="AB37" s="1101"/>
      <c r="AC37" s="1101"/>
      <c r="AD37" s="1101"/>
      <c r="AE37" s="1102"/>
      <c r="AF37" s="1076" t="s">
        <v>424</v>
      </c>
      <c r="AG37" s="1077"/>
      <c r="AH37" s="1077"/>
      <c r="AI37" s="1077"/>
      <c r="AJ37" s="1078"/>
      <c r="AK37" s="1037">
        <v>52</v>
      </c>
      <c r="AL37" s="1028"/>
      <c r="AM37" s="1028"/>
      <c r="AN37" s="1028"/>
      <c r="AO37" s="1028"/>
      <c r="AP37" s="1028" t="s">
        <v>637</v>
      </c>
      <c r="AQ37" s="1028"/>
      <c r="AR37" s="1028"/>
      <c r="AS37" s="1028"/>
      <c r="AT37" s="1028"/>
      <c r="AU37" s="1028" t="s">
        <v>639</v>
      </c>
      <c r="AV37" s="1028"/>
      <c r="AW37" s="1028"/>
      <c r="AX37" s="1028"/>
      <c r="AY37" s="1028"/>
      <c r="AZ37" s="1103" t="s">
        <v>643</v>
      </c>
      <c r="BA37" s="1104"/>
      <c r="BB37" s="1104"/>
      <c r="BC37" s="1104"/>
      <c r="BD37" s="1105"/>
      <c r="BE37" s="1089" t="s">
        <v>425</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426</v>
      </c>
      <c r="C38" s="1095"/>
      <c r="D38" s="1095"/>
      <c r="E38" s="1095"/>
      <c r="F38" s="1095"/>
      <c r="G38" s="1095"/>
      <c r="H38" s="1095"/>
      <c r="I38" s="1095"/>
      <c r="J38" s="1095"/>
      <c r="K38" s="1095"/>
      <c r="L38" s="1095"/>
      <c r="M38" s="1095"/>
      <c r="N38" s="1095"/>
      <c r="O38" s="1095"/>
      <c r="P38" s="1096"/>
      <c r="Q38" s="1100">
        <v>143</v>
      </c>
      <c r="R38" s="1101"/>
      <c r="S38" s="1101"/>
      <c r="T38" s="1101"/>
      <c r="U38" s="1101"/>
      <c r="V38" s="1101">
        <v>143</v>
      </c>
      <c r="W38" s="1101"/>
      <c r="X38" s="1101"/>
      <c r="Y38" s="1101"/>
      <c r="Z38" s="1101"/>
      <c r="AA38" s="1101" t="s">
        <v>642</v>
      </c>
      <c r="AB38" s="1101"/>
      <c r="AC38" s="1101"/>
      <c r="AD38" s="1101"/>
      <c r="AE38" s="1102"/>
      <c r="AF38" s="1076" t="s">
        <v>424</v>
      </c>
      <c r="AG38" s="1077"/>
      <c r="AH38" s="1077"/>
      <c r="AI38" s="1077"/>
      <c r="AJ38" s="1078"/>
      <c r="AK38" s="1037">
        <v>57</v>
      </c>
      <c r="AL38" s="1028"/>
      <c r="AM38" s="1028"/>
      <c r="AN38" s="1028"/>
      <c r="AO38" s="1028"/>
      <c r="AP38" s="1028">
        <v>76</v>
      </c>
      <c r="AQ38" s="1028"/>
      <c r="AR38" s="1028"/>
      <c r="AS38" s="1028"/>
      <c r="AT38" s="1028"/>
      <c r="AU38" s="1028">
        <v>47</v>
      </c>
      <c r="AV38" s="1028"/>
      <c r="AW38" s="1028"/>
      <c r="AX38" s="1028"/>
      <c r="AY38" s="1028"/>
      <c r="AZ38" s="1103" t="s">
        <v>643</v>
      </c>
      <c r="BA38" s="1104"/>
      <c r="BB38" s="1104"/>
      <c r="BC38" s="1104"/>
      <c r="BD38" s="1105"/>
      <c r="BE38" s="1089" t="s">
        <v>427</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428</v>
      </c>
      <c r="C39" s="1095"/>
      <c r="D39" s="1095"/>
      <c r="E39" s="1095"/>
      <c r="F39" s="1095"/>
      <c r="G39" s="1095"/>
      <c r="H39" s="1095"/>
      <c r="I39" s="1095"/>
      <c r="J39" s="1095"/>
      <c r="K39" s="1095"/>
      <c r="L39" s="1095"/>
      <c r="M39" s="1095"/>
      <c r="N39" s="1095"/>
      <c r="O39" s="1095"/>
      <c r="P39" s="1096"/>
      <c r="Q39" s="1100">
        <v>1496</v>
      </c>
      <c r="R39" s="1101"/>
      <c r="S39" s="1101"/>
      <c r="T39" s="1101"/>
      <c r="U39" s="1101"/>
      <c r="V39" s="1101">
        <v>1496</v>
      </c>
      <c r="W39" s="1101"/>
      <c r="X39" s="1101"/>
      <c r="Y39" s="1101"/>
      <c r="Z39" s="1101"/>
      <c r="AA39" s="1101" t="s">
        <v>642</v>
      </c>
      <c r="AB39" s="1101"/>
      <c r="AC39" s="1101"/>
      <c r="AD39" s="1101"/>
      <c r="AE39" s="1102"/>
      <c r="AF39" s="1076" t="s">
        <v>391</v>
      </c>
      <c r="AG39" s="1077"/>
      <c r="AH39" s="1077"/>
      <c r="AI39" s="1077"/>
      <c r="AJ39" s="1078"/>
      <c r="AK39" s="1037">
        <v>977</v>
      </c>
      <c r="AL39" s="1028"/>
      <c r="AM39" s="1028"/>
      <c r="AN39" s="1028"/>
      <c r="AO39" s="1028"/>
      <c r="AP39" s="1028">
        <v>6988</v>
      </c>
      <c r="AQ39" s="1028"/>
      <c r="AR39" s="1028"/>
      <c r="AS39" s="1028"/>
      <c r="AT39" s="1028"/>
      <c r="AU39" s="1028">
        <v>6988</v>
      </c>
      <c r="AV39" s="1028"/>
      <c r="AW39" s="1028"/>
      <c r="AX39" s="1028"/>
      <c r="AY39" s="1028"/>
      <c r="AZ39" s="1103" t="s">
        <v>643</v>
      </c>
      <c r="BA39" s="1104"/>
      <c r="BB39" s="1104"/>
      <c r="BC39" s="1104"/>
      <c r="BD39" s="1105"/>
      <c r="BE39" s="1089" t="s">
        <v>427</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t="s">
        <v>429</v>
      </c>
      <c r="C40" s="1095"/>
      <c r="D40" s="1095"/>
      <c r="E40" s="1095"/>
      <c r="F40" s="1095"/>
      <c r="G40" s="1095"/>
      <c r="H40" s="1095"/>
      <c r="I40" s="1095"/>
      <c r="J40" s="1095"/>
      <c r="K40" s="1095"/>
      <c r="L40" s="1095"/>
      <c r="M40" s="1095"/>
      <c r="N40" s="1095"/>
      <c r="O40" s="1095"/>
      <c r="P40" s="1096"/>
      <c r="Q40" s="1100">
        <v>361</v>
      </c>
      <c r="R40" s="1101"/>
      <c r="S40" s="1101"/>
      <c r="T40" s="1101"/>
      <c r="U40" s="1101"/>
      <c r="V40" s="1101">
        <v>361</v>
      </c>
      <c r="W40" s="1101"/>
      <c r="X40" s="1101"/>
      <c r="Y40" s="1101"/>
      <c r="Z40" s="1101"/>
      <c r="AA40" s="1101" t="s">
        <v>642</v>
      </c>
      <c r="AB40" s="1101"/>
      <c r="AC40" s="1101"/>
      <c r="AD40" s="1101"/>
      <c r="AE40" s="1102"/>
      <c r="AF40" s="1076" t="s">
        <v>391</v>
      </c>
      <c r="AG40" s="1077"/>
      <c r="AH40" s="1077"/>
      <c r="AI40" s="1077"/>
      <c r="AJ40" s="1078"/>
      <c r="AK40" s="1037">
        <v>167</v>
      </c>
      <c r="AL40" s="1028"/>
      <c r="AM40" s="1028"/>
      <c r="AN40" s="1028"/>
      <c r="AO40" s="1028"/>
      <c r="AP40" s="1028">
        <v>786</v>
      </c>
      <c r="AQ40" s="1028"/>
      <c r="AR40" s="1028"/>
      <c r="AS40" s="1028"/>
      <c r="AT40" s="1028"/>
      <c r="AU40" s="1028">
        <v>503</v>
      </c>
      <c r="AV40" s="1028"/>
      <c r="AW40" s="1028"/>
      <c r="AX40" s="1028"/>
      <c r="AY40" s="1028"/>
      <c r="AZ40" s="1103" t="s">
        <v>643</v>
      </c>
      <c r="BA40" s="1104"/>
      <c r="BB40" s="1104"/>
      <c r="BC40" s="1104"/>
      <c r="BD40" s="1105"/>
      <c r="BE40" s="1089" t="s">
        <v>427</v>
      </c>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t="s">
        <v>430</v>
      </c>
      <c r="C41" s="1095"/>
      <c r="D41" s="1095"/>
      <c r="E41" s="1095"/>
      <c r="F41" s="1095"/>
      <c r="G41" s="1095"/>
      <c r="H41" s="1095"/>
      <c r="I41" s="1095"/>
      <c r="J41" s="1095"/>
      <c r="K41" s="1095"/>
      <c r="L41" s="1095"/>
      <c r="M41" s="1095"/>
      <c r="N41" s="1095"/>
      <c r="O41" s="1095"/>
      <c r="P41" s="1096"/>
      <c r="Q41" s="1100">
        <v>2460</v>
      </c>
      <c r="R41" s="1101"/>
      <c r="S41" s="1101"/>
      <c r="T41" s="1101"/>
      <c r="U41" s="1101"/>
      <c r="V41" s="1101">
        <v>2460</v>
      </c>
      <c r="W41" s="1101"/>
      <c r="X41" s="1101"/>
      <c r="Y41" s="1101"/>
      <c r="Z41" s="1101"/>
      <c r="AA41" s="1101" t="s">
        <v>642</v>
      </c>
      <c r="AB41" s="1101"/>
      <c r="AC41" s="1101"/>
      <c r="AD41" s="1101"/>
      <c r="AE41" s="1102"/>
      <c r="AF41" s="1076" t="s">
        <v>391</v>
      </c>
      <c r="AG41" s="1077"/>
      <c r="AH41" s="1077"/>
      <c r="AI41" s="1077"/>
      <c r="AJ41" s="1078"/>
      <c r="AK41" s="1037">
        <v>89</v>
      </c>
      <c r="AL41" s="1028"/>
      <c r="AM41" s="1028"/>
      <c r="AN41" s="1028"/>
      <c r="AO41" s="1028"/>
      <c r="AP41" s="1028">
        <v>6163</v>
      </c>
      <c r="AQ41" s="1028"/>
      <c r="AR41" s="1028"/>
      <c r="AS41" s="1028"/>
      <c r="AT41" s="1028"/>
      <c r="AU41" s="1028" t="s">
        <v>637</v>
      </c>
      <c r="AV41" s="1028"/>
      <c r="AW41" s="1028"/>
      <c r="AX41" s="1028"/>
      <c r="AY41" s="1028"/>
      <c r="AZ41" s="1103" t="s">
        <v>643</v>
      </c>
      <c r="BA41" s="1104"/>
      <c r="BB41" s="1104"/>
      <c r="BC41" s="1104"/>
      <c r="BD41" s="1105"/>
      <c r="BE41" s="1089" t="s">
        <v>427</v>
      </c>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431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399</v>
      </c>
      <c r="B63" s="1001" t="s">
        <v>432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10616</v>
      </c>
      <c r="AG63" s="1016"/>
      <c r="AH63" s="1016"/>
      <c r="AI63" s="1016"/>
      <c r="AJ63" s="1087"/>
      <c r="AK63" s="1088"/>
      <c r="AL63" s="1020"/>
      <c r="AM63" s="1020"/>
      <c r="AN63" s="1020"/>
      <c r="AO63" s="1020"/>
      <c r="AP63" s="1016">
        <v>159755</v>
      </c>
      <c r="AQ63" s="1016"/>
      <c r="AR63" s="1016"/>
      <c r="AS63" s="1016"/>
      <c r="AT63" s="1016"/>
      <c r="AU63" s="1016">
        <v>66199</v>
      </c>
      <c r="AV63" s="1016"/>
      <c r="AW63" s="1016"/>
      <c r="AX63" s="1016"/>
      <c r="AY63" s="1016"/>
      <c r="AZ63" s="1082"/>
      <c r="BA63" s="1082"/>
      <c r="BB63" s="1082"/>
      <c r="BC63" s="1082"/>
      <c r="BD63" s="1082"/>
      <c r="BE63" s="1017"/>
      <c r="BF63" s="1017"/>
      <c r="BG63" s="1017"/>
      <c r="BH63" s="1017"/>
      <c r="BI63" s="1018"/>
      <c r="BJ63" s="1083" t="s">
        <v>433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434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435</v>
      </c>
      <c r="B66" s="1053"/>
      <c r="C66" s="1053"/>
      <c r="D66" s="1053"/>
      <c r="E66" s="1053"/>
      <c r="F66" s="1053"/>
      <c r="G66" s="1053"/>
      <c r="H66" s="1053"/>
      <c r="I66" s="1053"/>
      <c r="J66" s="1053"/>
      <c r="K66" s="1053"/>
      <c r="L66" s="1053"/>
      <c r="M66" s="1053"/>
      <c r="N66" s="1053"/>
      <c r="O66" s="1053"/>
      <c r="P66" s="1054"/>
      <c r="Q66" s="1058" t="s">
        <v>436</v>
      </c>
      <c r="R66" s="1059"/>
      <c r="S66" s="1059"/>
      <c r="T66" s="1059"/>
      <c r="U66" s="1060"/>
      <c r="V66" s="1058" t="s">
        <v>437</v>
      </c>
      <c r="W66" s="1059"/>
      <c r="X66" s="1059"/>
      <c r="Y66" s="1059"/>
      <c r="Z66" s="1060"/>
      <c r="AA66" s="1058" t="s">
        <v>438</v>
      </c>
      <c r="AB66" s="1059"/>
      <c r="AC66" s="1059"/>
      <c r="AD66" s="1059"/>
      <c r="AE66" s="1060"/>
      <c r="AF66" s="1064" t="s">
        <v>439</v>
      </c>
      <c r="AG66" s="1065"/>
      <c r="AH66" s="1065"/>
      <c r="AI66" s="1065"/>
      <c r="AJ66" s="1066"/>
      <c r="AK66" s="1058" t="s">
        <v>440</v>
      </c>
      <c r="AL66" s="1053"/>
      <c r="AM66" s="1053"/>
      <c r="AN66" s="1053"/>
      <c r="AO66" s="1054"/>
      <c r="AP66" s="1058" t="s">
        <v>441</v>
      </c>
      <c r="AQ66" s="1059"/>
      <c r="AR66" s="1059"/>
      <c r="AS66" s="1059"/>
      <c r="AT66" s="1060"/>
      <c r="AU66" s="1058" t="s">
        <v>442</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610</v>
      </c>
      <c r="C68" s="1043"/>
      <c r="D68" s="1043"/>
      <c r="E68" s="1043"/>
      <c r="F68" s="1043"/>
      <c r="G68" s="1043"/>
      <c r="H68" s="1043"/>
      <c r="I68" s="1043"/>
      <c r="J68" s="1043"/>
      <c r="K68" s="1043"/>
      <c r="L68" s="1043"/>
      <c r="M68" s="1043"/>
      <c r="N68" s="1043"/>
      <c r="O68" s="1043"/>
      <c r="P68" s="1044"/>
      <c r="Q68" s="1045">
        <v>4317</v>
      </c>
      <c r="R68" s="1039"/>
      <c r="S68" s="1039"/>
      <c r="T68" s="1039"/>
      <c r="U68" s="1039"/>
      <c r="V68" s="1039">
        <v>3641</v>
      </c>
      <c r="W68" s="1039"/>
      <c r="X68" s="1039"/>
      <c r="Y68" s="1039"/>
      <c r="Z68" s="1039"/>
      <c r="AA68" s="1039">
        <v>676</v>
      </c>
      <c r="AB68" s="1039"/>
      <c r="AC68" s="1039"/>
      <c r="AD68" s="1039"/>
      <c r="AE68" s="1039"/>
      <c r="AF68" s="1039">
        <v>644</v>
      </c>
      <c r="AG68" s="1039"/>
      <c r="AH68" s="1039"/>
      <c r="AI68" s="1039"/>
      <c r="AJ68" s="1039"/>
      <c r="AK68" s="1039" t="s">
        <v>637</v>
      </c>
      <c r="AL68" s="1039"/>
      <c r="AM68" s="1039"/>
      <c r="AN68" s="1039"/>
      <c r="AO68" s="1039"/>
      <c r="AP68" s="1039">
        <v>757</v>
      </c>
      <c r="AQ68" s="1039"/>
      <c r="AR68" s="1039"/>
      <c r="AS68" s="1039"/>
      <c r="AT68" s="1039"/>
      <c r="AU68" s="1039">
        <v>388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611</v>
      </c>
      <c r="C69" s="1032"/>
      <c r="D69" s="1032"/>
      <c r="E69" s="1032"/>
      <c r="F69" s="1032"/>
      <c r="G69" s="1032"/>
      <c r="H69" s="1032"/>
      <c r="I69" s="1032"/>
      <c r="J69" s="1032"/>
      <c r="K69" s="1032"/>
      <c r="L69" s="1032"/>
      <c r="M69" s="1032"/>
      <c r="N69" s="1032"/>
      <c r="O69" s="1032"/>
      <c r="P69" s="1033"/>
      <c r="Q69" s="1034">
        <v>216</v>
      </c>
      <c r="R69" s="1028"/>
      <c r="S69" s="1028"/>
      <c r="T69" s="1028"/>
      <c r="U69" s="1028"/>
      <c r="V69" s="1028">
        <v>181</v>
      </c>
      <c r="W69" s="1028"/>
      <c r="X69" s="1028"/>
      <c r="Y69" s="1028"/>
      <c r="Z69" s="1028"/>
      <c r="AA69" s="1028">
        <v>35</v>
      </c>
      <c r="AB69" s="1028"/>
      <c r="AC69" s="1028"/>
      <c r="AD69" s="1028"/>
      <c r="AE69" s="1028"/>
      <c r="AF69" s="1028">
        <v>32</v>
      </c>
      <c r="AG69" s="1028"/>
      <c r="AH69" s="1028"/>
      <c r="AI69" s="1028"/>
      <c r="AJ69" s="1028"/>
      <c r="AK69" s="1028" t="s">
        <v>635</v>
      </c>
      <c r="AL69" s="1028"/>
      <c r="AM69" s="1028"/>
      <c r="AN69" s="1028"/>
      <c r="AO69" s="1028"/>
      <c r="AP69" s="1028" t="s">
        <v>636</v>
      </c>
      <c r="AQ69" s="1028"/>
      <c r="AR69" s="1028"/>
      <c r="AS69" s="1028"/>
      <c r="AT69" s="1028"/>
      <c r="AU69" s="1028" t="s">
        <v>637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612</v>
      </c>
      <c r="C70" s="1032"/>
      <c r="D70" s="1032"/>
      <c r="E70" s="1032"/>
      <c r="F70" s="1032"/>
      <c r="G70" s="1032"/>
      <c r="H70" s="1032"/>
      <c r="I70" s="1032"/>
      <c r="J70" s="1032"/>
      <c r="K70" s="1032"/>
      <c r="L70" s="1032"/>
      <c r="M70" s="1032"/>
      <c r="N70" s="1032"/>
      <c r="O70" s="1032"/>
      <c r="P70" s="1033"/>
      <c r="Q70" s="1034">
        <v>4</v>
      </c>
      <c r="R70" s="1028"/>
      <c r="S70" s="1028"/>
      <c r="T70" s="1028"/>
      <c r="U70" s="1028"/>
      <c r="V70" s="1028">
        <v>3</v>
      </c>
      <c r="W70" s="1028"/>
      <c r="X70" s="1028"/>
      <c r="Y70" s="1028"/>
      <c r="Z70" s="1028"/>
      <c r="AA70" s="1028">
        <v>1</v>
      </c>
      <c r="AB70" s="1028"/>
      <c r="AC70" s="1028"/>
      <c r="AD70" s="1028"/>
      <c r="AE70" s="1028"/>
      <c r="AF70" s="1028">
        <v>1</v>
      </c>
      <c r="AG70" s="1028"/>
      <c r="AH70" s="1028"/>
      <c r="AI70" s="1028"/>
      <c r="AJ70" s="1028"/>
      <c r="AK70" s="1028" t="s">
        <v>635</v>
      </c>
      <c r="AL70" s="1028"/>
      <c r="AM70" s="1028"/>
      <c r="AN70" s="1028"/>
      <c r="AO70" s="1028"/>
      <c r="AP70" s="1028" t="s">
        <v>636</v>
      </c>
      <c r="AQ70" s="1028"/>
      <c r="AR70" s="1028"/>
      <c r="AS70" s="1028"/>
      <c r="AT70" s="1028"/>
      <c r="AU70" s="1028" t="s">
        <v>637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613</v>
      </c>
      <c r="C71" s="1032"/>
      <c r="D71" s="1032"/>
      <c r="E71" s="1032"/>
      <c r="F71" s="1032"/>
      <c r="G71" s="1032"/>
      <c r="H71" s="1032"/>
      <c r="I71" s="1032"/>
      <c r="J71" s="1032"/>
      <c r="K71" s="1032"/>
      <c r="L71" s="1032"/>
      <c r="M71" s="1032"/>
      <c r="N71" s="1032"/>
      <c r="O71" s="1032"/>
      <c r="P71" s="1033"/>
      <c r="Q71" s="1034">
        <v>1</v>
      </c>
      <c r="R71" s="1028"/>
      <c r="S71" s="1028"/>
      <c r="T71" s="1028"/>
      <c r="U71" s="1028"/>
      <c r="V71" s="1028">
        <v>0</v>
      </c>
      <c r="W71" s="1028"/>
      <c r="X71" s="1028"/>
      <c r="Y71" s="1028"/>
      <c r="Z71" s="1028"/>
      <c r="AA71" s="1028">
        <v>1</v>
      </c>
      <c r="AB71" s="1028"/>
      <c r="AC71" s="1028"/>
      <c r="AD71" s="1028"/>
      <c r="AE71" s="1028"/>
      <c r="AF71" s="1028">
        <v>1</v>
      </c>
      <c r="AG71" s="1028"/>
      <c r="AH71" s="1028"/>
      <c r="AI71" s="1028"/>
      <c r="AJ71" s="1028"/>
      <c r="AK71" s="1028" t="s">
        <v>635</v>
      </c>
      <c r="AL71" s="1028"/>
      <c r="AM71" s="1028"/>
      <c r="AN71" s="1028"/>
      <c r="AO71" s="1028"/>
      <c r="AP71" s="1028" t="s">
        <v>636</v>
      </c>
      <c r="AQ71" s="1028"/>
      <c r="AR71" s="1028"/>
      <c r="AS71" s="1028"/>
      <c r="AT71" s="1028"/>
      <c r="AU71" s="1028" t="s">
        <v>637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638</v>
      </c>
      <c r="C72" s="1032"/>
      <c r="D72" s="1032"/>
      <c r="E72" s="1032"/>
      <c r="F72" s="1032"/>
      <c r="G72" s="1032"/>
      <c r="H72" s="1032"/>
      <c r="I72" s="1032"/>
      <c r="J72" s="1032"/>
      <c r="K72" s="1032"/>
      <c r="L72" s="1032"/>
      <c r="M72" s="1032"/>
      <c r="N72" s="1032"/>
      <c r="O72" s="1032"/>
      <c r="P72" s="1033"/>
      <c r="Q72" s="1034">
        <v>155</v>
      </c>
      <c r="R72" s="1028"/>
      <c r="S72" s="1028"/>
      <c r="T72" s="1028"/>
      <c r="U72" s="1028"/>
      <c r="V72" s="1028">
        <v>146</v>
      </c>
      <c r="W72" s="1028"/>
      <c r="X72" s="1028"/>
      <c r="Y72" s="1028"/>
      <c r="Z72" s="1028"/>
      <c r="AA72" s="1028">
        <v>9</v>
      </c>
      <c r="AB72" s="1028"/>
      <c r="AC72" s="1028"/>
      <c r="AD72" s="1028"/>
      <c r="AE72" s="1028"/>
      <c r="AF72" s="1028">
        <v>9</v>
      </c>
      <c r="AG72" s="1028"/>
      <c r="AH72" s="1028"/>
      <c r="AI72" s="1028"/>
      <c r="AJ72" s="1028"/>
      <c r="AK72" s="1028" t="s">
        <v>637</v>
      </c>
      <c r="AL72" s="1028"/>
      <c r="AM72" s="1028"/>
      <c r="AN72" s="1028"/>
      <c r="AO72" s="1028"/>
      <c r="AP72" s="1028" t="s">
        <v>637</v>
      </c>
      <c r="AQ72" s="1028"/>
      <c r="AR72" s="1028"/>
      <c r="AS72" s="1028"/>
      <c r="AT72" s="1028"/>
      <c r="AU72" s="1028" t="s">
        <v>637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614</v>
      </c>
      <c r="C73" s="1032"/>
      <c r="D73" s="1032"/>
      <c r="E73" s="1032"/>
      <c r="F73" s="1032"/>
      <c r="G73" s="1032"/>
      <c r="H73" s="1032"/>
      <c r="I73" s="1032"/>
      <c r="J73" s="1032"/>
      <c r="K73" s="1032"/>
      <c r="L73" s="1032"/>
      <c r="M73" s="1032"/>
      <c r="N73" s="1032"/>
      <c r="O73" s="1032"/>
      <c r="P73" s="1033"/>
      <c r="Q73" s="1034">
        <v>159616</v>
      </c>
      <c r="R73" s="1028"/>
      <c r="S73" s="1028"/>
      <c r="T73" s="1028"/>
      <c r="U73" s="1028"/>
      <c r="V73" s="1028">
        <v>155075</v>
      </c>
      <c r="W73" s="1028"/>
      <c r="X73" s="1028"/>
      <c r="Y73" s="1028"/>
      <c r="Z73" s="1028"/>
      <c r="AA73" s="1028">
        <v>4541</v>
      </c>
      <c r="AB73" s="1028"/>
      <c r="AC73" s="1028"/>
      <c r="AD73" s="1028"/>
      <c r="AE73" s="1028"/>
      <c r="AF73" s="1028">
        <v>4541</v>
      </c>
      <c r="AG73" s="1028"/>
      <c r="AH73" s="1028"/>
      <c r="AI73" s="1028"/>
      <c r="AJ73" s="1028"/>
      <c r="AK73" s="1028" t="s">
        <v>635</v>
      </c>
      <c r="AL73" s="1028"/>
      <c r="AM73" s="1028"/>
      <c r="AN73" s="1028"/>
      <c r="AO73" s="1028"/>
      <c r="AP73" s="1028" t="s">
        <v>636</v>
      </c>
      <c r="AQ73" s="1028"/>
      <c r="AR73" s="1028"/>
      <c r="AS73" s="1028"/>
      <c r="AT73" s="1028"/>
      <c r="AU73" s="1028" t="s">
        <v>637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399</v>
      </c>
      <c r="B88" s="1001" t="s">
        <v>443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5228</v>
      </c>
      <c r="AG88" s="1016"/>
      <c r="AH88" s="1016"/>
      <c r="AI88" s="1016"/>
      <c r="AJ88" s="1016"/>
      <c r="AK88" s="1020"/>
      <c r="AL88" s="1020"/>
      <c r="AM88" s="1020"/>
      <c r="AN88" s="1020"/>
      <c r="AO88" s="1020"/>
      <c r="AP88" s="1016">
        <v>757</v>
      </c>
      <c r="AQ88" s="1016"/>
      <c r="AR88" s="1016"/>
      <c r="AS88" s="1016"/>
      <c r="AT88" s="1016"/>
      <c r="AU88" s="1016">
        <v>388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01" t="s">
        <v>444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3481</v>
      </c>
      <c r="CS102" s="1008"/>
      <c r="CT102" s="1008"/>
      <c r="CU102" s="1008"/>
      <c r="CV102" s="1009"/>
      <c r="CW102" s="1007">
        <v>1656</v>
      </c>
      <c r="CX102" s="1008"/>
      <c r="CY102" s="1008"/>
      <c r="CZ102" s="1008"/>
      <c r="DA102" s="1009"/>
      <c r="DB102" s="1007">
        <v>722</v>
      </c>
      <c r="DC102" s="1008"/>
      <c r="DD102" s="1008"/>
      <c r="DE102" s="1008"/>
      <c r="DF102" s="1009"/>
      <c r="DG102" s="1007">
        <v>5399</v>
      </c>
      <c r="DH102" s="1008"/>
      <c r="DI102" s="1008"/>
      <c r="DJ102" s="1008"/>
      <c r="DK102" s="1009"/>
      <c r="DL102" s="1007" t="s">
        <v>637</v>
      </c>
      <c r="DM102" s="1008"/>
      <c r="DN102" s="1008"/>
      <c r="DO102" s="1008"/>
      <c r="DP102" s="1009"/>
      <c r="DQ102" s="1007" t="s">
        <v>637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450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451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452</v>
      </c>
      <c r="AB109" s="951"/>
      <c r="AC109" s="951"/>
      <c r="AD109" s="951"/>
      <c r="AE109" s="952"/>
      <c r="AF109" s="953" t="s">
        <v>453</v>
      </c>
      <c r="AG109" s="951"/>
      <c r="AH109" s="951"/>
      <c r="AI109" s="951"/>
      <c r="AJ109" s="952"/>
      <c r="AK109" s="953" t="s">
        <v>307</v>
      </c>
      <c r="AL109" s="951"/>
      <c r="AM109" s="951"/>
      <c r="AN109" s="951"/>
      <c r="AO109" s="952"/>
      <c r="AP109" s="953" t="s">
        <v>454</v>
      </c>
      <c r="AQ109" s="951"/>
      <c r="AR109" s="951"/>
      <c r="AS109" s="951"/>
      <c r="AT109" s="982"/>
      <c r="AU109" s="950" t="s">
        <v>451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452</v>
      </c>
      <c r="BR109" s="951"/>
      <c r="BS109" s="951"/>
      <c r="BT109" s="951"/>
      <c r="BU109" s="952"/>
      <c r="BV109" s="953" t="s">
        <v>453</v>
      </c>
      <c r="BW109" s="951"/>
      <c r="BX109" s="951"/>
      <c r="BY109" s="951"/>
      <c r="BZ109" s="952"/>
      <c r="CA109" s="953" t="s">
        <v>307</v>
      </c>
      <c r="CB109" s="951"/>
      <c r="CC109" s="951"/>
      <c r="CD109" s="951"/>
      <c r="CE109" s="952"/>
      <c r="CF109" s="989" t="s">
        <v>454</v>
      </c>
      <c r="CG109" s="989"/>
      <c r="CH109" s="989"/>
      <c r="CI109" s="989"/>
      <c r="CJ109" s="989"/>
      <c r="CK109" s="953" t="s">
        <v>455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452</v>
      </c>
      <c r="DH109" s="951"/>
      <c r="DI109" s="951"/>
      <c r="DJ109" s="951"/>
      <c r="DK109" s="952"/>
      <c r="DL109" s="953" t="s">
        <v>453</v>
      </c>
      <c r="DM109" s="951"/>
      <c r="DN109" s="951"/>
      <c r="DO109" s="951"/>
      <c r="DP109" s="952"/>
      <c r="DQ109" s="953" t="s">
        <v>307</v>
      </c>
      <c r="DR109" s="951"/>
      <c r="DS109" s="951"/>
      <c r="DT109" s="951"/>
      <c r="DU109" s="952"/>
      <c r="DV109" s="953" t="s">
        <v>454</v>
      </c>
      <c r="DW109" s="951"/>
      <c r="DX109" s="951"/>
      <c r="DY109" s="951"/>
      <c r="DZ109" s="982"/>
    </row>
    <row r="110" spans="1:131" s="248" customFormat="1" ht="26.25" customHeight="1" x14ac:dyDescent="0.15">
      <c r="A110" s="853" t="s">
        <v>456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22334484</v>
      </c>
      <c r="AB110" s="944"/>
      <c r="AC110" s="944"/>
      <c r="AD110" s="944"/>
      <c r="AE110" s="945"/>
      <c r="AF110" s="946">
        <v>22074463</v>
      </c>
      <c r="AG110" s="944"/>
      <c r="AH110" s="944"/>
      <c r="AI110" s="944"/>
      <c r="AJ110" s="945"/>
      <c r="AK110" s="946">
        <v>21442559</v>
      </c>
      <c r="AL110" s="944"/>
      <c r="AM110" s="944"/>
      <c r="AN110" s="944"/>
      <c r="AO110" s="945"/>
      <c r="AP110" s="947">
        <v>25.5</v>
      </c>
      <c r="AQ110" s="948"/>
      <c r="AR110" s="948"/>
      <c r="AS110" s="948"/>
      <c r="AT110" s="949"/>
      <c r="AU110" s="983" t="s">
        <v>72</v>
      </c>
      <c r="AV110" s="984"/>
      <c r="AW110" s="984"/>
      <c r="AX110" s="984"/>
      <c r="AY110" s="984"/>
      <c r="AZ110" s="909" t="s">
        <v>457</v>
      </c>
      <c r="BA110" s="854"/>
      <c r="BB110" s="854"/>
      <c r="BC110" s="854"/>
      <c r="BD110" s="854"/>
      <c r="BE110" s="854"/>
      <c r="BF110" s="854"/>
      <c r="BG110" s="854"/>
      <c r="BH110" s="854"/>
      <c r="BI110" s="854"/>
      <c r="BJ110" s="854"/>
      <c r="BK110" s="854"/>
      <c r="BL110" s="854"/>
      <c r="BM110" s="854"/>
      <c r="BN110" s="854"/>
      <c r="BO110" s="854"/>
      <c r="BP110" s="855"/>
      <c r="BQ110" s="910">
        <v>236140741</v>
      </c>
      <c r="BR110" s="891"/>
      <c r="BS110" s="891"/>
      <c r="BT110" s="891"/>
      <c r="BU110" s="891"/>
      <c r="BV110" s="891">
        <v>234717772</v>
      </c>
      <c r="BW110" s="891"/>
      <c r="BX110" s="891"/>
      <c r="BY110" s="891"/>
      <c r="BZ110" s="891"/>
      <c r="CA110" s="891">
        <v>233945487</v>
      </c>
      <c r="CB110" s="891"/>
      <c r="CC110" s="891"/>
      <c r="CD110" s="891"/>
      <c r="CE110" s="891"/>
      <c r="CF110" s="915">
        <v>278.10000000000002</v>
      </c>
      <c r="CG110" s="916"/>
      <c r="CH110" s="916"/>
      <c r="CI110" s="916"/>
      <c r="CJ110" s="916"/>
      <c r="CK110" s="979" t="s">
        <v>458</v>
      </c>
      <c r="CL110" s="865"/>
      <c r="CM110" s="940" t="s">
        <v>459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10323932</v>
      </c>
      <c r="DH110" s="891"/>
      <c r="DI110" s="891"/>
      <c r="DJ110" s="891"/>
      <c r="DK110" s="891"/>
      <c r="DL110" s="891">
        <v>16262253</v>
      </c>
      <c r="DM110" s="891"/>
      <c r="DN110" s="891"/>
      <c r="DO110" s="891"/>
      <c r="DP110" s="891"/>
      <c r="DQ110" s="891">
        <v>18090047</v>
      </c>
      <c r="DR110" s="891"/>
      <c r="DS110" s="891"/>
      <c r="DT110" s="891"/>
      <c r="DU110" s="891"/>
      <c r="DV110" s="892">
        <v>21.5</v>
      </c>
      <c r="DW110" s="892"/>
      <c r="DX110" s="892"/>
      <c r="DY110" s="892"/>
      <c r="DZ110" s="893"/>
    </row>
    <row r="111" spans="1:131" s="248" customFormat="1" ht="26.25" customHeight="1" x14ac:dyDescent="0.15">
      <c r="A111" s="820" t="s">
        <v>460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391</v>
      </c>
      <c r="AB111" s="972"/>
      <c r="AC111" s="972"/>
      <c r="AD111" s="972"/>
      <c r="AE111" s="973"/>
      <c r="AF111" s="974" t="s">
        <v>391</v>
      </c>
      <c r="AG111" s="972"/>
      <c r="AH111" s="972"/>
      <c r="AI111" s="972"/>
      <c r="AJ111" s="973"/>
      <c r="AK111" s="974" t="s">
        <v>461</v>
      </c>
      <c r="AL111" s="972"/>
      <c r="AM111" s="972"/>
      <c r="AN111" s="972"/>
      <c r="AO111" s="973"/>
      <c r="AP111" s="975" t="s">
        <v>129</v>
      </c>
      <c r="AQ111" s="976"/>
      <c r="AR111" s="976"/>
      <c r="AS111" s="976"/>
      <c r="AT111" s="977"/>
      <c r="AU111" s="985"/>
      <c r="AV111" s="986"/>
      <c r="AW111" s="986"/>
      <c r="AX111" s="986"/>
      <c r="AY111" s="986"/>
      <c r="AZ111" s="861" t="s">
        <v>462</v>
      </c>
      <c r="BA111" s="796"/>
      <c r="BB111" s="796"/>
      <c r="BC111" s="796"/>
      <c r="BD111" s="796"/>
      <c r="BE111" s="796"/>
      <c r="BF111" s="796"/>
      <c r="BG111" s="796"/>
      <c r="BH111" s="796"/>
      <c r="BI111" s="796"/>
      <c r="BJ111" s="796"/>
      <c r="BK111" s="796"/>
      <c r="BL111" s="796"/>
      <c r="BM111" s="796"/>
      <c r="BN111" s="796"/>
      <c r="BO111" s="796"/>
      <c r="BP111" s="797"/>
      <c r="BQ111" s="862">
        <v>22450530</v>
      </c>
      <c r="BR111" s="863"/>
      <c r="BS111" s="863"/>
      <c r="BT111" s="863"/>
      <c r="BU111" s="863"/>
      <c r="BV111" s="863">
        <v>27826577</v>
      </c>
      <c r="BW111" s="863"/>
      <c r="BX111" s="863"/>
      <c r="BY111" s="863"/>
      <c r="BZ111" s="863"/>
      <c r="CA111" s="863">
        <v>28981177</v>
      </c>
      <c r="CB111" s="863"/>
      <c r="CC111" s="863"/>
      <c r="CD111" s="863"/>
      <c r="CE111" s="863"/>
      <c r="CF111" s="924">
        <v>34.5</v>
      </c>
      <c r="CG111" s="925"/>
      <c r="CH111" s="925"/>
      <c r="CI111" s="925"/>
      <c r="CJ111" s="925"/>
      <c r="CK111" s="980"/>
      <c r="CL111" s="867"/>
      <c r="CM111" s="870" t="s">
        <v>463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464</v>
      </c>
      <c r="DH111" s="863"/>
      <c r="DI111" s="863"/>
      <c r="DJ111" s="863"/>
      <c r="DK111" s="863"/>
      <c r="DL111" s="863" t="s">
        <v>391</v>
      </c>
      <c r="DM111" s="863"/>
      <c r="DN111" s="863"/>
      <c r="DO111" s="863"/>
      <c r="DP111" s="863"/>
      <c r="DQ111" s="863" t="s">
        <v>465</v>
      </c>
      <c r="DR111" s="863"/>
      <c r="DS111" s="863"/>
      <c r="DT111" s="863"/>
      <c r="DU111" s="863"/>
      <c r="DV111" s="840" t="s">
        <v>391</v>
      </c>
      <c r="DW111" s="840"/>
      <c r="DX111" s="840"/>
      <c r="DY111" s="840"/>
      <c r="DZ111" s="841"/>
    </row>
    <row r="112" spans="1:131" s="248" customFormat="1" ht="26.25" customHeight="1" x14ac:dyDescent="0.15">
      <c r="A112" s="965" t="s">
        <v>466</v>
      </c>
      <c r="B112" s="966"/>
      <c r="C112" s="796" t="s">
        <v>467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465</v>
      </c>
      <c r="AB112" s="826"/>
      <c r="AC112" s="826"/>
      <c r="AD112" s="826"/>
      <c r="AE112" s="827"/>
      <c r="AF112" s="828" t="s">
        <v>468</v>
      </c>
      <c r="AG112" s="826"/>
      <c r="AH112" s="826"/>
      <c r="AI112" s="826"/>
      <c r="AJ112" s="827"/>
      <c r="AK112" s="828" t="s">
        <v>464</v>
      </c>
      <c r="AL112" s="826"/>
      <c r="AM112" s="826"/>
      <c r="AN112" s="826"/>
      <c r="AO112" s="827"/>
      <c r="AP112" s="873" t="s">
        <v>469</v>
      </c>
      <c r="AQ112" s="874"/>
      <c r="AR112" s="874"/>
      <c r="AS112" s="874"/>
      <c r="AT112" s="875"/>
      <c r="AU112" s="985"/>
      <c r="AV112" s="986"/>
      <c r="AW112" s="986"/>
      <c r="AX112" s="986"/>
      <c r="AY112" s="986"/>
      <c r="AZ112" s="861" t="s">
        <v>470</v>
      </c>
      <c r="BA112" s="796"/>
      <c r="BB112" s="796"/>
      <c r="BC112" s="796"/>
      <c r="BD112" s="796"/>
      <c r="BE112" s="796"/>
      <c r="BF112" s="796"/>
      <c r="BG112" s="796"/>
      <c r="BH112" s="796"/>
      <c r="BI112" s="796"/>
      <c r="BJ112" s="796"/>
      <c r="BK112" s="796"/>
      <c r="BL112" s="796"/>
      <c r="BM112" s="796"/>
      <c r="BN112" s="796"/>
      <c r="BO112" s="796"/>
      <c r="BP112" s="797"/>
      <c r="BQ112" s="862">
        <v>73807619</v>
      </c>
      <c r="BR112" s="863"/>
      <c r="BS112" s="863"/>
      <c r="BT112" s="863"/>
      <c r="BU112" s="863"/>
      <c r="BV112" s="863">
        <v>68302807</v>
      </c>
      <c r="BW112" s="863"/>
      <c r="BX112" s="863"/>
      <c r="BY112" s="863"/>
      <c r="BZ112" s="863"/>
      <c r="CA112" s="863">
        <v>66197994</v>
      </c>
      <c r="CB112" s="863"/>
      <c r="CC112" s="863"/>
      <c r="CD112" s="863"/>
      <c r="CE112" s="863"/>
      <c r="CF112" s="924">
        <v>78.7</v>
      </c>
      <c r="CG112" s="925"/>
      <c r="CH112" s="925"/>
      <c r="CI112" s="925"/>
      <c r="CJ112" s="925"/>
      <c r="CK112" s="980"/>
      <c r="CL112" s="867"/>
      <c r="CM112" s="870" t="s">
        <v>471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27433</v>
      </c>
      <c r="DH112" s="863"/>
      <c r="DI112" s="863"/>
      <c r="DJ112" s="863"/>
      <c r="DK112" s="863"/>
      <c r="DL112" s="863">
        <v>24064</v>
      </c>
      <c r="DM112" s="863"/>
      <c r="DN112" s="863"/>
      <c r="DO112" s="863"/>
      <c r="DP112" s="863"/>
      <c r="DQ112" s="863">
        <v>20526</v>
      </c>
      <c r="DR112" s="863"/>
      <c r="DS112" s="863"/>
      <c r="DT112" s="863"/>
      <c r="DU112" s="863"/>
      <c r="DV112" s="840">
        <v>0</v>
      </c>
      <c r="DW112" s="840"/>
      <c r="DX112" s="840"/>
      <c r="DY112" s="840"/>
      <c r="DZ112" s="841"/>
    </row>
    <row r="113" spans="1:130" s="248" customFormat="1" ht="26.25" customHeight="1" x14ac:dyDescent="0.15">
      <c r="A113" s="967"/>
      <c r="B113" s="968"/>
      <c r="C113" s="796" t="s">
        <v>472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7679782</v>
      </c>
      <c r="AB113" s="972"/>
      <c r="AC113" s="972"/>
      <c r="AD113" s="972"/>
      <c r="AE113" s="973"/>
      <c r="AF113" s="974">
        <v>7441092</v>
      </c>
      <c r="AG113" s="972"/>
      <c r="AH113" s="972"/>
      <c r="AI113" s="972"/>
      <c r="AJ113" s="973"/>
      <c r="AK113" s="974">
        <v>7235141</v>
      </c>
      <c r="AL113" s="972"/>
      <c r="AM113" s="972"/>
      <c r="AN113" s="972"/>
      <c r="AO113" s="973"/>
      <c r="AP113" s="975">
        <v>8.6</v>
      </c>
      <c r="AQ113" s="976"/>
      <c r="AR113" s="976"/>
      <c r="AS113" s="976"/>
      <c r="AT113" s="977"/>
      <c r="AU113" s="985"/>
      <c r="AV113" s="986"/>
      <c r="AW113" s="986"/>
      <c r="AX113" s="986"/>
      <c r="AY113" s="986"/>
      <c r="AZ113" s="861" t="s">
        <v>473</v>
      </c>
      <c r="BA113" s="796"/>
      <c r="BB113" s="796"/>
      <c r="BC113" s="796"/>
      <c r="BD113" s="796"/>
      <c r="BE113" s="796"/>
      <c r="BF113" s="796"/>
      <c r="BG113" s="796"/>
      <c r="BH113" s="796"/>
      <c r="BI113" s="796"/>
      <c r="BJ113" s="796"/>
      <c r="BK113" s="796"/>
      <c r="BL113" s="796"/>
      <c r="BM113" s="796"/>
      <c r="BN113" s="796"/>
      <c r="BO113" s="796"/>
      <c r="BP113" s="797"/>
      <c r="BQ113" s="862">
        <v>579346</v>
      </c>
      <c r="BR113" s="863"/>
      <c r="BS113" s="863"/>
      <c r="BT113" s="863"/>
      <c r="BU113" s="863"/>
      <c r="BV113" s="863">
        <v>448630</v>
      </c>
      <c r="BW113" s="863"/>
      <c r="BX113" s="863"/>
      <c r="BY113" s="863"/>
      <c r="BZ113" s="863"/>
      <c r="CA113" s="863">
        <v>387672</v>
      </c>
      <c r="CB113" s="863"/>
      <c r="CC113" s="863"/>
      <c r="CD113" s="863"/>
      <c r="CE113" s="863"/>
      <c r="CF113" s="924">
        <v>0.5</v>
      </c>
      <c r="CG113" s="925"/>
      <c r="CH113" s="925"/>
      <c r="CI113" s="925"/>
      <c r="CJ113" s="925"/>
      <c r="CK113" s="980"/>
      <c r="CL113" s="867"/>
      <c r="CM113" s="870" t="s">
        <v>474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319026</v>
      </c>
      <c r="DH113" s="826"/>
      <c r="DI113" s="826"/>
      <c r="DJ113" s="826"/>
      <c r="DK113" s="827"/>
      <c r="DL113" s="828">
        <v>268783</v>
      </c>
      <c r="DM113" s="826"/>
      <c r="DN113" s="826"/>
      <c r="DO113" s="826"/>
      <c r="DP113" s="827"/>
      <c r="DQ113" s="828">
        <v>216284</v>
      </c>
      <c r="DR113" s="826"/>
      <c r="DS113" s="826"/>
      <c r="DT113" s="826"/>
      <c r="DU113" s="827"/>
      <c r="DV113" s="873">
        <v>0.3</v>
      </c>
      <c r="DW113" s="874"/>
      <c r="DX113" s="874"/>
      <c r="DY113" s="874"/>
      <c r="DZ113" s="875"/>
    </row>
    <row r="114" spans="1:130" s="248" customFormat="1" ht="26.25" customHeight="1" x14ac:dyDescent="0.15">
      <c r="A114" s="967"/>
      <c r="B114" s="968"/>
      <c r="C114" s="796" t="s">
        <v>475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221351</v>
      </c>
      <c r="AB114" s="826"/>
      <c r="AC114" s="826"/>
      <c r="AD114" s="826"/>
      <c r="AE114" s="827"/>
      <c r="AF114" s="828">
        <v>135415</v>
      </c>
      <c r="AG114" s="826"/>
      <c r="AH114" s="826"/>
      <c r="AI114" s="826"/>
      <c r="AJ114" s="827"/>
      <c r="AK114" s="828">
        <v>64390</v>
      </c>
      <c r="AL114" s="826"/>
      <c r="AM114" s="826"/>
      <c r="AN114" s="826"/>
      <c r="AO114" s="827"/>
      <c r="AP114" s="873">
        <v>0.1</v>
      </c>
      <c r="AQ114" s="874"/>
      <c r="AR114" s="874"/>
      <c r="AS114" s="874"/>
      <c r="AT114" s="875"/>
      <c r="AU114" s="985"/>
      <c r="AV114" s="986"/>
      <c r="AW114" s="986"/>
      <c r="AX114" s="986"/>
      <c r="AY114" s="986"/>
      <c r="AZ114" s="861" t="s">
        <v>476</v>
      </c>
      <c r="BA114" s="796"/>
      <c r="BB114" s="796"/>
      <c r="BC114" s="796"/>
      <c r="BD114" s="796"/>
      <c r="BE114" s="796"/>
      <c r="BF114" s="796"/>
      <c r="BG114" s="796"/>
      <c r="BH114" s="796"/>
      <c r="BI114" s="796"/>
      <c r="BJ114" s="796"/>
      <c r="BK114" s="796"/>
      <c r="BL114" s="796"/>
      <c r="BM114" s="796"/>
      <c r="BN114" s="796"/>
      <c r="BO114" s="796"/>
      <c r="BP114" s="797"/>
      <c r="BQ114" s="862">
        <v>19001786</v>
      </c>
      <c r="BR114" s="863"/>
      <c r="BS114" s="863"/>
      <c r="BT114" s="863"/>
      <c r="BU114" s="863"/>
      <c r="BV114" s="863">
        <v>18802646</v>
      </c>
      <c r="BW114" s="863"/>
      <c r="BX114" s="863"/>
      <c r="BY114" s="863"/>
      <c r="BZ114" s="863"/>
      <c r="CA114" s="863">
        <v>19304646</v>
      </c>
      <c r="CB114" s="863"/>
      <c r="CC114" s="863"/>
      <c r="CD114" s="863"/>
      <c r="CE114" s="863"/>
      <c r="CF114" s="924">
        <v>22.9</v>
      </c>
      <c r="CG114" s="925"/>
      <c r="CH114" s="925"/>
      <c r="CI114" s="925"/>
      <c r="CJ114" s="925"/>
      <c r="CK114" s="980"/>
      <c r="CL114" s="867"/>
      <c r="CM114" s="870" t="s">
        <v>477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391</v>
      </c>
      <c r="DH114" s="826"/>
      <c r="DI114" s="826"/>
      <c r="DJ114" s="826"/>
      <c r="DK114" s="827"/>
      <c r="DL114" s="828" t="s">
        <v>478</v>
      </c>
      <c r="DM114" s="826"/>
      <c r="DN114" s="826"/>
      <c r="DO114" s="826"/>
      <c r="DP114" s="827"/>
      <c r="DQ114" s="828" t="s">
        <v>479</v>
      </c>
      <c r="DR114" s="826"/>
      <c r="DS114" s="826"/>
      <c r="DT114" s="826"/>
      <c r="DU114" s="827"/>
      <c r="DV114" s="873" t="s">
        <v>465</v>
      </c>
      <c r="DW114" s="874"/>
      <c r="DX114" s="874"/>
      <c r="DY114" s="874"/>
      <c r="DZ114" s="875"/>
    </row>
    <row r="115" spans="1:130" s="248" customFormat="1" ht="26.25" customHeight="1" x14ac:dyDescent="0.15">
      <c r="A115" s="967"/>
      <c r="B115" s="968"/>
      <c r="C115" s="796" t="s">
        <v>480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349533</v>
      </c>
      <c r="AB115" s="972"/>
      <c r="AC115" s="972"/>
      <c r="AD115" s="972"/>
      <c r="AE115" s="973"/>
      <c r="AF115" s="974">
        <v>347758</v>
      </c>
      <c r="AG115" s="972"/>
      <c r="AH115" s="972"/>
      <c r="AI115" s="972"/>
      <c r="AJ115" s="973"/>
      <c r="AK115" s="974">
        <v>348822</v>
      </c>
      <c r="AL115" s="972"/>
      <c r="AM115" s="972"/>
      <c r="AN115" s="972"/>
      <c r="AO115" s="973"/>
      <c r="AP115" s="975">
        <v>0.4</v>
      </c>
      <c r="AQ115" s="976"/>
      <c r="AR115" s="976"/>
      <c r="AS115" s="976"/>
      <c r="AT115" s="977"/>
      <c r="AU115" s="985"/>
      <c r="AV115" s="986"/>
      <c r="AW115" s="986"/>
      <c r="AX115" s="986"/>
      <c r="AY115" s="986"/>
      <c r="AZ115" s="861" t="s">
        <v>481</v>
      </c>
      <c r="BA115" s="796"/>
      <c r="BB115" s="796"/>
      <c r="BC115" s="796"/>
      <c r="BD115" s="796"/>
      <c r="BE115" s="796"/>
      <c r="BF115" s="796"/>
      <c r="BG115" s="796"/>
      <c r="BH115" s="796"/>
      <c r="BI115" s="796"/>
      <c r="BJ115" s="796"/>
      <c r="BK115" s="796"/>
      <c r="BL115" s="796"/>
      <c r="BM115" s="796"/>
      <c r="BN115" s="796"/>
      <c r="BO115" s="796"/>
      <c r="BP115" s="797"/>
      <c r="BQ115" s="862">
        <v>506625</v>
      </c>
      <c r="BR115" s="863"/>
      <c r="BS115" s="863"/>
      <c r="BT115" s="863"/>
      <c r="BU115" s="863"/>
      <c r="BV115" s="863">
        <v>575145</v>
      </c>
      <c r="BW115" s="863"/>
      <c r="BX115" s="863"/>
      <c r="BY115" s="863"/>
      <c r="BZ115" s="863"/>
      <c r="CA115" s="863">
        <v>785250</v>
      </c>
      <c r="CB115" s="863"/>
      <c r="CC115" s="863"/>
      <c r="CD115" s="863"/>
      <c r="CE115" s="863"/>
      <c r="CF115" s="924">
        <v>0.9</v>
      </c>
      <c r="CG115" s="925"/>
      <c r="CH115" s="925"/>
      <c r="CI115" s="925"/>
      <c r="CJ115" s="925"/>
      <c r="CK115" s="980"/>
      <c r="CL115" s="867"/>
      <c r="CM115" s="861" t="s">
        <v>482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6383869</v>
      </c>
      <c r="DH115" s="826"/>
      <c r="DI115" s="826"/>
      <c r="DJ115" s="826"/>
      <c r="DK115" s="827"/>
      <c r="DL115" s="828">
        <v>5532474</v>
      </c>
      <c r="DM115" s="826"/>
      <c r="DN115" s="826"/>
      <c r="DO115" s="826"/>
      <c r="DP115" s="827"/>
      <c r="DQ115" s="828">
        <v>5398940</v>
      </c>
      <c r="DR115" s="826"/>
      <c r="DS115" s="826"/>
      <c r="DT115" s="826"/>
      <c r="DU115" s="827"/>
      <c r="DV115" s="873">
        <v>6.4</v>
      </c>
      <c r="DW115" s="874"/>
      <c r="DX115" s="874"/>
      <c r="DY115" s="874"/>
      <c r="DZ115" s="875"/>
    </row>
    <row r="116" spans="1:130" s="248" customFormat="1" ht="26.25" customHeight="1" x14ac:dyDescent="0.15">
      <c r="A116" s="969"/>
      <c r="B116" s="970"/>
      <c r="C116" s="929" t="s">
        <v>483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684</v>
      </c>
      <c r="AB116" s="826"/>
      <c r="AC116" s="826"/>
      <c r="AD116" s="826"/>
      <c r="AE116" s="827"/>
      <c r="AF116" s="828">
        <v>582</v>
      </c>
      <c r="AG116" s="826"/>
      <c r="AH116" s="826"/>
      <c r="AI116" s="826"/>
      <c r="AJ116" s="827"/>
      <c r="AK116" s="828">
        <v>1157</v>
      </c>
      <c r="AL116" s="826"/>
      <c r="AM116" s="826"/>
      <c r="AN116" s="826"/>
      <c r="AO116" s="827"/>
      <c r="AP116" s="873">
        <v>0</v>
      </c>
      <c r="AQ116" s="874"/>
      <c r="AR116" s="874"/>
      <c r="AS116" s="874"/>
      <c r="AT116" s="875"/>
      <c r="AU116" s="985"/>
      <c r="AV116" s="986"/>
      <c r="AW116" s="986"/>
      <c r="AX116" s="986"/>
      <c r="AY116" s="986"/>
      <c r="AZ116" s="912" t="s">
        <v>484</v>
      </c>
      <c r="BA116" s="913"/>
      <c r="BB116" s="913"/>
      <c r="BC116" s="913"/>
      <c r="BD116" s="913"/>
      <c r="BE116" s="913"/>
      <c r="BF116" s="913"/>
      <c r="BG116" s="913"/>
      <c r="BH116" s="913"/>
      <c r="BI116" s="913"/>
      <c r="BJ116" s="913"/>
      <c r="BK116" s="913"/>
      <c r="BL116" s="913"/>
      <c r="BM116" s="913"/>
      <c r="BN116" s="913"/>
      <c r="BO116" s="913"/>
      <c r="BP116" s="914"/>
      <c r="BQ116" s="862" t="s">
        <v>461</v>
      </c>
      <c r="BR116" s="863"/>
      <c r="BS116" s="863"/>
      <c r="BT116" s="863"/>
      <c r="BU116" s="863"/>
      <c r="BV116" s="863" t="s">
        <v>485</v>
      </c>
      <c r="BW116" s="863"/>
      <c r="BX116" s="863"/>
      <c r="BY116" s="863"/>
      <c r="BZ116" s="863"/>
      <c r="CA116" s="863" t="s">
        <v>129</v>
      </c>
      <c r="CB116" s="863"/>
      <c r="CC116" s="863"/>
      <c r="CD116" s="863"/>
      <c r="CE116" s="863"/>
      <c r="CF116" s="924" t="s">
        <v>465</v>
      </c>
      <c r="CG116" s="925"/>
      <c r="CH116" s="925"/>
      <c r="CI116" s="925"/>
      <c r="CJ116" s="925"/>
      <c r="CK116" s="980"/>
      <c r="CL116" s="867"/>
      <c r="CM116" s="870" t="s">
        <v>486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73511</v>
      </c>
      <c r="DH116" s="826"/>
      <c r="DI116" s="826"/>
      <c r="DJ116" s="826"/>
      <c r="DK116" s="827"/>
      <c r="DL116" s="828">
        <v>47541</v>
      </c>
      <c r="DM116" s="826"/>
      <c r="DN116" s="826"/>
      <c r="DO116" s="826"/>
      <c r="DP116" s="827"/>
      <c r="DQ116" s="828">
        <v>29279</v>
      </c>
      <c r="DR116" s="826"/>
      <c r="DS116" s="826"/>
      <c r="DT116" s="826"/>
      <c r="DU116" s="827"/>
      <c r="DV116" s="873">
        <v>0</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487</v>
      </c>
      <c r="Z117" s="952"/>
      <c r="AA117" s="957">
        <v>30585834</v>
      </c>
      <c r="AB117" s="958"/>
      <c r="AC117" s="958"/>
      <c r="AD117" s="958"/>
      <c r="AE117" s="959"/>
      <c r="AF117" s="960">
        <v>29999310</v>
      </c>
      <c r="AG117" s="958"/>
      <c r="AH117" s="958"/>
      <c r="AI117" s="958"/>
      <c r="AJ117" s="959"/>
      <c r="AK117" s="960">
        <v>29092069</v>
      </c>
      <c r="AL117" s="958"/>
      <c r="AM117" s="958"/>
      <c r="AN117" s="958"/>
      <c r="AO117" s="959"/>
      <c r="AP117" s="961"/>
      <c r="AQ117" s="962"/>
      <c r="AR117" s="962"/>
      <c r="AS117" s="962"/>
      <c r="AT117" s="963"/>
      <c r="AU117" s="985"/>
      <c r="AV117" s="986"/>
      <c r="AW117" s="986"/>
      <c r="AX117" s="986"/>
      <c r="AY117" s="986"/>
      <c r="AZ117" s="912" t="s">
        <v>488</v>
      </c>
      <c r="BA117" s="913"/>
      <c r="BB117" s="913"/>
      <c r="BC117" s="913"/>
      <c r="BD117" s="913"/>
      <c r="BE117" s="913"/>
      <c r="BF117" s="913"/>
      <c r="BG117" s="913"/>
      <c r="BH117" s="913"/>
      <c r="BI117" s="913"/>
      <c r="BJ117" s="913"/>
      <c r="BK117" s="913"/>
      <c r="BL117" s="913"/>
      <c r="BM117" s="913"/>
      <c r="BN117" s="913"/>
      <c r="BO117" s="913"/>
      <c r="BP117" s="914"/>
      <c r="BQ117" s="862" t="s">
        <v>394</v>
      </c>
      <c r="BR117" s="863"/>
      <c r="BS117" s="863"/>
      <c r="BT117" s="863"/>
      <c r="BU117" s="863"/>
      <c r="BV117" s="863" t="s">
        <v>461</v>
      </c>
      <c r="BW117" s="863"/>
      <c r="BX117" s="863"/>
      <c r="BY117" s="863"/>
      <c r="BZ117" s="863"/>
      <c r="CA117" s="863" t="s">
        <v>478</v>
      </c>
      <c r="CB117" s="863"/>
      <c r="CC117" s="863"/>
      <c r="CD117" s="863"/>
      <c r="CE117" s="863"/>
      <c r="CF117" s="924" t="s">
        <v>129</v>
      </c>
      <c r="CG117" s="925"/>
      <c r="CH117" s="925"/>
      <c r="CI117" s="925"/>
      <c r="CJ117" s="925"/>
      <c r="CK117" s="980"/>
      <c r="CL117" s="867"/>
      <c r="CM117" s="870" t="s">
        <v>489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391</v>
      </c>
      <c r="DH117" s="826"/>
      <c r="DI117" s="826"/>
      <c r="DJ117" s="826"/>
      <c r="DK117" s="827"/>
      <c r="DL117" s="828" t="s">
        <v>478</v>
      </c>
      <c r="DM117" s="826"/>
      <c r="DN117" s="826"/>
      <c r="DO117" s="826"/>
      <c r="DP117" s="827"/>
      <c r="DQ117" s="828" t="s">
        <v>394</v>
      </c>
      <c r="DR117" s="826"/>
      <c r="DS117" s="826"/>
      <c r="DT117" s="826"/>
      <c r="DU117" s="827"/>
      <c r="DV117" s="873" t="s">
        <v>129</v>
      </c>
      <c r="DW117" s="874"/>
      <c r="DX117" s="874"/>
      <c r="DY117" s="874"/>
      <c r="DZ117" s="875"/>
    </row>
    <row r="118" spans="1:130" s="248" customFormat="1" ht="26.25" customHeight="1" x14ac:dyDescent="0.15">
      <c r="A118" s="950" t="s">
        <v>455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452</v>
      </c>
      <c r="AB118" s="951"/>
      <c r="AC118" s="951"/>
      <c r="AD118" s="951"/>
      <c r="AE118" s="952"/>
      <c r="AF118" s="953" t="s">
        <v>453</v>
      </c>
      <c r="AG118" s="951"/>
      <c r="AH118" s="951"/>
      <c r="AI118" s="951"/>
      <c r="AJ118" s="952"/>
      <c r="AK118" s="953" t="s">
        <v>307</v>
      </c>
      <c r="AL118" s="951"/>
      <c r="AM118" s="951"/>
      <c r="AN118" s="951"/>
      <c r="AO118" s="952"/>
      <c r="AP118" s="954" t="s">
        <v>454</v>
      </c>
      <c r="AQ118" s="955"/>
      <c r="AR118" s="955"/>
      <c r="AS118" s="955"/>
      <c r="AT118" s="956"/>
      <c r="AU118" s="985"/>
      <c r="AV118" s="986"/>
      <c r="AW118" s="986"/>
      <c r="AX118" s="986"/>
      <c r="AY118" s="986"/>
      <c r="AZ118" s="928" t="s">
        <v>490</v>
      </c>
      <c r="BA118" s="929"/>
      <c r="BB118" s="929"/>
      <c r="BC118" s="929"/>
      <c r="BD118" s="929"/>
      <c r="BE118" s="929"/>
      <c r="BF118" s="929"/>
      <c r="BG118" s="929"/>
      <c r="BH118" s="929"/>
      <c r="BI118" s="929"/>
      <c r="BJ118" s="929"/>
      <c r="BK118" s="929"/>
      <c r="BL118" s="929"/>
      <c r="BM118" s="929"/>
      <c r="BN118" s="929"/>
      <c r="BO118" s="929"/>
      <c r="BP118" s="930"/>
      <c r="BQ118" s="931" t="s">
        <v>461</v>
      </c>
      <c r="BR118" s="894"/>
      <c r="BS118" s="894"/>
      <c r="BT118" s="894"/>
      <c r="BU118" s="894"/>
      <c r="BV118" s="894" t="s">
        <v>468</v>
      </c>
      <c r="BW118" s="894"/>
      <c r="BX118" s="894"/>
      <c r="BY118" s="894"/>
      <c r="BZ118" s="894"/>
      <c r="CA118" s="894" t="s">
        <v>461</v>
      </c>
      <c r="CB118" s="894"/>
      <c r="CC118" s="894"/>
      <c r="CD118" s="894"/>
      <c r="CE118" s="894"/>
      <c r="CF118" s="924" t="s">
        <v>468</v>
      </c>
      <c r="CG118" s="925"/>
      <c r="CH118" s="925"/>
      <c r="CI118" s="925"/>
      <c r="CJ118" s="925"/>
      <c r="CK118" s="980"/>
      <c r="CL118" s="867"/>
      <c r="CM118" s="870" t="s">
        <v>491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461</v>
      </c>
      <c r="DH118" s="826"/>
      <c r="DI118" s="826"/>
      <c r="DJ118" s="826"/>
      <c r="DK118" s="827"/>
      <c r="DL118" s="828" t="s">
        <v>464</v>
      </c>
      <c r="DM118" s="826"/>
      <c r="DN118" s="826"/>
      <c r="DO118" s="826"/>
      <c r="DP118" s="827"/>
      <c r="DQ118" s="828" t="s">
        <v>465</v>
      </c>
      <c r="DR118" s="826"/>
      <c r="DS118" s="826"/>
      <c r="DT118" s="826"/>
      <c r="DU118" s="827"/>
      <c r="DV118" s="873" t="s">
        <v>461</v>
      </c>
      <c r="DW118" s="874"/>
      <c r="DX118" s="874"/>
      <c r="DY118" s="874"/>
      <c r="DZ118" s="875"/>
    </row>
    <row r="119" spans="1:130" s="248" customFormat="1" ht="26.25" customHeight="1" x14ac:dyDescent="0.15">
      <c r="A119" s="864" t="s">
        <v>458</v>
      </c>
      <c r="B119" s="865"/>
      <c r="C119" s="940" t="s">
        <v>459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151191</v>
      </c>
      <c r="AB119" s="944"/>
      <c r="AC119" s="944"/>
      <c r="AD119" s="944"/>
      <c r="AE119" s="945"/>
      <c r="AF119" s="946">
        <v>151301</v>
      </c>
      <c r="AG119" s="944"/>
      <c r="AH119" s="944"/>
      <c r="AI119" s="944"/>
      <c r="AJ119" s="945"/>
      <c r="AK119" s="946">
        <v>150293</v>
      </c>
      <c r="AL119" s="944"/>
      <c r="AM119" s="944"/>
      <c r="AN119" s="944"/>
      <c r="AO119" s="945"/>
      <c r="AP119" s="947">
        <v>0.2</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492</v>
      </c>
      <c r="BP119" s="927"/>
      <c r="BQ119" s="931">
        <v>352486647</v>
      </c>
      <c r="BR119" s="894"/>
      <c r="BS119" s="894"/>
      <c r="BT119" s="894"/>
      <c r="BU119" s="894"/>
      <c r="BV119" s="894">
        <v>350673577</v>
      </c>
      <c r="BW119" s="894"/>
      <c r="BX119" s="894"/>
      <c r="BY119" s="894"/>
      <c r="BZ119" s="894"/>
      <c r="CA119" s="894">
        <v>349602226</v>
      </c>
      <c r="CB119" s="894"/>
      <c r="CC119" s="894"/>
      <c r="CD119" s="894"/>
      <c r="CE119" s="894"/>
      <c r="CF119" s="792"/>
      <c r="CG119" s="793"/>
      <c r="CH119" s="793"/>
      <c r="CI119" s="793"/>
      <c r="CJ119" s="883"/>
      <c r="CK119" s="981"/>
      <c r="CL119" s="869"/>
      <c r="CM119" s="887" t="s">
        <v>493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5322759</v>
      </c>
      <c r="DH119" s="809"/>
      <c r="DI119" s="809"/>
      <c r="DJ119" s="809"/>
      <c r="DK119" s="810"/>
      <c r="DL119" s="811">
        <v>5691462</v>
      </c>
      <c r="DM119" s="809"/>
      <c r="DN119" s="809"/>
      <c r="DO119" s="809"/>
      <c r="DP119" s="810"/>
      <c r="DQ119" s="811">
        <v>5226101</v>
      </c>
      <c r="DR119" s="809"/>
      <c r="DS119" s="809"/>
      <c r="DT119" s="809"/>
      <c r="DU119" s="810"/>
      <c r="DV119" s="897">
        <v>6.2</v>
      </c>
      <c r="DW119" s="898"/>
      <c r="DX119" s="898"/>
      <c r="DY119" s="898"/>
      <c r="DZ119" s="899"/>
    </row>
    <row r="120" spans="1:130" s="248" customFormat="1" ht="26.25" customHeight="1" x14ac:dyDescent="0.15">
      <c r="A120" s="866"/>
      <c r="B120" s="867"/>
      <c r="C120" s="870" t="s">
        <v>463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461</v>
      </c>
      <c r="AB120" s="826"/>
      <c r="AC120" s="826"/>
      <c r="AD120" s="826"/>
      <c r="AE120" s="827"/>
      <c r="AF120" s="828" t="s">
        <v>465</v>
      </c>
      <c r="AG120" s="826"/>
      <c r="AH120" s="826"/>
      <c r="AI120" s="826"/>
      <c r="AJ120" s="827"/>
      <c r="AK120" s="828" t="s">
        <v>465</v>
      </c>
      <c r="AL120" s="826"/>
      <c r="AM120" s="826"/>
      <c r="AN120" s="826"/>
      <c r="AO120" s="827"/>
      <c r="AP120" s="873" t="s">
        <v>478</v>
      </c>
      <c r="AQ120" s="874"/>
      <c r="AR120" s="874"/>
      <c r="AS120" s="874"/>
      <c r="AT120" s="875"/>
      <c r="AU120" s="932" t="s">
        <v>494</v>
      </c>
      <c r="AV120" s="933"/>
      <c r="AW120" s="933"/>
      <c r="AX120" s="933"/>
      <c r="AY120" s="934"/>
      <c r="AZ120" s="909" t="s">
        <v>495</v>
      </c>
      <c r="BA120" s="854"/>
      <c r="BB120" s="854"/>
      <c r="BC120" s="854"/>
      <c r="BD120" s="854"/>
      <c r="BE120" s="854"/>
      <c r="BF120" s="854"/>
      <c r="BG120" s="854"/>
      <c r="BH120" s="854"/>
      <c r="BI120" s="854"/>
      <c r="BJ120" s="854"/>
      <c r="BK120" s="854"/>
      <c r="BL120" s="854"/>
      <c r="BM120" s="854"/>
      <c r="BN120" s="854"/>
      <c r="BO120" s="854"/>
      <c r="BP120" s="855"/>
      <c r="BQ120" s="910">
        <v>28855748</v>
      </c>
      <c r="BR120" s="891"/>
      <c r="BS120" s="891"/>
      <c r="BT120" s="891"/>
      <c r="BU120" s="891"/>
      <c r="BV120" s="891">
        <v>28431919</v>
      </c>
      <c r="BW120" s="891"/>
      <c r="BX120" s="891"/>
      <c r="BY120" s="891"/>
      <c r="BZ120" s="891"/>
      <c r="CA120" s="891">
        <v>30671231</v>
      </c>
      <c r="CB120" s="891"/>
      <c r="CC120" s="891"/>
      <c r="CD120" s="891"/>
      <c r="CE120" s="891"/>
      <c r="CF120" s="915">
        <v>36.5</v>
      </c>
      <c r="CG120" s="916"/>
      <c r="CH120" s="916"/>
      <c r="CI120" s="916"/>
      <c r="CJ120" s="916"/>
      <c r="CK120" s="917" t="s">
        <v>496</v>
      </c>
      <c r="CL120" s="901"/>
      <c r="CM120" s="901"/>
      <c r="CN120" s="901"/>
      <c r="CO120" s="902"/>
      <c r="CP120" s="921" t="s">
        <v>497</v>
      </c>
      <c r="CQ120" s="922"/>
      <c r="CR120" s="922"/>
      <c r="CS120" s="922"/>
      <c r="CT120" s="922"/>
      <c r="CU120" s="922"/>
      <c r="CV120" s="922"/>
      <c r="CW120" s="922"/>
      <c r="CX120" s="922"/>
      <c r="CY120" s="922"/>
      <c r="CZ120" s="922"/>
      <c r="DA120" s="922"/>
      <c r="DB120" s="922"/>
      <c r="DC120" s="922"/>
      <c r="DD120" s="922"/>
      <c r="DE120" s="922"/>
      <c r="DF120" s="923"/>
      <c r="DG120" s="910">
        <v>60469165</v>
      </c>
      <c r="DH120" s="891"/>
      <c r="DI120" s="891"/>
      <c r="DJ120" s="891"/>
      <c r="DK120" s="891"/>
      <c r="DL120" s="891">
        <v>55587818</v>
      </c>
      <c r="DM120" s="891"/>
      <c r="DN120" s="891"/>
      <c r="DO120" s="891"/>
      <c r="DP120" s="891"/>
      <c r="DQ120" s="891">
        <v>54448870</v>
      </c>
      <c r="DR120" s="891"/>
      <c r="DS120" s="891"/>
      <c r="DT120" s="891"/>
      <c r="DU120" s="891"/>
      <c r="DV120" s="892">
        <v>64.7</v>
      </c>
      <c r="DW120" s="892"/>
      <c r="DX120" s="892"/>
      <c r="DY120" s="892"/>
      <c r="DZ120" s="893"/>
    </row>
    <row r="121" spans="1:130" s="248" customFormat="1" ht="26.25" customHeight="1" x14ac:dyDescent="0.15">
      <c r="A121" s="866"/>
      <c r="B121" s="867"/>
      <c r="C121" s="912" t="s">
        <v>498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58561</v>
      </c>
      <c r="AB121" s="826"/>
      <c r="AC121" s="826"/>
      <c r="AD121" s="826"/>
      <c r="AE121" s="827"/>
      <c r="AF121" s="828">
        <v>57574</v>
      </c>
      <c r="AG121" s="826"/>
      <c r="AH121" s="826"/>
      <c r="AI121" s="826"/>
      <c r="AJ121" s="827"/>
      <c r="AK121" s="828">
        <v>56538</v>
      </c>
      <c r="AL121" s="826"/>
      <c r="AM121" s="826"/>
      <c r="AN121" s="826"/>
      <c r="AO121" s="827"/>
      <c r="AP121" s="873">
        <v>0.1</v>
      </c>
      <c r="AQ121" s="874"/>
      <c r="AR121" s="874"/>
      <c r="AS121" s="874"/>
      <c r="AT121" s="875"/>
      <c r="AU121" s="935"/>
      <c r="AV121" s="936"/>
      <c r="AW121" s="936"/>
      <c r="AX121" s="936"/>
      <c r="AY121" s="937"/>
      <c r="AZ121" s="861" t="s">
        <v>499</v>
      </c>
      <c r="BA121" s="796"/>
      <c r="BB121" s="796"/>
      <c r="BC121" s="796"/>
      <c r="BD121" s="796"/>
      <c r="BE121" s="796"/>
      <c r="BF121" s="796"/>
      <c r="BG121" s="796"/>
      <c r="BH121" s="796"/>
      <c r="BI121" s="796"/>
      <c r="BJ121" s="796"/>
      <c r="BK121" s="796"/>
      <c r="BL121" s="796"/>
      <c r="BM121" s="796"/>
      <c r="BN121" s="796"/>
      <c r="BO121" s="796"/>
      <c r="BP121" s="797"/>
      <c r="BQ121" s="862">
        <v>26220176</v>
      </c>
      <c r="BR121" s="863"/>
      <c r="BS121" s="863"/>
      <c r="BT121" s="863"/>
      <c r="BU121" s="863"/>
      <c r="BV121" s="863">
        <v>24090323</v>
      </c>
      <c r="BW121" s="863"/>
      <c r="BX121" s="863"/>
      <c r="BY121" s="863"/>
      <c r="BZ121" s="863"/>
      <c r="CA121" s="863">
        <v>24420862</v>
      </c>
      <c r="CB121" s="863"/>
      <c r="CC121" s="863"/>
      <c r="CD121" s="863"/>
      <c r="CE121" s="863"/>
      <c r="CF121" s="924">
        <v>29</v>
      </c>
      <c r="CG121" s="925"/>
      <c r="CH121" s="925"/>
      <c r="CI121" s="925"/>
      <c r="CJ121" s="925"/>
      <c r="CK121" s="918"/>
      <c r="CL121" s="904"/>
      <c r="CM121" s="904"/>
      <c r="CN121" s="904"/>
      <c r="CO121" s="905"/>
      <c r="CP121" s="884" t="s">
        <v>500</v>
      </c>
      <c r="CQ121" s="885"/>
      <c r="CR121" s="885"/>
      <c r="CS121" s="885"/>
      <c r="CT121" s="885"/>
      <c r="CU121" s="885"/>
      <c r="CV121" s="885"/>
      <c r="CW121" s="885"/>
      <c r="CX121" s="885"/>
      <c r="CY121" s="885"/>
      <c r="CZ121" s="885"/>
      <c r="DA121" s="885"/>
      <c r="DB121" s="885"/>
      <c r="DC121" s="885"/>
      <c r="DD121" s="885"/>
      <c r="DE121" s="885"/>
      <c r="DF121" s="886"/>
      <c r="DG121" s="862">
        <v>8399969</v>
      </c>
      <c r="DH121" s="863"/>
      <c r="DI121" s="863"/>
      <c r="DJ121" s="863"/>
      <c r="DK121" s="863"/>
      <c r="DL121" s="863">
        <v>7677616</v>
      </c>
      <c r="DM121" s="863"/>
      <c r="DN121" s="863"/>
      <c r="DO121" s="863"/>
      <c r="DP121" s="863"/>
      <c r="DQ121" s="863">
        <v>6987665</v>
      </c>
      <c r="DR121" s="863"/>
      <c r="DS121" s="863"/>
      <c r="DT121" s="863"/>
      <c r="DU121" s="863"/>
      <c r="DV121" s="840">
        <v>8.3000000000000007</v>
      </c>
      <c r="DW121" s="840"/>
      <c r="DX121" s="840"/>
      <c r="DY121" s="840"/>
      <c r="DZ121" s="841"/>
    </row>
    <row r="122" spans="1:130" s="248" customFormat="1" ht="26.25" customHeight="1" x14ac:dyDescent="0.15">
      <c r="A122" s="866"/>
      <c r="B122" s="867"/>
      <c r="C122" s="870" t="s">
        <v>477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465</v>
      </c>
      <c r="AB122" s="826"/>
      <c r="AC122" s="826"/>
      <c r="AD122" s="826"/>
      <c r="AE122" s="827"/>
      <c r="AF122" s="828" t="s">
        <v>465</v>
      </c>
      <c r="AG122" s="826"/>
      <c r="AH122" s="826"/>
      <c r="AI122" s="826"/>
      <c r="AJ122" s="827"/>
      <c r="AK122" s="828" t="s">
        <v>461</v>
      </c>
      <c r="AL122" s="826"/>
      <c r="AM122" s="826"/>
      <c r="AN122" s="826"/>
      <c r="AO122" s="827"/>
      <c r="AP122" s="873" t="s">
        <v>465</v>
      </c>
      <c r="AQ122" s="874"/>
      <c r="AR122" s="874"/>
      <c r="AS122" s="874"/>
      <c r="AT122" s="875"/>
      <c r="AU122" s="935"/>
      <c r="AV122" s="936"/>
      <c r="AW122" s="936"/>
      <c r="AX122" s="936"/>
      <c r="AY122" s="937"/>
      <c r="AZ122" s="928" t="s">
        <v>501</v>
      </c>
      <c r="BA122" s="929"/>
      <c r="BB122" s="929"/>
      <c r="BC122" s="929"/>
      <c r="BD122" s="929"/>
      <c r="BE122" s="929"/>
      <c r="BF122" s="929"/>
      <c r="BG122" s="929"/>
      <c r="BH122" s="929"/>
      <c r="BI122" s="929"/>
      <c r="BJ122" s="929"/>
      <c r="BK122" s="929"/>
      <c r="BL122" s="929"/>
      <c r="BM122" s="929"/>
      <c r="BN122" s="929"/>
      <c r="BO122" s="929"/>
      <c r="BP122" s="930"/>
      <c r="BQ122" s="931">
        <v>198799895</v>
      </c>
      <c r="BR122" s="894"/>
      <c r="BS122" s="894"/>
      <c r="BT122" s="894"/>
      <c r="BU122" s="894"/>
      <c r="BV122" s="894">
        <v>194249563</v>
      </c>
      <c r="BW122" s="894"/>
      <c r="BX122" s="894"/>
      <c r="BY122" s="894"/>
      <c r="BZ122" s="894"/>
      <c r="CA122" s="894">
        <v>189519271</v>
      </c>
      <c r="CB122" s="894"/>
      <c r="CC122" s="894"/>
      <c r="CD122" s="894"/>
      <c r="CE122" s="894"/>
      <c r="CF122" s="895">
        <v>225.3</v>
      </c>
      <c r="CG122" s="896"/>
      <c r="CH122" s="896"/>
      <c r="CI122" s="896"/>
      <c r="CJ122" s="896"/>
      <c r="CK122" s="918"/>
      <c r="CL122" s="904"/>
      <c r="CM122" s="904"/>
      <c r="CN122" s="904"/>
      <c r="CO122" s="905"/>
      <c r="CP122" s="884" t="s">
        <v>502</v>
      </c>
      <c r="CQ122" s="885"/>
      <c r="CR122" s="885"/>
      <c r="CS122" s="885"/>
      <c r="CT122" s="885"/>
      <c r="CU122" s="885"/>
      <c r="CV122" s="885"/>
      <c r="CW122" s="885"/>
      <c r="CX122" s="885"/>
      <c r="CY122" s="885"/>
      <c r="CZ122" s="885"/>
      <c r="DA122" s="885"/>
      <c r="DB122" s="885"/>
      <c r="DC122" s="885"/>
      <c r="DD122" s="885"/>
      <c r="DE122" s="885"/>
      <c r="DF122" s="886"/>
      <c r="DG122" s="862">
        <v>2176560</v>
      </c>
      <c r="DH122" s="863"/>
      <c r="DI122" s="863"/>
      <c r="DJ122" s="863"/>
      <c r="DK122" s="863"/>
      <c r="DL122" s="863">
        <v>2383254</v>
      </c>
      <c r="DM122" s="863"/>
      <c r="DN122" s="863"/>
      <c r="DO122" s="863"/>
      <c r="DP122" s="863"/>
      <c r="DQ122" s="863">
        <v>2309784</v>
      </c>
      <c r="DR122" s="863"/>
      <c r="DS122" s="863"/>
      <c r="DT122" s="863"/>
      <c r="DU122" s="863"/>
      <c r="DV122" s="840">
        <v>2.7</v>
      </c>
      <c r="DW122" s="840"/>
      <c r="DX122" s="840"/>
      <c r="DY122" s="840"/>
      <c r="DZ122" s="841"/>
    </row>
    <row r="123" spans="1:130" s="248" customFormat="1" ht="26.25" customHeight="1" x14ac:dyDescent="0.15">
      <c r="A123" s="866"/>
      <c r="B123" s="867"/>
      <c r="C123" s="870" t="s">
        <v>486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30419</v>
      </c>
      <c r="AB123" s="826"/>
      <c r="AC123" s="826"/>
      <c r="AD123" s="826"/>
      <c r="AE123" s="827"/>
      <c r="AF123" s="828">
        <v>27640</v>
      </c>
      <c r="AG123" s="826"/>
      <c r="AH123" s="826"/>
      <c r="AI123" s="826"/>
      <c r="AJ123" s="827"/>
      <c r="AK123" s="828">
        <v>19706</v>
      </c>
      <c r="AL123" s="826"/>
      <c r="AM123" s="826"/>
      <c r="AN123" s="826"/>
      <c r="AO123" s="827"/>
      <c r="AP123" s="873">
        <v>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503</v>
      </c>
      <c r="BP123" s="927"/>
      <c r="BQ123" s="881">
        <v>253875819</v>
      </c>
      <c r="BR123" s="882"/>
      <c r="BS123" s="882"/>
      <c r="BT123" s="882"/>
      <c r="BU123" s="882"/>
      <c r="BV123" s="882">
        <v>246771805</v>
      </c>
      <c r="BW123" s="882"/>
      <c r="BX123" s="882"/>
      <c r="BY123" s="882"/>
      <c r="BZ123" s="882"/>
      <c r="CA123" s="882">
        <v>244611364</v>
      </c>
      <c r="CB123" s="882"/>
      <c r="CC123" s="882"/>
      <c r="CD123" s="882"/>
      <c r="CE123" s="882"/>
      <c r="CF123" s="792"/>
      <c r="CG123" s="793"/>
      <c r="CH123" s="793"/>
      <c r="CI123" s="793"/>
      <c r="CJ123" s="883"/>
      <c r="CK123" s="918"/>
      <c r="CL123" s="904"/>
      <c r="CM123" s="904"/>
      <c r="CN123" s="904"/>
      <c r="CO123" s="905"/>
      <c r="CP123" s="884" t="s">
        <v>504</v>
      </c>
      <c r="CQ123" s="885"/>
      <c r="CR123" s="885"/>
      <c r="CS123" s="885"/>
      <c r="CT123" s="885"/>
      <c r="CU123" s="885"/>
      <c r="CV123" s="885"/>
      <c r="CW123" s="885"/>
      <c r="CX123" s="885"/>
      <c r="CY123" s="885"/>
      <c r="CZ123" s="885"/>
      <c r="DA123" s="885"/>
      <c r="DB123" s="885"/>
      <c r="DC123" s="885"/>
      <c r="DD123" s="885"/>
      <c r="DE123" s="885"/>
      <c r="DF123" s="886"/>
      <c r="DG123" s="825">
        <v>2139437</v>
      </c>
      <c r="DH123" s="826"/>
      <c r="DI123" s="826"/>
      <c r="DJ123" s="826"/>
      <c r="DK123" s="827"/>
      <c r="DL123" s="828">
        <v>2050435</v>
      </c>
      <c r="DM123" s="826"/>
      <c r="DN123" s="826"/>
      <c r="DO123" s="826"/>
      <c r="DP123" s="827"/>
      <c r="DQ123" s="828">
        <v>1902478</v>
      </c>
      <c r="DR123" s="826"/>
      <c r="DS123" s="826"/>
      <c r="DT123" s="826"/>
      <c r="DU123" s="827"/>
      <c r="DV123" s="873">
        <v>2.2999999999999998</v>
      </c>
      <c r="DW123" s="874"/>
      <c r="DX123" s="874"/>
      <c r="DY123" s="874"/>
      <c r="DZ123" s="875"/>
    </row>
    <row r="124" spans="1:130" s="248" customFormat="1" ht="26.25" customHeight="1" thickBot="1" x14ac:dyDescent="0.2">
      <c r="A124" s="866"/>
      <c r="B124" s="867"/>
      <c r="C124" s="870" t="s">
        <v>489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461</v>
      </c>
      <c r="AB124" s="826"/>
      <c r="AC124" s="826"/>
      <c r="AD124" s="826"/>
      <c r="AE124" s="827"/>
      <c r="AF124" s="828" t="s">
        <v>391</v>
      </c>
      <c r="AG124" s="826"/>
      <c r="AH124" s="826"/>
      <c r="AI124" s="826"/>
      <c r="AJ124" s="827"/>
      <c r="AK124" s="828" t="s">
        <v>461</v>
      </c>
      <c r="AL124" s="826"/>
      <c r="AM124" s="826"/>
      <c r="AN124" s="826"/>
      <c r="AO124" s="827"/>
      <c r="AP124" s="873" t="s">
        <v>129</v>
      </c>
      <c r="AQ124" s="874"/>
      <c r="AR124" s="874"/>
      <c r="AS124" s="874"/>
      <c r="AT124" s="875"/>
      <c r="AU124" s="876" t="s">
        <v>505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118.9</v>
      </c>
      <c r="BR124" s="880"/>
      <c r="BS124" s="880"/>
      <c r="BT124" s="880"/>
      <c r="BU124" s="880"/>
      <c r="BV124" s="880">
        <v>125.5</v>
      </c>
      <c r="BW124" s="880"/>
      <c r="BX124" s="880"/>
      <c r="BY124" s="880"/>
      <c r="BZ124" s="880"/>
      <c r="CA124" s="880">
        <v>124.8</v>
      </c>
      <c r="CB124" s="880"/>
      <c r="CC124" s="880"/>
      <c r="CD124" s="880"/>
      <c r="CE124" s="880"/>
      <c r="CF124" s="770"/>
      <c r="CG124" s="771"/>
      <c r="CH124" s="771"/>
      <c r="CI124" s="771"/>
      <c r="CJ124" s="911"/>
      <c r="CK124" s="919"/>
      <c r="CL124" s="919"/>
      <c r="CM124" s="919"/>
      <c r="CN124" s="919"/>
      <c r="CO124" s="920"/>
      <c r="CP124" s="884" t="s">
        <v>506</v>
      </c>
      <c r="CQ124" s="885"/>
      <c r="CR124" s="885"/>
      <c r="CS124" s="885"/>
      <c r="CT124" s="885"/>
      <c r="CU124" s="885"/>
      <c r="CV124" s="885"/>
      <c r="CW124" s="885"/>
      <c r="CX124" s="885"/>
      <c r="CY124" s="885"/>
      <c r="CZ124" s="885"/>
      <c r="DA124" s="885"/>
      <c r="DB124" s="885"/>
      <c r="DC124" s="885"/>
      <c r="DD124" s="885"/>
      <c r="DE124" s="885"/>
      <c r="DF124" s="886"/>
      <c r="DG124" s="808">
        <v>622488</v>
      </c>
      <c r="DH124" s="809"/>
      <c r="DI124" s="809"/>
      <c r="DJ124" s="809"/>
      <c r="DK124" s="810"/>
      <c r="DL124" s="811">
        <v>603684</v>
      </c>
      <c r="DM124" s="809"/>
      <c r="DN124" s="809"/>
      <c r="DO124" s="809"/>
      <c r="DP124" s="810"/>
      <c r="DQ124" s="811">
        <v>549197</v>
      </c>
      <c r="DR124" s="809"/>
      <c r="DS124" s="809"/>
      <c r="DT124" s="809"/>
      <c r="DU124" s="810"/>
      <c r="DV124" s="897">
        <v>0.7</v>
      </c>
      <c r="DW124" s="898"/>
      <c r="DX124" s="898"/>
      <c r="DY124" s="898"/>
      <c r="DZ124" s="899"/>
    </row>
    <row r="125" spans="1:130" s="248" customFormat="1" ht="26.25" customHeight="1" x14ac:dyDescent="0.15">
      <c r="A125" s="866"/>
      <c r="B125" s="867"/>
      <c r="C125" s="870" t="s">
        <v>491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478</v>
      </c>
      <c r="AB125" s="826"/>
      <c r="AC125" s="826"/>
      <c r="AD125" s="826"/>
      <c r="AE125" s="827"/>
      <c r="AF125" s="828" t="s">
        <v>129</v>
      </c>
      <c r="AG125" s="826"/>
      <c r="AH125" s="826"/>
      <c r="AI125" s="826"/>
      <c r="AJ125" s="827"/>
      <c r="AK125" s="828" t="s">
        <v>129</v>
      </c>
      <c r="AL125" s="826"/>
      <c r="AM125" s="826"/>
      <c r="AN125" s="826"/>
      <c r="AO125" s="827"/>
      <c r="AP125" s="873" t="s">
        <v>394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507</v>
      </c>
      <c r="CL125" s="901"/>
      <c r="CM125" s="901"/>
      <c r="CN125" s="901"/>
      <c r="CO125" s="902"/>
      <c r="CP125" s="909" t="s">
        <v>508</v>
      </c>
      <c r="CQ125" s="854"/>
      <c r="CR125" s="854"/>
      <c r="CS125" s="854"/>
      <c r="CT125" s="854"/>
      <c r="CU125" s="854"/>
      <c r="CV125" s="854"/>
      <c r="CW125" s="854"/>
      <c r="CX125" s="854"/>
      <c r="CY125" s="854"/>
      <c r="CZ125" s="854"/>
      <c r="DA125" s="854"/>
      <c r="DB125" s="854"/>
      <c r="DC125" s="854"/>
      <c r="DD125" s="854"/>
      <c r="DE125" s="854"/>
      <c r="DF125" s="855"/>
      <c r="DG125" s="910" t="s">
        <v>478</v>
      </c>
      <c r="DH125" s="891"/>
      <c r="DI125" s="891"/>
      <c r="DJ125" s="891"/>
      <c r="DK125" s="891"/>
      <c r="DL125" s="891" t="s">
        <v>478</v>
      </c>
      <c r="DM125" s="891"/>
      <c r="DN125" s="891"/>
      <c r="DO125" s="891"/>
      <c r="DP125" s="891"/>
      <c r="DQ125" s="891" t="s">
        <v>129</v>
      </c>
      <c r="DR125" s="891"/>
      <c r="DS125" s="891"/>
      <c r="DT125" s="891"/>
      <c r="DU125" s="891"/>
      <c r="DV125" s="892" t="s">
        <v>478</v>
      </c>
      <c r="DW125" s="892"/>
      <c r="DX125" s="892"/>
      <c r="DY125" s="892"/>
      <c r="DZ125" s="893"/>
    </row>
    <row r="126" spans="1:130" s="248" customFormat="1" ht="26.25" customHeight="1" thickBot="1" x14ac:dyDescent="0.2">
      <c r="A126" s="866"/>
      <c r="B126" s="867"/>
      <c r="C126" s="870" t="s">
        <v>493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109362</v>
      </c>
      <c r="AB126" s="826"/>
      <c r="AC126" s="826"/>
      <c r="AD126" s="826"/>
      <c r="AE126" s="827"/>
      <c r="AF126" s="828">
        <v>111243</v>
      </c>
      <c r="AG126" s="826"/>
      <c r="AH126" s="826"/>
      <c r="AI126" s="826"/>
      <c r="AJ126" s="827"/>
      <c r="AK126" s="828">
        <v>122285</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509</v>
      </c>
      <c r="CQ126" s="796"/>
      <c r="CR126" s="796"/>
      <c r="CS126" s="796"/>
      <c r="CT126" s="796"/>
      <c r="CU126" s="796"/>
      <c r="CV126" s="796"/>
      <c r="CW126" s="796"/>
      <c r="CX126" s="796"/>
      <c r="CY126" s="796"/>
      <c r="CZ126" s="796"/>
      <c r="DA126" s="796"/>
      <c r="DB126" s="796"/>
      <c r="DC126" s="796"/>
      <c r="DD126" s="796"/>
      <c r="DE126" s="796"/>
      <c r="DF126" s="797"/>
      <c r="DG126" s="862" t="s">
        <v>478</v>
      </c>
      <c r="DH126" s="863"/>
      <c r="DI126" s="863"/>
      <c r="DJ126" s="863"/>
      <c r="DK126" s="863"/>
      <c r="DL126" s="863" t="s">
        <v>465</v>
      </c>
      <c r="DM126" s="863"/>
      <c r="DN126" s="863"/>
      <c r="DO126" s="863"/>
      <c r="DP126" s="863"/>
      <c r="DQ126" s="863" t="s">
        <v>464</v>
      </c>
      <c r="DR126" s="863"/>
      <c r="DS126" s="863"/>
      <c r="DT126" s="863"/>
      <c r="DU126" s="863"/>
      <c r="DV126" s="840" t="s">
        <v>461</v>
      </c>
      <c r="DW126" s="840"/>
      <c r="DX126" s="840"/>
      <c r="DY126" s="840"/>
      <c r="DZ126" s="841"/>
    </row>
    <row r="127" spans="1:130" s="248" customFormat="1" ht="26.25" customHeight="1" x14ac:dyDescent="0.15">
      <c r="A127" s="868"/>
      <c r="B127" s="869"/>
      <c r="C127" s="887" t="s">
        <v>510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394</v>
      </c>
      <c r="AQ127" s="874"/>
      <c r="AR127" s="874"/>
      <c r="AS127" s="874"/>
      <c r="AT127" s="875"/>
      <c r="AU127" s="284"/>
      <c r="AV127" s="284"/>
      <c r="AW127" s="284"/>
      <c r="AX127" s="890" t="s">
        <v>511</v>
      </c>
      <c r="AY127" s="858"/>
      <c r="AZ127" s="858"/>
      <c r="BA127" s="858"/>
      <c r="BB127" s="858"/>
      <c r="BC127" s="858"/>
      <c r="BD127" s="858"/>
      <c r="BE127" s="859"/>
      <c r="BF127" s="857" t="s">
        <v>512</v>
      </c>
      <c r="BG127" s="858"/>
      <c r="BH127" s="858"/>
      <c r="BI127" s="858"/>
      <c r="BJ127" s="858"/>
      <c r="BK127" s="858"/>
      <c r="BL127" s="859"/>
      <c r="BM127" s="857" t="s">
        <v>513</v>
      </c>
      <c r="BN127" s="858"/>
      <c r="BO127" s="858"/>
      <c r="BP127" s="858"/>
      <c r="BQ127" s="858"/>
      <c r="BR127" s="858"/>
      <c r="BS127" s="859"/>
      <c r="BT127" s="857" t="s">
        <v>514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515</v>
      </c>
      <c r="CQ127" s="796"/>
      <c r="CR127" s="796"/>
      <c r="CS127" s="796"/>
      <c r="CT127" s="796"/>
      <c r="CU127" s="796"/>
      <c r="CV127" s="796"/>
      <c r="CW127" s="796"/>
      <c r="CX127" s="796"/>
      <c r="CY127" s="796"/>
      <c r="CZ127" s="796"/>
      <c r="DA127" s="796"/>
      <c r="DB127" s="796"/>
      <c r="DC127" s="796"/>
      <c r="DD127" s="796"/>
      <c r="DE127" s="796"/>
      <c r="DF127" s="797"/>
      <c r="DG127" s="862" t="s">
        <v>478</v>
      </c>
      <c r="DH127" s="863"/>
      <c r="DI127" s="863"/>
      <c r="DJ127" s="863"/>
      <c r="DK127" s="863"/>
      <c r="DL127" s="863" t="s">
        <v>129</v>
      </c>
      <c r="DM127" s="863"/>
      <c r="DN127" s="863"/>
      <c r="DO127" s="863"/>
      <c r="DP127" s="863"/>
      <c r="DQ127" s="863" t="s">
        <v>478</v>
      </c>
      <c r="DR127" s="863"/>
      <c r="DS127" s="863"/>
      <c r="DT127" s="863"/>
      <c r="DU127" s="863"/>
      <c r="DV127" s="840" t="s">
        <v>478</v>
      </c>
      <c r="DW127" s="840"/>
      <c r="DX127" s="840"/>
      <c r="DY127" s="840"/>
      <c r="DZ127" s="841"/>
    </row>
    <row r="128" spans="1:130" s="248" customFormat="1" ht="26.25" customHeight="1" thickBot="1" x14ac:dyDescent="0.2">
      <c r="A128" s="842" t="s">
        <v>516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517</v>
      </c>
      <c r="X128" s="844"/>
      <c r="Y128" s="844"/>
      <c r="Z128" s="845"/>
      <c r="AA128" s="846">
        <v>4775176</v>
      </c>
      <c r="AB128" s="847"/>
      <c r="AC128" s="847"/>
      <c r="AD128" s="847"/>
      <c r="AE128" s="848"/>
      <c r="AF128" s="849">
        <v>4725490</v>
      </c>
      <c r="AG128" s="847"/>
      <c r="AH128" s="847"/>
      <c r="AI128" s="847"/>
      <c r="AJ128" s="848"/>
      <c r="AK128" s="849">
        <v>5336201</v>
      </c>
      <c r="AL128" s="847"/>
      <c r="AM128" s="847"/>
      <c r="AN128" s="847"/>
      <c r="AO128" s="848"/>
      <c r="AP128" s="850"/>
      <c r="AQ128" s="851"/>
      <c r="AR128" s="851"/>
      <c r="AS128" s="851"/>
      <c r="AT128" s="852"/>
      <c r="AU128" s="284"/>
      <c r="AV128" s="284"/>
      <c r="AW128" s="284"/>
      <c r="AX128" s="853" t="s">
        <v>518</v>
      </c>
      <c r="AY128" s="854"/>
      <c r="AZ128" s="854"/>
      <c r="BA128" s="854"/>
      <c r="BB128" s="854"/>
      <c r="BC128" s="854"/>
      <c r="BD128" s="854"/>
      <c r="BE128" s="855"/>
      <c r="BF128" s="832" t="s">
        <v>394</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519</v>
      </c>
      <c r="CQ128" s="774"/>
      <c r="CR128" s="774"/>
      <c r="CS128" s="774"/>
      <c r="CT128" s="774"/>
      <c r="CU128" s="774"/>
      <c r="CV128" s="774"/>
      <c r="CW128" s="774"/>
      <c r="CX128" s="774"/>
      <c r="CY128" s="774"/>
      <c r="CZ128" s="774"/>
      <c r="DA128" s="774"/>
      <c r="DB128" s="774"/>
      <c r="DC128" s="774"/>
      <c r="DD128" s="774"/>
      <c r="DE128" s="774"/>
      <c r="DF128" s="775"/>
      <c r="DG128" s="836">
        <v>506625</v>
      </c>
      <c r="DH128" s="837"/>
      <c r="DI128" s="837"/>
      <c r="DJ128" s="837"/>
      <c r="DK128" s="837"/>
      <c r="DL128" s="837">
        <v>575145</v>
      </c>
      <c r="DM128" s="837"/>
      <c r="DN128" s="837"/>
      <c r="DO128" s="837"/>
      <c r="DP128" s="837"/>
      <c r="DQ128" s="837">
        <v>785250</v>
      </c>
      <c r="DR128" s="837"/>
      <c r="DS128" s="837"/>
      <c r="DT128" s="837"/>
      <c r="DU128" s="837"/>
      <c r="DV128" s="838">
        <v>0.9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520</v>
      </c>
      <c r="X129" s="823"/>
      <c r="Y129" s="823"/>
      <c r="Z129" s="824"/>
      <c r="AA129" s="825">
        <v>101602548</v>
      </c>
      <c r="AB129" s="826"/>
      <c r="AC129" s="826"/>
      <c r="AD129" s="826"/>
      <c r="AE129" s="827"/>
      <c r="AF129" s="828">
        <v>101552669</v>
      </c>
      <c r="AG129" s="826"/>
      <c r="AH129" s="826"/>
      <c r="AI129" s="826"/>
      <c r="AJ129" s="827"/>
      <c r="AK129" s="828">
        <v>101964607</v>
      </c>
      <c r="AL129" s="826"/>
      <c r="AM129" s="826"/>
      <c r="AN129" s="826"/>
      <c r="AO129" s="827"/>
      <c r="AP129" s="829"/>
      <c r="AQ129" s="830"/>
      <c r="AR129" s="830"/>
      <c r="AS129" s="830"/>
      <c r="AT129" s="831"/>
      <c r="AU129" s="286"/>
      <c r="AV129" s="286"/>
      <c r="AW129" s="286"/>
      <c r="AX129" s="795" t="s">
        <v>521</v>
      </c>
      <c r="AY129" s="796"/>
      <c r="AZ129" s="796"/>
      <c r="BA129" s="796"/>
      <c r="BB129" s="796"/>
      <c r="BC129" s="796"/>
      <c r="BD129" s="796"/>
      <c r="BE129" s="797"/>
      <c r="BF129" s="815" t="s">
        <v>465</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522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523</v>
      </c>
      <c r="X130" s="823"/>
      <c r="Y130" s="823"/>
      <c r="Z130" s="824"/>
      <c r="AA130" s="825">
        <v>18716916</v>
      </c>
      <c r="AB130" s="826"/>
      <c r="AC130" s="826"/>
      <c r="AD130" s="826"/>
      <c r="AE130" s="827"/>
      <c r="AF130" s="828">
        <v>18824296</v>
      </c>
      <c r="AG130" s="826"/>
      <c r="AH130" s="826"/>
      <c r="AI130" s="826"/>
      <c r="AJ130" s="827"/>
      <c r="AK130" s="828">
        <v>17841934</v>
      </c>
      <c r="AL130" s="826"/>
      <c r="AM130" s="826"/>
      <c r="AN130" s="826"/>
      <c r="AO130" s="827"/>
      <c r="AP130" s="829"/>
      <c r="AQ130" s="830"/>
      <c r="AR130" s="830"/>
      <c r="AS130" s="830"/>
      <c r="AT130" s="831"/>
      <c r="AU130" s="286"/>
      <c r="AV130" s="286"/>
      <c r="AW130" s="286"/>
      <c r="AX130" s="795" t="s">
        <v>524</v>
      </c>
      <c r="AY130" s="796"/>
      <c r="AZ130" s="796"/>
      <c r="BA130" s="796"/>
      <c r="BB130" s="796"/>
      <c r="BC130" s="796"/>
      <c r="BD130" s="796"/>
      <c r="BE130" s="797"/>
      <c r="BF130" s="798">
        <v>7.7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525</v>
      </c>
      <c r="X131" s="806"/>
      <c r="Y131" s="806"/>
      <c r="Z131" s="807"/>
      <c r="AA131" s="808">
        <v>82885632</v>
      </c>
      <c r="AB131" s="809"/>
      <c r="AC131" s="809"/>
      <c r="AD131" s="809"/>
      <c r="AE131" s="810"/>
      <c r="AF131" s="811">
        <v>82728373</v>
      </c>
      <c r="AG131" s="809"/>
      <c r="AH131" s="809"/>
      <c r="AI131" s="809"/>
      <c r="AJ131" s="810"/>
      <c r="AK131" s="811">
        <v>84122673</v>
      </c>
      <c r="AL131" s="809"/>
      <c r="AM131" s="809"/>
      <c r="AN131" s="809"/>
      <c r="AO131" s="810"/>
      <c r="AP131" s="812"/>
      <c r="AQ131" s="813"/>
      <c r="AR131" s="813"/>
      <c r="AS131" s="813"/>
      <c r="AT131" s="814"/>
      <c r="AU131" s="286"/>
      <c r="AV131" s="286"/>
      <c r="AW131" s="286"/>
      <c r="AX131" s="773" t="s">
        <v>526</v>
      </c>
      <c r="AY131" s="774"/>
      <c r="AZ131" s="774"/>
      <c r="BA131" s="774"/>
      <c r="BB131" s="774"/>
      <c r="BC131" s="774"/>
      <c r="BD131" s="774"/>
      <c r="BE131" s="775"/>
      <c r="BF131" s="776">
        <v>124.8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528</v>
      </c>
      <c r="W132" s="786"/>
      <c r="X132" s="786"/>
      <c r="Y132" s="786"/>
      <c r="Z132" s="787"/>
      <c r="AA132" s="788">
        <v>8.5584700609999995</v>
      </c>
      <c r="AB132" s="789"/>
      <c r="AC132" s="789"/>
      <c r="AD132" s="789"/>
      <c r="AE132" s="790"/>
      <c r="AF132" s="791">
        <v>7.796024225</v>
      </c>
      <c r="AG132" s="789"/>
      <c r="AH132" s="789"/>
      <c r="AI132" s="789"/>
      <c r="AJ132" s="790"/>
      <c r="AK132" s="791">
        <v>7.0301308660000004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529</v>
      </c>
      <c r="W133" s="765"/>
      <c r="X133" s="765"/>
      <c r="Y133" s="765"/>
      <c r="Z133" s="766"/>
      <c r="AA133" s="767">
        <v>9.6</v>
      </c>
      <c r="AB133" s="768"/>
      <c r="AC133" s="768"/>
      <c r="AD133" s="768"/>
      <c r="AE133" s="769"/>
      <c r="AF133" s="767">
        <v>8.5</v>
      </c>
      <c r="AG133" s="768"/>
      <c r="AH133" s="768"/>
      <c r="AI133" s="768"/>
      <c r="AJ133" s="769"/>
      <c r="AK133" s="767">
        <v>7.7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KL9yCl+ZXAFpBIVBgLH9jvXBAwKLZZ5zBTpe3jY2cXOCPnC9u3WT4WLWKXrWke38+ItRMM/aWAT3Sm+S/P+GQ==" saltValue="XoatiSfU9NYoLuHVbRAc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530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Y8yP5LBUMJgbn0qIj0KuS8l5LDtQ1h8KY4JNH2FeDERi1md4mdjhqHv95nW+wMm8LUQxmHn0grl0qfZ7LR/VA==" saltValue="9TE60ujsyrEwLYekQdke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rgPLi1A0IU3PNcAGZqkXjyDDZctt/ppQDh/1tqwJ3fYQLzs+T2JzhNZL5Ivkv4mgEQowVi3/+fDqGxuTdgA==" saltValue="96TILFgM9ImdTO114N3M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531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533</v>
      </c>
      <c r="AP7" s="305"/>
      <c r="AQ7" s="306" t="s">
        <v>534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535</v>
      </c>
      <c r="AQ8" s="312" t="s">
        <v>536</v>
      </c>
      <c r="AR8" s="313" t="s">
        <v>537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538</v>
      </c>
      <c r="AL9" s="1193"/>
      <c r="AM9" s="1193"/>
      <c r="AN9" s="1194"/>
      <c r="AO9" s="314">
        <v>25614079</v>
      </c>
      <c r="AP9" s="314">
        <v>61855</v>
      </c>
      <c r="AQ9" s="315">
        <v>62265</v>
      </c>
      <c r="AR9" s="316">
        <v>-0.7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539</v>
      </c>
      <c r="AL10" s="1193"/>
      <c r="AM10" s="1193"/>
      <c r="AN10" s="1194"/>
      <c r="AO10" s="317">
        <v>107668</v>
      </c>
      <c r="AP10" s="317">
        <v>260</v>
      </c>
      <c r="AQ10" s="318">
        <v>1645</v>
      </c>
      <c r="AR10" s="319">
        <v>-84.2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540</v>
      </c>
      <c r="AL11" s="1193"/>
      <c r="AM11" s="1193"/>
      <c r="AN11" s="1194"/>
      <c r="AO11" s="317" t="s">
        <v>541</v>
      </c>
      <c r="AP11" s="317" t="s">
        <v>541</v>
      </c>
      <c r="AQ11" s="318">
        <v>688</v>
      </c>
      <c r="AR11" s="319" t="s">
        <v>541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542</v>
      </c>
      <c r="AL12" s="1193"/>
      <c r="AM12" s="1193"/>
      <c r="AN12" s="1194"/>
      <c r="AO12" s="317" t="s">
        <v>541</v>
      </c>
      <c r="AP12" s="317" t="s">
        <v>541</v>
      </c>
      <c r="AQ12" s="318">
        <v>24</v>
      </c>
      <c r="AR12" s="319" t="s">
        <v>541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543</v>
      </c>
      <c r="AL13" s="1193"/>
      <c r="AM13" s="1193"/>
      <c r="AN13" s="1194"/>
      <c r="AO13" s="317" t="s">
        <v>541</v>
      </c>
      <c r="AP13" s="317" t="s">
        <v>541</v>
      </c>
      <c r="AQ13" s="318">
        <v>2006</v>
      </c>
      <c r="AR13" s="319" t="s">
        <v>541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544</v>
      </c>
      <c r="AL14" s="1193"/>
      <c r="AM14" s="1193"/>
      <c r="AN14" s="1194"/>
      <c r="AO14" s="317">
        <v>336923</v>
      </c>
      <c r="AP14" s="317">
        <v>814</v>
      </c>
      <c r="AQ14" s="318">
        <v>1357</v>
      </c>
      <c r="AR14" s="319">
        <v>-40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545</v>
      </c>
      <c r="AL15" s="1196"/>
      <c r="AM15" s="1196"/>
      <c r="AN15" s="1197"/>
      <c r="AO15" s="317">
        <v>-1181277</v>
      </c>
      <c r="AP15" s="317">
        <v>-2853</v>
      </c>
      <c r="AQ15" s="318">
        <v>-3875</v>
      </c>
      <c r="AR15" s="319">
        <v>-26.4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187</v>
      </c>
      <c r="AL16" s="1196"/>
      <c r="AM16" s="1196"/>
      <c r="AN16" s="1197"/>
      <c r="AO16" s="317">
        <v>24877393</v>
      </c>
      <c r="AP16" s="317">
        <v>60076</v>
      </c>
      <c r="AQ16" s="318">
        <v>64110</v>
      </c>
      <c r="AR16" s="319">
        <v>-6.3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547</v>
      </c>
      <c r="AP20" s="326" t="s">
        <v>548</v>
      </c>
      <c r="AQ20" s="327" t="s">
        <v>549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550</v>
      </c>
      <c r="AL21" s="1199"/>
      <c r="AM21" s="1199"/>
      <c r="AN21" s="1200"/>
      <c r="AO21" s="330">
        <v>7.28</v>
      </c>
      <c r="AP21" s="331">
        <v>6.37</v>
      </c>
      <c r="AQ21" s="332">
        <v>0.91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551</v>
      </c>
      <c r="AL22" s="1199"/>
      <c r="AM22" s="1199"/>
      <c r="AN22" s="1200"/>
      <c r="AO22" s="335">
        <v>100.8</v>
      </c>
      <c r="AP22" s="336">
        <v>99.7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533</v>
      </c>
      <c r="AP30" s="305"/>
      <c r="AQ30" s="306" t="s">
        <v>534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535</v>
      </c>
      <c r="AQ31" s="312" t="s">
        <v>536</v>
      </c>
      <c r="AR31" s="313" t="s">
        <v>537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555</v>
      </c>
      <c r="AL32" s="1182"/>
      <c r="AM32" s="1182"/>
      <c r="AN32" s="1183"/>
      <c r="AO32" s="345">
        <v>21442559</v>
      </c>
      <c r="AP32" s="345">
        <v>51781</v>
      </c>
      <c r="AQ32" s="346">
        <v>36503</v>
      </c>
      <c r="AR32" s="347">
        <v>41.9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556</v>
      </c>
      <c r="AL33" s="1182"/>
      <c r="AM33" s="1182"/>
      <c r="AN33" s="1183"/>
      <c r="AO33" s="345" t="s">
        <v>541</v>
      </c>
      <c r="AP33" s="345" t="s">
        <v>541</v>
      </c>
      <c r="AQ33" s="346">
        <v>3</v>
      </c>
      <c r="AR33" s="347" t="s">
        <v>541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557</v>
      </c>
      <c r="AL34" s="1182"/>
      <c r="AM34" s="1182"/>
      <c r="AN34" s="1183"/>
      <c r="AO34" s="345" t="s">
        <v>541</v>
      </c>
      <c r="AP34" s="345" t="s">
        <v>541</v>
      </c>
      <c r="AQ34" s="346">
        <v>76</v>
      </c>
      <c r="AR34" s="347" t="s">
        <v>541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558</v>
      </c>
      <c r="AL35" s="1182"/>
      <c r="AM35" s="1182"/>
      <c r="AN35" s="1183"/>
      <c r="AO35" s="345">
        <v>7235141</v>
      </c>
      <c r="AP35" s="345">
        <v>17472</v>
      </c>
      <c r="AQ35" s="346">
        <v>8582</v>
      </c>
      <c r="AR35" s="347">
        <v>103.6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559</v>
      </c>
      <c r="AL36" s="1182"/>
      <c r="AM36" s="1182"/>
      <c r="AN36" s="1183"/>
      <c r="AO36" s="345">
        <v>64390</v>
      </c>
      <c r="AP36" s="345">
        <v>155</v>
      </c>
      <c r="AQ36" s="346">
        <v>400</v>
      </c>
      <c r="AR36" s="347">
        <v>-61.3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560</v>
      </c>
      <c r="AL37" s="1182"/>
      <c r="AM37" s="1182"/>
      <c r="AN37" s="1183"/>
      <c r="AO37" s="345">
        <v>348822</v>
      </c>
      <c r="AP37" s="345">
        <v>842</v>
      </c>
      <c r="AQ37" s="346">
        <v>747</v>
      </c>
      <c r="AR37" s="347">
        <v>12.7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561</v>
      </c>
      <c r="AL38" s="1179"/>
      <c r="AM38" s="1179"/>
      <c r="AN38" s="1180"/>
      <c r="AO38" s="348">
        <v>1157</v>
      </c>
      <c r="AP38" s="348">
        <v>3</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562</v>
      </c>
      <c r="AL39" s="1179"/>
      <c r="AM39" s="1179"/>
      <c r="AN39" s="1180"/>
      <c r="AO39" s="345">
        <v>-5336201</v>
      </c>
      <c r="AP39" s="345">
        <v>-12886</v>
      </c>
      <c r="AQ39" s="346">
        <v>-7844</v>
      </c>
      <c r="AR39" s="347">
        <v>64.3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563</v>
      </c>
      <c r="AL40" s="1182"/>
      <c r="AM40" s="1182"/>
      <c r="AN40" s="1183"/>
      <c r="AO40" s="345">
        <v>-17841934</v>
      </c>
      <c r="AP40" s="345">
        <v>-43086</v>
      </c>
      <c r="AQ40" s="346">
        <v>-28367</v>
      </c>
      <c r="AR40" s="347">
        <v>51.9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300</v>
      </c>
      <c r="AL41" s="1185"/>
      <c r="AM41" s="1185"/>
      <c r="AN41" s="1186"/>
      <c r="AO41" s="345">
        <v>5913934</v>
      </c>
      <c r="AP41" s="345">
        <v>14281</v>
      </c>
      <c r="AQ41" s="346">
        <v>10099</v>
      </c>
      <c r="AR41" s="347">
        <v>41.4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533</v>
      </c>
      <c r="AN49" s="1189" t="s">
        <v>567</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568</v>
      </c>
      <c r="AO50" s="362" t="s">
        <v>569</v>
      </c>
      <c r="AP50" s="363" t="s">
        <v>570</v>
      </c>
      <c r="AQ50" s="364" t="s">
        <v>571</v>
      </c>
      <c r="AR50" s="365" t="s">
        <v>572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573</v>
      </c>
      <c r="AL51" s="358"/>
      <c r="AM51" s="366">
        <v>20177059</v>
      </c>
      <c r="AN51" s="367">
        <v>48235</v>
      </c>
      <c r="AO51" s="368">
        <v>-27.4</v>
      </c>
      <c r="AP51" s="369">
        <v>46395</v>
      </c>
      <c r="AQ51" s="370">
        <v>-8.8000000000000007</v>
      </c>
      <c r="AR51" s="371">
        <v>-18.600000000000001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574</v>
      </c>
      <c r="AM52" s="374">
        <v>8781639</v>
      </c>
      <c r="AN52" s="375">
        <v>20993</v>
      </c>
      <c r="AO52" s="376">
        <v>-34.6</v>
      </c>
      <c r="AP52" s="377">
        <v>26304</v>
      </c>
      <c r="AQ52" s="378">
        <v>-5.4</v>
      </c>
      <c r="AR52" s="379">
        <v>-29.2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575</v>
      </c>
      <c r="AL53" s="358"/>
      <c r="AM53" s="366">
        <v>20375523</v>
      </c>
      <c r="AN53" s="367">
        <v>48740</v>
      </c>
      <c r="AO53" s="368">
        <v>1</v>
      </c>
      <c r="AP53" s="369">
        <v>48088</v>
      </c>
      <c r="AQ53" s="370">
        <v>3.6</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574</v>
      </c>
      <c r="AM54" s="374">
        <v>8628051</v>
      </c>
      <c r="AN54" s="375">
        <v>20639</v>
      </c>
      <c r="AO54" s="376">
        <v>-1.7</v>
      </c>
      <c r="AP54" s="377">
        <v>25183</v>
      </c>
      <c r="AQ54" s="378">
        <v>-4.3</v>
      </c>
      <c r="AR54" s="379">
        <v>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576</v>
      </c>
      <c r="AL55" s="358"/>
      <c r="AM55" s="366">
        <v>22767157</v>
      </c>
      <c r="AN55" s="367">
        <v>54567</v>
      </c>
      <c r="AO55" s="368">
        <v>12</v>
      </c>
      <c r="AP55" s="369">
        <v>46457</v>
      </c>
      <c r="AQ55" s="370">
        <v>-3.4</v>
      </c>
      <c r="AR55" s="371">
        <v>15.4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574</v>
      </c>
      <c r="AM56" s="374">
        <v>9957457</v>
      </c>
      <c r="AN56" s="375">
        <v>23865</v>
      </c>
      <c r="AO56" s="376">
        <v>15.6</v>
      </c>
      <c r="AP56" s="377">
        <v>24020</v>
      </c>
      <c r="AQ56" s="378">
        <v>-4.5999999999999996</v>
      </c>
      <c r="AR56" s="379">
        <v>20.2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577</v>
      </c>
      <c r="AL57" s="358"/>
      <c r="AM57" s="366">
        <v>25212546</v>
      </c>
      <c r="AN57" s="367">
        <v>60641</v>
      </c>
      <c r="AO57" s="368">
        <v>11.1</v>
      </c>
      <c r="AP57" s="369">
        <v>51849</v>
      </c>
      <c r="AQ57" s="370">
        <v>11.6</v>
      </c>
      <c r="AR57" s="371">
        <v>-0.5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574</v>
      </c>
      <c r="AM58" s="374">
        <v>14458527</v>
      </c>
      <c r="AN58" s="375">
        <v>34776</v>
      </c>
      <c r="AO58" s="376">
        <v>45.7</v>
      </c>
      <c r="AP58" s="377">
        <v>26326</v>
      </c>
      <c r="AQ58" s="378">
        <v>9.6</v>
      </c>
      <c r="AR58" s="379">
        <v>36.1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578</v>
      </c>
      <c r="AL59" s="358"/>
      <c r="AM59" s="366">
        <v>25047347</v>
      </c>
      <c r="AN59" s="367">
        <v>60486</v>
      </c>
      <c r="AO59" s="368">
        <v>-0.3</v>
      </c>
      <c r="AP59" s="369">
        <v>52191</v>
      </c>
      <c r="AQ59" s="370">
        <v>0.7</v>
      </c>
      <c r="AR59" s="371">
        <v>-1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574</v>
      </c>
      <c r="AM60" s="374">
        <v>12934036</v>
      </c>
      <c r="AN60" s="375">
        <v>31234</v>
      </c>
      <c r="AO60" s="376">
        <v>-10.199999999999999</v>
      </c>
      <c r="AP60" s="377">
        <v>26807</v>
      </c>
      <c r="AQ60" s="378">
        <v>1.8</v>
      </c>
      <c r="AR60" s="379">
        <v>-12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579</v>
      </c>
      <c r="AL61" s="380"/>
      <c r="AM61" s="381">
        <v>22715926</v>
      </c>
      <c r="AN61" s="382">
        <v>54534</v>
      </c>
      <c r="AO61" s="383">
        <v>-0.7</v>
      </c>
      <c r="AP61" s="384">
        <v>48996</v>
      </c>
      <c r="AQ61" s="385">
        <v>0.7</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574</v>
      </c>
      <c r="AM62" s="374">
        <v>10951942</v>
      </c>
      <c r="AN62" s="375">
        <v>26301</v>
      </c>
      <c r="AO62" s="376">
        <v>3</v>
      </c>
      <c r="AP62" s="377">
        <v>25728</v>
      </c>
      <c r="AQ62" s="378">
        <v>-0.6</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Yh61jXnVBad6j5osNGfoS/G+nkhGjtlsn0bqGRxpCZJNOdPcEC+rUpa/YTuGbX2Nu73IjG6wHXc/xNNGUIYFw==" saltValue="gJbJCBimDjbSQvi244Fe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581</v>
      </c>
    </row>
    <row r="120" spans="125:125" ht="13.5" hidden="1" customHeight="1" x14ac:dyDescent="0.15"/>
    <row r="121" spans="125:125" ht="13.5" hidden="1" customHeight="1" x14ac:dyDescent="0.15">
      <c r="DU121" s="292"/>
    </row>
  </sheetData>
  <sheetProtection algorithmName="SHA-512" hashValue="qwlpIFTkvhiUBHLFOxEIUBDsQJaY9B2BlpQlpOXu2baK/DFikiA1J53xdurKM6tzOD7seVLZPTcy6/ie+TAVFA==" saltValue="qkfr6/y7e5f0TyZC/Sp7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582</v>
      </c>
    </row>
  </sheetData>
  <sheetProtection algorithmName="SHA-512" hashValue="ddnTMc4hIX8wNgg64Erdg1Dt8M8HZzT1rOhrMlMiqz/roz2BJlWUVUQCTq+3K7V9/JlEXm43P0TuHkc51DPxbA==" saltValue="7ggp6YAM1KX0aHp3qxWl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203" t="s">
        <v>3</v>
      </c>
      <c r="D47" s="1203"/>
      <c r="E47" s="1204"/>
      <c r="F47" s="11">
        <v>6.67</v>
      </c>
      <c r="G47" s="12">
        <v>6.72</v>
      </c>
      <c r="H47" s="12">
        <v>8.14</v>
      </c>
      <c r="I47" s="12">
        <v>7.24</v>
      </c>
      <c r="J47" s="13">
        <v>8.59</v>
      </c>
    </row>
    <row r="48" spans="2:10" ht="57.75" customHeight="1" x14ac:dyDescent="0.15">
      <c r="B48" s="14"/>
      <c r="C48" s="1205" t="s">
        <v>4</v>
      </c>
      <c r="D48" s="1205"/>
      <c r="E48" s="1206"/>
      <c r="F48" s="15">
        <v>2.36</v>
      </c>
      <c r="G48" s="16">
        <v>2.1</v>
      </c>
      <c r="H48" s="16">
        <v>2.14</v>
      </c>
      <c r="I48" s="16">
        <v>2.73</v>
      </c>
      <c r="J48" s="17">
        <v>2.5499999999999998</v>
      </c>
    </row>
    <row r="49" spans="2:10" ht="57.75" customHeight="1" thickBot="1" x14ac:dyDescent="0.2">
      <c r="B49" s="18"/>
      <c r="C49" s="1207" t="s">
        <v>5</v>
      </c>
      <c r="D49" s="1207"/>
      <c r="E49" s="1208"/>
      <c r="F49" s="19">
        <v>0.46</v>
      </c>
      <c r="G49" s="20" t="s">
        <v>588</v>
      </c>
      <c r="H49" s="20">
        <v>1.54</v>
      </c>
      <c r="I49" s="20" t="s">
        <v>589</v>
      </c>
      <c r="J49" s="21">
        <v>1.21</v>
      </c>
    </row>
    <row r="50" spans="2:10" ht="13.5" customHeight="1" x14ac:dyDescent="0.15"/>
  </sheetData>
  <sheetProtection algorithmName="SHA-512" hashValue="YWSu7jGni11X0+oxkMC4jCZ7Ye5P1HUBwZ/gzpCzkdH50zb/NJyuT6otz1jqfVgk2dmWP3sriOx8pgHuEjNRvQ==" saltValue="M5yndQyd69MggLnkOJy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2022-03-10T02:29:46Z</cp:lastPrinted>
  <dcterms:created xsi:type="dcterms:W3CDTF">2022-02-02T04:48:19Z</dcterms:created>
  <dcterms:modified xsi:type="dcterms:W3CDTF">2022-11-01T01:00:59Z</dcterms:modified>
  <cp:category/>
</cp:coreProperties>
</file>