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W39"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<sst xmlns="http://schemas.openxmlformats.org/spreadsheetml/2006/main" count="1126" uniqueCount="610">
  <si>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</si>
  <si>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</si>
  <si>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</si>
  <si>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</si>
  <si>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</si>
  <si>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</si>
  <si>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</si>
  <si>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</si>
  <si>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</si>
  <si>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</si>
  <si>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</si>
  <si>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</si>
  <si>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</si>
  <si>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</si>
  <si>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</si>
  <si>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</si>
  <si>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</si>
  <si>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</si>
  <si>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</si>
  <si>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</si>
  <si>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</si>
  <si>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</si>
  <si>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</si>
  <si>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</si>
  <si>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</si>
  <si>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</si>
  <si>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</si>
  <si>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</si>
  <si>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</si>
  <si>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</si>
  <si>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</si>
  <si>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</si>
  <si>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</si>
  <si>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</si>
  <si>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</si>
  <si>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</si>
  <si>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</si>
  <si>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</si>
  <si>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</si>
  <si>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</si>
  <si>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</si>
  <si>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</si>
  <si>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</si>
  <si>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</si>
  <si>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</si>
  <si>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</si>
  <si>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</si>
  <si>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</si>
  <si>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</si>
  <si>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</si>
  <si>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</si>
  <si>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</si>
  <si>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</si>
  <si>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</si>
  <si>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</si>
  <si>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</si>
  <si>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</si>
  <si>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</si>
  <si>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</si>
  <si>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</si>
  <si>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</si>
  <si>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</si>
  <si>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</si>
  <si>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</si>
  <si>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</si>
  <si>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</si>
  <si>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</si>
  <si>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</si>
  <si>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</si>
  <si>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</si>
  <si>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</si>
  <si>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</si>
  <si>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</si>
  <si>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</si>
  <si>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</si>
  <si>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</si>
  <si>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</si>
  <si>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</si>
  <si>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</si>
  <si>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</si>
  <si>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</si>
  <si>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</si>
  <si>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</si>
  <si>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</si>
  <si>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</si>
  <si>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</si>
  <si>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</si>
  <si>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</si>
  <si>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</si>
  <si>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</si>
  <si>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</si>
  <si>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</si>
  <si>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</si>
  <si>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</si>
  <si>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</si>
  <si>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</si>
  <si>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</si>
  <si>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</si>
  <si>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</si>
  <si>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</si>
  <si>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</si>
  <si>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</si>
  <si>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</si>
  <si>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</si>
  <si>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</si>
  <si>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</si>
  <si>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</si>
  <si>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</si>
  <si>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</si>
  <si>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</si>
  <si>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</si>
  <si>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</si>
  <si>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</si>
  <si>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</si>
  <si>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</si>
  <si>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</si>
  <si>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</si>
  <si>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</si>
  <si>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</si>
  <si>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</si>
  <si>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</si>
  <si>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</si>
  <si>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</si>
  <si>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</si>
  <si>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</si>
  <si>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</si>
  <si>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</si>
  <si>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</si>
  <si>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</si>
  <si>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</si>
  <si>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</si>
  <si>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</si>
  <si>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</si>
  <si>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</si>
  <si>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</si>
  <si>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</si>
  <si>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</si>
  <si>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</si>
  <si>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</si>
  <si>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</si>
  <si>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</si>
  <si>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</si>
  <si>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</si>
  <si>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</si>
  <si>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</si>
  <si>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</si>
  <si>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</si>
  <si>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</si>
  <si>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</si>
  <si>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</si>
  <si>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</si>
  <si>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</si>
  <si>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</si>
  <si>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</si>
  <si>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</si>
  <si>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</si>
  <si>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</si>
  <si>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</si>
  <si>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</si>
  <si>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</si>
  <si>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</si>
  <si>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</si>
  <si>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</si>
  <si>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</si>
  <si>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</si>
  <si>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</si>
  <si>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</si>
  <si>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</si>
  <si>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</si>
  <si>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</si>
  <si>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</si>
  <si>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</si>
  <si>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</si>
  <si>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</si>
  <si>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</si>
  <si>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</si>
  <si>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</si>
  <si>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</si>
  <si>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</si>
  <si>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</si>
  <si>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</si>
  <si>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</si>
  <si>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</si>
  <si>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</si>
  <si>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</si>
  <si>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</si>
  <si>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</si>
  <si>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</si>
  <si>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</si>
  <si>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</si>
  <si>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</si>
  <si>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</si>
  <si>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</si>
  <si>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</si>
  <si>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</si>
  <si>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</si>
  <si>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</si>
  <si>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</si>
  <si>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</si>
  <si>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</si>
  <si>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</si>
  <si>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</si>
  <si>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</si>
  <si>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</si>
  <si>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</si>
  <si>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</si>
  <si>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</si>
  <si>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</si>
  <si>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</si>
  <si>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</si>
  <si>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</si>
  <si>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富山県滑川市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</si>
  <si>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</si>
  <si>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</si>
  <si>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</si>
  <si>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</si>
  <si>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</si>
  <si>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</si>
  <si>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</si>
  <si>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</si>
  <si>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</si>
  <si>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</si>
  <si>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</si>
  <si>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</si>
  <si>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</si>
  <si>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</si>
  <si>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</si>
  <si>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</si>
  <si>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</si>
  <si>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</si>
  <si>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</si>
  <si>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</si>
  <si>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</si>
  <si>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</si>
  <si>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</si>
  <si>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</si>
  <si>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</si>
  <si>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</si>
  <si>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</si>
  <si>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</si>
  <si>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</si>
  <si>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</si>
  <si>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</si>
  <si>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</si>
  <si>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</si>
  <si>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</si>
  <si>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</si>
  <si>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</si>
  <si>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</si>
  <si>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</si>
  <si>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</si>
  <si>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</si>
  <si>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</si>
  <si>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</si>
  <si>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</si>
  <si>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</si>
  <si>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</si>
  <si>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</si>
  <si>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</si>
  <si>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</si>
  <si>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</si>
  <si>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</si>
  <si>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</si>
  <si>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</si>
  <si>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</si>
  <si>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</si>
  <si>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</si>
  <si>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</si>
  <si>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</si>
  <si>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</si>
  <si>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</si>
  <si>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</si>
  <si>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</si>
  <si>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</si>
  <si>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</si>
  <si>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</si>
  <si>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</si>
  <si>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</si>
  <si>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</si>
  <si>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</si>
  <si>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</si>
  <si>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</si>
  <si>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</si>
  <si>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</si>
  <si>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</si>
  <si>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</si>
  <si>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</si>
  <si>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</si>
  <si>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</si>
  <si>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</si>
  <si>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</si>
  <si>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</si>
  <si>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</si>
  <si>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</si>
  <si>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</si>
  <si>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</si>
  <si>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</si>
  <si>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</si>
  <si>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</si>
  <si>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</si>
  <si>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</si>
  <si>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</si>
  <si>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</si>
  <si>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</si>
  <si>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</si>
  <si>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</si>
  <si>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</si>
  <si>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</si>
  <si>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</si>
  <si>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</si>
  <si>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</si>
  <si>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</si>
  <si>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</si>
  <si>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</si>
  <si>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</si>
  <si>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</si>
  <si>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</si>
  <si>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</si>
  <si>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</si>
  <si>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</si>
  <si>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</si>
  <si>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</si>
  <si>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</si>
  <si>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</si>
  <si>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</si>
  <si>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</si>
  <si>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</si>
  <si>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</si>
  <si>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</si>
  <si>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</si>
  <si>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</si>
  <si>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</si>
  <si>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</si>
  <si>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</si>
  <si>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</si>
  <si>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</si>
  <si>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</si>
  <si>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</si>
  <si>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</si>
  <si>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</si>
  <si>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</si>
  <si>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</si>
  <si>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</si>
  <si>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</si>
  <si>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</si>
  <si>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</si>
  <si>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</si>
  <si>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</si>
  <si>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</si>
  <si>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</si>
  <si>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</si>
  <si>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</si>
  <si>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</si>
  <si>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</si>
  <si>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</si>
  <si>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</si>
  <si>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</si>
  <si>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</si>
  <si>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</si>
  <si>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</si>
  <si>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</si>
  <si>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</si>
  <si>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</si>
  <si>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</si>
  <si>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</si>
  <si>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</si>
  <si>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富山県滑川市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</si>
  <si>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</si>
  <si>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</si>
  <si>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</si>
  <si>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</si>
  <si>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</si>
  <si>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</si>
  <si>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</si>
  <si>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</si>
  <si>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</si>
  <si>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</si>
  <si>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</si>
  <si>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</si>
  <si>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</si>
  <si>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</si>
  <si>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</si>
  <si>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</si>
  <si>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</si>
  <si>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</si>
  <si>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</si>
  <si>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</si>
  <si>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</si>
  <si>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</si>
  <si>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</si>
  <si>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</si>
  <si>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</si>
  <si>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</si>
  <si>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</si>
  <si>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</si>
  <si>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</si>
  <si>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</si>
  <si>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</si>
  <si>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</si>
  <si>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</si>
  <si>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</si>
  <si>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</si>
  <si>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</si>
  <si>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</si>
  <si>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</si>
  <si>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</si>
  <si>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</si>
  <si>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</si>
  <si>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</si>
  <si>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</si>
  <si>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</si>
  <si>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</si>
  <si>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</si>
  <si>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</si>
  <si>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</si>
  <si>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</si>
  <si>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</si>
  <si>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</si>
  <si>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</si>
  <si>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</si>
  <si>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</si>
  <si>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</si>
  <si>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</si>
  <si>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</si>
  <si>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</si>
  <si>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</si>
  <si>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</si>
  <si>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</si>
  <si>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</si>
  <si>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</si>
  <si>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</si>
  <si>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</si>
  <si>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</si>
  <si>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</si>
  <si>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</si>
  <si>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</si>
  <si>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</si>
  <si>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</si>
  <si>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</si>
  <si>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</si>
  <si>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</si>
  <si>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</si>
  <si>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</si>
  <si>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</si>
  <si>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</si>
  <si>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</si>
  <si>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</si>
  <si>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</si>
  <si>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</si>
  <si>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</si>
  <si>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</si>
  <si>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</si>
  <si>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</si>
  <si>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</si>
  <si>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</si>
  <si>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</si>
  <si>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</si>
  <si>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</si>
  <si>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</si>
  <si>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</si>
  <si>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</si>
  <si>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</si>
  <si>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</si>
  <si>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</si>
  <si>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</si>
  <si>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</si>
  <si>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</si>
  <si>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</si>
  <si>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</si>
  <si>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</si>
  <si>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</si>
  <si>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</si>
  <si>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</si>
  <si>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滑川市下水道事業会計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</si>
  <si>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</si>
  <si>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</si>
  <si>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滑川市工業団地造成事業特別会計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</si>
  <si>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</si>
  <si>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滑川市水道事業会計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</si>
  <si>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</si>
  <si>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</si>
  <si>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</si>
  <si>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</si>
  <si>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</si>
  <si>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</si>
  <si>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</si>
  <si>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</si>
  <si>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</si>
  <si>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</si>
  <si>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</si>
  <si>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</si>
  <si>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</si>
  <si>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</si>
  <si>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</si>
  <si>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</si>
  <si>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</si>
  <si>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</si>
  <si>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</si>
  <si>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</si>
  <si>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</si>
  <si>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</si>
  <si>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</si>
  <si>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</si>
  <si>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</si>
  <si>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</si>
  <si>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</si>
  <si>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</si>
  <si>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</si>
  <si>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</si>
  <si>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</si>
  <si>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</si>
  <si>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</si>
  <si>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</si>
  <si>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</si>
  <si>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</si>
  <si>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</si>
  <si>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</si>
  <si>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</si>
  <si>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</si>
  <si>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</si>
  <si>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</si>
  <si>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</si>
  <si>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</si>
  <si>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</si>
  <si>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</si>
  <si>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</si>
  <si>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</si>
  <si>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</si>
  <si>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</si>
  <si>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</si>
  <si>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</si>
  <si>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</si>
  <si>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</si>
  <si>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</si>
  <si>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</si>
  <si>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</si>
  <si>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</si>
  <si>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</si>
  <si>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</si>
  <si>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</si>
  <si>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</si>
  <si>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</si>
  <si>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</si>
  <si>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</si>
  <si>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</si>
  <si>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</si>
  <si>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</si>
  <si>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</si>
  <si>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</si>
  <si>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</si>
  <si>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</si>
  <si>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</si>
  <si>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</si>
  <si>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</si>
  <si>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</si>
  <si>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</si>
  <si>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</si>
  <si>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</si>
  <si>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</si>
  <si>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</si>
  <si>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</si>
  <si>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</si>
  <si>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</si>
  <si>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</si>
  <si>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0.26</t>
  </si>
  <si>
    <t>▲ 2.30</t>
  </si>
  <si>
    <t>一般会計</t>
  </si>
  <si>
    <t>水道事業会計</t>
  </si>
  <si>
    <t>下水道事業会計</t>
  </si>
  <si>
    <t>国民健康保険事業特別会計</t>
  </si>
  <si>
    <t>介護保険事業特別会計</t>
  </si>
  <si>
    <t>後期高齢者医療事業特別会計</t>
  </si>
  <si>
    <t>工業団地造成事業特別会計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</si>
  <si>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</si>
  <si>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</si>
  <si>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</si>
  <si>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</si>
  <si>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</si>
  <si>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</si>
  <si>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</si>
  <si>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</si>
  <si>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</si>
  <si>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</si>
  <si>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</si>
  <si>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</si>
  <si>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</si>
  <si>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</si>
  <si>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</si>
  <si>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滑川市文化・スポーツ振興財団</t>
    <rPh sb="0" eb="3">
      <t>ナメリカワシ</t>
    </rPh>
    <rPh sb="3" eb="5">
      <t>ブンカ</t>
    </rPh>
    <rPh sb="10" eb="12">
      <t>シンコウ</t>
    </rPh>
    <rPh sb="12" eb="14">
      <t>ザイダン</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</si>
  <si>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</si>
  <si>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</si>
  <si>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</si>
  <si>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t>
    <phoneticPr fontId="2"/>
  </si>
  <si>
    <t>文化会館建設基金</t>
    <rPh sb="0" eb="4">
      <t>ブンカカイカン</t>
    </rPh>
    <rPh sb="4" eb="6">
      <t>ケンセツ</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</si>
  <si>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</si>
  <si>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</si>
  <si>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奨学事業基金</t>
    <rPh sb="0" eb="2">
      <t>ショウガク</t>
    </rPh>
    <rPh sb="2" eb="4">
      <t>ジギョウ</t>
    </rPh>
    <rPh sb="4" eb="6">
      <t>キキン</t>
    </rPh>
    <phoneticPr fontId="2"/>
  </si>
  <si>
    <t>福祉のまちづくり事業基金</t>
    <rPh sb="0" eb="2">
      <t>フクシ</t>
    </rPh>
    <rPh sb="8" eb="10">
      <t>ジギョウ</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</si>
  <si>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</si>
  <si>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</si>
  <si>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</si>
  <si>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必要最低限の地方債発行に努めたことや、繰上償還を行ったこと等により地方債の現在高が減少したことに加え、各種基金の積み立てを行ったことから「-（数値なし）」となっている。しかしながら、今後は社会保障に係る経費の増加や公共施設の整備に対応するために基金の取り崩しを行う財政運営が余儀なくされると想定しており、比率の上昇は避けられないものと考えている。
　有形固定資産の減価償却率については、57.3％となっており、一部建て替えが予定されている公共建築物はあるものの、今後も数値は上昇するものと見込まれるため、引き続き公共施設等総合管理計画に基づく「予防保全」に努めることとしている。
　将来にわたる債務の償還や固定資産の維持管理に多額の費用が必要と考えており、行財政改革を通じて資金の確保に努めていかなければいけない。</t>
    <rPh sb="57" eb="58">
      <t>クワ</t>
    </rPh>
    <rPh sb="60" eb="62">
      <t>カクシュ</t>
    </rPh>
    <rPh sb="62" eb="64">
      <t>キキン</t>
    </rPh>
    <rPh sb="65" eb="66">
      <t>ツ</t>
    </rPh>
    <rPh sb="67" eb="68">
      <t>タ</t>
    </rPh>
    <rPh sb="70" eb="71">
      <t>オコナ</t>
    </rPh>
    <rPh sb="80" eb="82">
      <t>スウチ</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</si>
  <si>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</si>
  <si>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</si>
  <si>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</si>
  <si>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</si>
  <si>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</si>
  <si>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</si>
  <si>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将来負担比率は、地方債発行の抑制及び繰上償還の実施等により、比率は改善してきているものの今後は上昇が見込まれている。
　実質公債費比率については、地方道路等整備事業債などの償還が進んでいることから数値は改善しているものの、下水道事業等の地方債償還に充てるための繰出金の増加や公共施設整備の新規事業を予定していることなどから、今後は上昇が見込まれるため、将来への負担が最低限となるよう引き続き地方債発行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</si>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</sst>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8B1-4227-9933-A2CA5DCF07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36992</c:v>
                </c:pt>
                <c:pt idx="1">
                  <c:v>35019</c:v>
                </c:pt>
                <c:pt idx="2">
                  <c:v>25469</c:v>
                </c:pt>
                <c:pt idx="3">
                  <c:v>42444</c:v>
                </c:pt>
                <c:pt idx="4">
                  <c:v>47318</c:v>
                </c:pt>
              </c:numCache>
            </c:numRef>
          </c:val>
          <c:smooth val="0"/>
          <c:extLst>
            <c:ext xmlns:c16="http://schemas.microsoft.com/office/drawing/2014/chart" uri="{C3380CC4-5D6E-409C-BE32-E72D297353CC}">
              <c16:uniqueId val="{00000001-78B1-4227-9933-A2CA5DCF07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9.93</c:v>
                </c:pt>
                <c:pt idx="1">
                  <c:v>11.52</c:v>
                </c:pt>
                <c:pt idx="2">
                  <c:v>9.89</c:v>
                </c:pt>
                <c:pt idx="3">
                  <c:v>10.1</c:v>
                </c:pt>
                <c:pt idx="4">
                  <c:v>12.96</c:v>
                </c:pt>
              </c:numCache>
            </c:numRef>
          </c:val>
          <c:extLst>
            <c:ext xmlns:c16="http://schemas.microsoft.com/office/drawing/2014/chart" uri="{C3380CC4-5D6E-409C-BE32-E72D297353CC}">
              <c16:uniqueId val="{00000000-E656-4208-9D73-DFD61B6964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c:v>
                </c:pt>
                <c:pt idx="1">
                  <c:v>30</c:v>
                </c:pt>
                <c:pt idx="2">
                  <c:v>30.73</c:v>
                </c:pt>
                <c:pt idx="3">
                  <c:v>27.19</c:v>
                </c:pt>
                <c:pt idx="4">
                  <c:v>27.37</c:v>
                </c:pt>
              </c:numCache>
            </c:numRef>
          </c:val>
          <c:extLst>
            <c:ext xmlns:c16="http://schemas.microsoft.com/office/drawing/2014/chart" uri="{C3380CC4-5D6E-409C-BE32-E72D297353CC}">
              <c16:uniqueId val="{00000001-E656-4208-9D73-DFD61B6964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0.74</c:v>
                </c:pt>
                <c:pt idx="2">
                  <c:v>0.98</c:v>
                </c:pt>
                <c:pt idx="3">
                  <c:v>-2.2999999999999998</c:v>
                </c:pt>
                <c:pt idx="4">
                  <c:v>4.22</c:v>
                </c:pt>
              </c:numCache>
            </c:numRef>
          </c:val>
          <c:smooth val="0"/>
          <c:extLst>
            <c:ext xmlns:c16="http://schemas.microsoft.com/office/drawing/2014/chart" uri="{C3380CC4-5D6E-409C-BE32-E72D297353CC}">
              <c16:uniqueId val="{00000002-E656-4208-9D73-DFD61B6964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0.02</c:v>
                </c:pt>
                <c:pt idx="4">
                  <c:v>0</c:v>
                </c:pt>
                <c:pt idx="5">
                  <c:v>0</c:v>
                </c:pt>
                <c:pt idx="6">
                  <c:v>0</c:v>
                </c:pt>
                <c:pt idx="7">
                  <c:v>0</c:v>
                </c:pt>
                <c:pt idx="8">
                  <c:v>0</c:v>
                </c:pt>
                <c:pt idx="9">
                  <c:v>0</c:v>
                </c:pt>
              </c:numCache>
            </c:numRef>
          </c:val>
          <c:extLst>
            <c:ext xmlns:c16="http://schemas.microsoft.com/office/drawing/2014/chart" uri="{C3380CC4-5D6E-409C-BE32-E72D297353CC}">
              <c16:uniqueId val="{00000000-2752-4C5D-8E9F-43540287E5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52-4C5D-8E9F-43540287E5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52-4C5D-8E9F-43540287E510}"/>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752-4C5D-8E9F-43540287E51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c:v>
                </c:pt>
                <c:pt idx="4">
                  <c:v>#N/A</c:v>
                </c:pt>
                <c:pt idx="5">
                  <c:v>0.13</c:v>
                </c:pt>
                <c:pt idx="6">
                  <c:v>#N/A</c:v>
                </c:pt>
                <c:pt idx="7">
                  <c:v>0.17</c:v>
                </c:pt>
                <c:pt idx="8">
                  <c:v>#N/A</c:v>
                </c:pt>
                <c:pt idx="9">
                  <c:v>0.13</c:v>
                </c:pt>
              </c:numCache>
            </c:numRef>
          </c:val>
          <c:extLst>
            <c:ext xmlns:c16="http://schemas.microsoft.com/office/drawing/2014/chart" uri="{C3380CC4-5D6E-409C-BE32-E72D297353CC}">
              <c16:uniqueId val="{00000004-2752-4C5D-8E9F-43540287E51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0.73</c:v>
                </c:pt>
                <c:pt idx="4">
                  <c:v>#N/A</c:v>
                </c:pt>
                <c:pt idx="5">
                  <c:v>0.37</c:v>
                </c:pt>
                <c:pt idx="6">
                  <c:v>#N/A</c:v>
                </c:pt>
                <c:pt idx="7">
                  <c:v>0.74</c:v>
                </c:pt>
                <c:pt idx="8">
                  <c:v>#N/A</c:v>
                </c:pt>
                <c:pt idx="9">
                  <c:v>0.43</c:v>
                </c:pt>
              </c:numCache>
            </c:numRef>
          </c:val>
          <c:extLst>
            <c:ext xmlns:c16="http://schemas.microsoft.com/office/drawing/2014/chart" uri="{C3380CC4-5D6E-409C-BE32-E72D297353CC}">
              <c16:uniqueId val="{00000005-2752-4C5D-8E9F-43540287E51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1.23</c:v>
                </c:pt>
                <c:pt idx="2">
                  <c:v>#N/A</c:v>
                </c:pt>
                <c:pt idx="3">
                  <c:v>1.22</c:v>
                </c:pt>
                <c:pt idx="4">
                  <c:v>#N/A</c:v>
                </c:pt>
                <c:pt idx="5">
                  <c:v>0.75</c:v>
                </c:pt>
                <c:pt idx="6">
                  <c:v>#N/A</c:v>
                </c:pt>
                <c:pt idx="7">
                  <c:v>0.28000000000000003</c:v>
                </c:pt>
                <c:pt idx="8">
                  <c:v>#N/A</c:v>
                </c:pt>
                <c:pt idx="9">
                  <c:v>1.02</c:v>
                </c:pt>
              </c:numCache>
            </c:numRef>
          </c:val>
          <c:extLst>
            <c:ext xmlns:c16="http://schemas.microsoft.com/office/drawing/2014/chart" uri="{C3380CC4-5D6E-409C-BE32-E72D297353CC}">
              <c16:uniqueId val="{00000006-2752-4C5D-8E9F-43540287E51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1.79</c:v>
                </c:pt>
                <c:pt idx="4">
                  <c:v>#N/A</c:v>
                </c:pt>
                <c:pt idx="5">
                  <c:v>1.04</c:v>
                </c:pt>
                <c:pt idx="6">
                  <c:v>#N/A</c:v>
                </c:pt>
                <c:pt idx="7">
                  <c:v>3.25</c:v>
                </c:pt>
                <c:pt idx="8">
                  <c:v>#N/A</c:v>
                </c:pt>
                <c:pt idx="9">
                  <c:v>3.93</c:v>
                </c:pt>
              </c:numCache>
            </c:numRef>
          </c:val>
          <c:extLst>
            <c:ext xmlns:c16="http://schemas.microsoft.com/office/drawing/2014/chart" uri="{C3380CC4-5D6E-409C-BE32-E72D297353CC}">
              <c16:uniqueId val="{00000007-2752-4C5D-8E9F-43540287E5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7.04</c:v>
                </c:pt>
                <c:pt idx="2">
                  <c:v>#N/A</c:v>
                </c:pt>
                <c:pt idx="3">
                  <c:v>8.08</c:v>
                </c:pt>
                <c:pt idx="4">
                  <c:v>#N/A</c:v>
                </c:pt>
                <c:pt idx="5">
                  <c:v>8.65</c:v>
                </c:pt>
                <c:pt idx="6">
                  <c:v>#N/A</c:v>
                </c:pt>
                <c:pt idx="7">
                  <c:v>8.5500000000000007</c:v>
                </c:pt>
                <c:pt idx="8">
                  <c:v>#N/A</c:v>
                </c:pt>
                <c:pt idx="9">
                  <c:v>8.51</c:v>
                </c:pt>
              </c:numCache>
            </c:numRef>
          </c:val>
          <c:extLst>
            <c:ext xmlns:c16="http://schemas.microsoft.com/office/drawing/2014/chart" uri="{C3380CC4-5D6E-409C-BE32-E72D297353CC}">
              <c16:uniqueId val="{00000008-2752-4C5D-8E9F-43540287E5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9.93</c:v>
                </c:pt>
                <c:pt idx="2">
                  <c:v>#N/A</c:v>
                </c:pt>
                <c:pt idx="3">
                  <c:v>11.52</c:v>
                </c:pt>
                <c:pt idx="4">
                  <c:v>#N/A</c:v>
                </c:pt>
                <c:pt idx="5">
                  <c:v>9.89</c:v>
                </c:pt>
                <c:pt idx="6">
                  <c:v>#N/A</c:v>
                </c:pt>
                <c:pt idx="7">
                  <c:v>10.09</c:v>
                </c:pt>
                <c:pt idx="8">
                  <c:v>#N/A</c:v>
                </c:pt>
                <c:pt idx="9">
                  <c:v>12.95</c:v>
                </c:pt>
              </c:numCache>
            </c:numRef>
          </c:val>
          <c:extLst>
            <c:ext xmlns:c16="http://schemas.microsoft.com/office/drawing/2014/chart" uri="{C3380CC4-5D6E-409C-BE32-E72D297353CC}">
              <c16:uniqueId val="{00000009-2752-4C5D-8E9F-43540287E5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1248</c:v>
                </c:pt>
                <c:pt idx="5">
                  <c:v>1255</c:v>
                </c:pt>
                <c:pt idx="8">
                  <c:v>1240</c:v>
                </c:pt>
                <c:pt idx="11">
                  <c:v>1247</c:v>
                </c:pt>
                <c:pt idx="14">
                  <c:v>1230</c:v>
                </c:pt>
              </c:numCache>
            </c:numRef>
          </c:val>
          <c:extLst>
            <c:ext xmlns:c16="http://schemas.microsoft.com/office/drawing/2014/chart" uri="{C3380CC4-5D6E-409C-BE32-E72D297353CC}">
              <c16:uniqueId val="{00000000-2577-49DF-BA47-99B565FE49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77-49DF-BA47-99B565FE49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2577-49DF-BA47-99B565FE49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238</c:v>
                </c:pt>
                <c:pt idx="3">
                  <c:v>195</c:v>
                </c:pt>
                <c:pt idx="6">
                  <c:v>90</c:v>
                </c:pt>
                <c:pt idx="9">
                  <c:v>73</c:v>
                </c:pt>
                <c:pt idx="12">
                  <c:v>65</c:v>
                </c:pt>
              </c:numCache>
            </c:numRef>
          </c:val>
          <c:extLst>
            <c:ext xmlns:c16="http://schemas.microsoft.com/office/drawing/2014/chart" uri="{C3380CC4-5D6E-409C-BE32-E72D297353CC}">
              <c16:uniqueId val="{00000003-2577-49DF-BA47-99B565FE49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597</c:v>
                </c:pt>
                <c:pt idx="3">
                  <c:v>547</c:v>
                </c:pt>
                <c:pt idx="6">
                  <c:v>630</c:v>
                </c:pt>
                <c:pt idx="9">
                  <c:v>607</c:v>
                </c:pt>
                <c:pt idx="12">
                  <c:v>508</c:v>
                </c:pt>
              </c:numCache>
            </c:numRef>
          </c:val>
          <c:extLst>
            <c:ext xmlns:c16="http://schemas.microsoft.com/office/drawing/2014/chart" uri="{C3380CC4-5D6E-409C-BE32-E72D297353CC}">
              <c16:uniqueId val="{00000004-2577-49DF-BA47-99B565FE49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77-49DF-BA47-99B565FE49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77-49DF-BA47-99B565FE49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1027</c:v>
                </c:pt>
                <c:pt idx="3">
                  <c:v>1052</c:v>
                </c:pt>
                <c:pt idx="6">
                  <c:v>1020</c:v>
                </c:pt>
                <c:pt idx="9">
                  <c:v>976</c:v>
                </c:pt>
                <c:pt idx="12">
                  <c:v>956</c:v>
                </c:pt>
              </c:numCache>
            </c:numRef>
          </c:val>
          <c:extLst>
            <c:ext xmlns:c16="http://schemas.microsoft.com/office/drawing/2014/chart" uri="{C3380CC4-5D6E-409C-BE32-E72D297353CC}">
              <c16:uniqueId val="{00000007-2577-49DF-BA47-99B565FE49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623</c:v>
                </c:pt>
                <c:pt idx="2">
                  <c:v>#N/A</c:v>
                </c:pt>
                <c:pt idx="3">
                  <c:v>#N/A</c:v>
                </c:pt>
                <c:pt idx="4">
                  <c:v>548</c:v>
                </c:pt>
                <c:pt idx="5">
                  <c:v>#N/A</c:v>
                </c:pt>
                <c:pt idx="6">
                  <c:v>#N/A</c:v>
                </c:pt>
                <c:pt idx="7">
                  <c:v>509</c:v>
                </c:pt>
                <c:pt idx="8">
                  <c:v>#N/A</c:v>
                </c:pt>
                <c:pt idx="9">
                  <c:v>#N/A</c:v>
                </c:pt>
                <c:pt idx="10">
                  <c:v>418</c:v>
                </c:pt>
                <c:pt idx="11">
                  <c:v>#N/A</c:v>
                </c:pt>
                <c:pt idx="12">
                  <c:v>#N/A</c:v>
                </c:pt>
                <c:pt idx="13">
                  <c:v>308</c:v>
                </c:pt>
                <c:pt idx="14">
                  <c:v>#N/A</c:v>
                </c:pt>
              </c:numCache>
            </c:numRef>
          </c:val>
          <c:smooth val="0"/>
          <c:extLst>
            <c:ext xmlns:c16="http://schemas.microsoft.com/office/drawing/2014/chart" uri="{C3380CC4-5D6E-409C-BE32-E72D297353CC}">
              <c16:uniqueId val="{00000008-2577-49DF-BA47-99B565FE49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15773</c:v>
                </c:pt>
                <c:pt idx="5">
                  <c:v>15382</c:v>
                </c:pt>
                <c:pt idx="8">
                  <c:v>15132</c:v>
                </c:pt>
                <c:pt idx="11">
                  <c:v>14911</c:v>
                </c:pt>
                <c:pt idx="14">
                  <c:v>14709</c:v>
                </c:pt>
              </c:numCache>
            </c:numRef>
          </c:val>
          <c:extLst>
            <c:ext xmlns:c16="http://schemas.microsoft.com/office/drawing/2014/chart" uri="{C3380CC4-5D6E-409C-BE32-E72D297353CC}">
              <c16:uniqueId val="{00000000-8428-443A-ACF3-DD6A719223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c:v>
                </c:pt>
                <c:pt idx="5">
                  <c:v>160</c:v>
                </c:pt>
                <c:pt idx="8">
                  <c:v>142</c:v>
                </c:pt>
                <c:pt idx="11">
                  <c:v>114</c:v>
                </c:pt>
                <c:pt idx="14">
                  <c:v>81</c:v>
                </c:pt>
              </c:numCache>
            </c:numRef>
          </c:val>
          <c:extLst>
            <c:ext xmlns:c16="http://schemas.microsoft.com/office/drawing/2014/chart" uri="{C3380CC4-5D6E-409C-BE32-E72D297353CC}">
              <c16:uniqueId val="{00000001-8428-443A-ACF3-DD6A719223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4750</c:v>
                </c:pt>
                <c:pt idx="5">
                  <c:v>4714</c:v>
                </c:pt>
                <c:pt idx="8">
                  <c:v>5084</c:v>
                </c:pt>
                <c:pt idx="11">
                  <c:v>4830</c:v>
                </c:pt>
                <c:pt idx="14">
                  <c:v>5520</c:v>
                </c:pt>
              </c:numCache>
            </c:numRef>
          </c:val>
          <c:extLst>
            <c:ext xmlns:c16="http://schemas.microsoft.com/office/drawing/2014/chart" uri="{C3380CC4-5D6E-409C-BE32-E72D297353CC}">
              <c16:uniqueId val="{00000002-8428-443A-ACF3-DD6A719223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28-443A-ACF3-DD6A719223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28-443A-ACF3-DD6A719223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28-443A-ACF3-DD6A719223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1333</c:v>
                </c:pt>
                <c:pt idx="3">
                  <c:v>1249</c:v>
                </c:pt>
                <c:pt idx="6">
                  <c:v>1130</c:v>
                </c:pt>
                <c:pt idx="9">
                  <c:v>1127</c:v>
                </c:pt>
                <c:pt idx="12">
                  <c:v>1110</c:v>
                </c:pt>
              </c:numCache>
            </c:numRef>
          </c:val>
          <c:extLst>
            <c:ext xmlns:c16="http://schemas.microsoft.com/office/drawing/2014/chart" uri="{C3380CC4-5D6E-409C-BE32-E72D297353CC}">
              <c16:uniqueId val="{00000006-8428-443A-ACF3-DD6A719223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766</c:v>
                </c:pt>
                <c:pt idx="3">
                  <c:v>575</c:v>
                </c:pt>
                <c:pt idx="6">
                  <c:v>488</c:v>
                </c:pt>
                <c:pt idx="9">
                  <c:v>439</c:v>
                </c:pt>
                <c:pt idx="12">
                  <c:v>376</c:v>
                </c:pt>
              </c:numCache>
            </c:numRef>
          </c:val>
          <c:extLst>
            <c:ext xmlns:c16="http://schemas.microsoft.com/office/drawing/2014/chart" uri="{C3380CC4-5D6E-409C-BE32-E72D297353CC}">
              <c16:uniqueId val="{00000007-8428-443A-ACF3-DD6A719223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9715</c:v>
                </c:pt>
                <c:pt idx="3">
                  <c:v>9458</c:v>
                </c:pt>
                <c:pt idx="6">
                  <c:v>9030</c:v>
                </c:pt>
                <c:pt idx="9">
                  <c:v>8888</c:v>
                </c:pt>
                <c:pt idx="12">
                  <c:v>8549</c:v>
                </c:pt>
              </c:numCache>
            </c:numRef>
          </c:val>
          <c:extLst>
            <c:ext xmlns:c16="http://schemas.microsoft.com/office/drawing/2014/chart" uri="{C3380CC4-5D6E-409C-BE32-E72D297353CC}">
              <c16:uniqueId val="{00000008-8428-443A-ACF3-DD6A719223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138</c:v>
                </c:pt>
                <c:pt idx="3">
                  <c:v>114</c:v>
                </c:pt>
                <c:pt idx="6">
                  <c:v>90</c:v>
                </c:pt>
                <c:pt idx="9">
                  <c:v>66</c:v>
                </c:pt>
                <c:pt idx="12">
                  <c:v>42</c:v>
                </c:pt>
              </c:numCache>
            </c:numRef>
          </c:val>
          <c:extLst>
            <c:ext xmlns:c16="http://schemas.microsoft.com/office/drawing/2014/chart" uri="{C3380CC4-5D6E-409C-BE32-E72D297353CC}">
              <c16:uniqueId val="{00000009-8428-443A-ACF3-DD6A719223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10950</c:v>
                </c:pt>
                <c:pt idx="3">
                  <c:v>10600</c:v>
                </c:pt>
                <c:pt idx="6">
                  <c:v>10133</c:v>
                </c:pt>
                <c:pt idx="9">
                  <c:v>9853</c:v>
                </c:pt>
                <c:pt idx="12">
                  <c:v>9946</c:v>
                </c:pt>
              </c:numCache>
            </c:numRef>
          </c:val>
          <c:extLst>
            <c:ext xmlns:c16="http://schemas.microsoft.com/office/drawing/2014/chart" uri="{C3380CC4-5D6E-409C-BE32-E72D297353CC}">
              <c16:uniqueId val="{0000000A-8428-443A-ACF3-DD6A719223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2216</c:v>
                </c:pt>
                <c:pt idx="2">
                  <c:v>#N/A</c:v>
                </c:pt>
                <c:pt idx="3">
                  <c:v>#N/A</c:v>
                </c:pt>
                <c:pt idx="4">
                  <c:v>1740</c:v>
                </c:pt>
                <c:pt idx="5">
                  <c:v>#N/A</c:v>
                </c:pt>
                <c:pt idx="6">
                  <c:v>#N/A</c:v>
                </c:pt>
                <c:pt idx="7">
                  <c:v>514</c:v>
                </c:pt>
                <c:pt idx="8">
                  <c:v>#N/A</c:v>
                </c:pt>
                <c:pt idx="9">
                  <c:v>#N/A</c:v>
                </c:pt>
                <c:pt idx="10">
                  <c:v>519</c:v>
                </c:pt>
                <c:pt idx="11">
                  <c:v>#N/A</c:v>
                </c:pt>
                <c:pt idx="12">
                  <c:v>#N/A</c:v>
                </c:pt>
                <c:pt idx="13">
                  <c:v>0</c:v>
                </c:pt>
                <c:pt idx="14">
                  <c:v>#N/A</c:v>
                </c:pt>
              </c:numCache>
            </c:numRef>
          </c:val>
          <c:smooth val="0"/>
          <c:extLst>
            <c:ext xmlns:c16="http://schemas.microsoft.com/office/drawing/2014/chart" uri="{C3380CC4-5D6E-409C-BE32-E72D297353CC}">
              <c16:uniqueId val="{0000000B-8428-443A-ACF3-DD6A719223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2351</c:v>
                </c:pt>
                <c:pt idx="1">
                  <c:v>2106</c:v>
                </c:pt>
                <c:pt idx="2">
                  <c:v>2176</c:v>
                </c:pt>
              </c:numCache>
            </c:numRef>
          </c:val>
          <c:extLst>
            <c:ext xmlns:c16="http://schemas.microsoft.com/office/drawing/2014/chart" uri="{C3380CC4-5D6E-409C-BE32-E72D297353CC}">
              <c16:uniqueId val="{00000000-8FB0-43B5-8375-3EAF81C18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631</c:v>
                </c:pt>
                <c:pt idx="1">
                  <c:v>442</c:v>
                </c:pt>
                <c:pt idx="2">
                  <c:v>912</c:v>
                </c:pt>
              </c:numCache>
            </c:numRef>
          </c:val>
          <c:extLst>
            <c:ext xmlns:c16="http://schemas.microsoft.com/office/drawing/2014/chart" uri="{C3380CC4-5D6E-409C-BE32-E72D297353CC}">
              <c16:uniqueId val="{00000001-8FB0-43B5-8375-3EAF81C18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1782</c:v>
                </c:pt>
                <c:pt idx="1">
                  <c:v>1897</c:v>
                </c:pt>
                <c:pt idx="2">
                  <c:v>1994</c:v>
                </c:pt>
              </c:numCache>
            </c:numRef>
          </c:val>
          <c:extLst>
            <c:ext xmlns:c16="http://schemas.microsoft.com/office/drawing/2014/chart" uri="{C3380CC4-5D6E-409C-BE32-E72D297353CC}">
              <c16:uniqueId val="{00000002-8FB0-43B5-8375-3EAF81C18A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{D512DD75-D280-406A-B20F-429918B7FE34}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D7C-4A3F-B9BD-E6B5F405FE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{5DFDB7A2-B24E-4BD8-9D2E-F25124B438D9}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7C-4A3F-B9BD-E6B5F405FE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{6316E356-1328-4179-B888-ED5472B4346A}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7C-4A3F-B9BD-E6B5F405FE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{C13252F7-B6B7-4343-8437-3727E3E2E54F}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7C-4A3F-B9BD-E6B5F405FE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{B7562520-5E1A-4225-9431-B96B049B68E9}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7C-4A3F-B9BD-E6B5F405FE4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{DC15FAF7-CE03-4F4B-AAFF-CA5F95908D51}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D7C-4A3F-B9BD-E6B5F405FE4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{6DBF064D-8923-48DC-AE5E-D50CFD99B490}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D7C-4A3F-B9BD-E6B5F405FE4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{C28514C6-22DB-466C-9AD5-20CFD2273E74}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D7C-4A3F-B9BD-E6B5F405FE4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{48DB2B61-33BB-4773-8D11-6688E206FEA7}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D7C-4A3F-B9BD-E6B5F405FE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52.7</c:v>
                </c:pt>
                <c:pt idx="16">
                  <c:v>54.3</c:v>
                </c:pt>
                <c:pt idx="24">
                  <c:v>55.7</c:v>
                </c:pt>
                <c:pt idx="32">
                  <c:v>57.3</c:v>
                </c:pt>
              </c:numCache>
            </c:numRef>
          </c:xVal>
          <c:yVal>
            <c:numRef>
              <c:f>公会計指標分析・財政指標組合せ分析表!$BP$51:$DC$51</c:f>
              <c:numCache>
                <c:formatCode>#,##0.0;"▲ "#,##0.0</c:formatCode>
                <c:ptCount val="40"/>
                <c:pt idx="0">
                  <c:v>34.1</c:v>
                </c:pt>
                <c:pt idx="8">
                  <c:v>26.8</c:v>
                </c:pt>
                <c:pt idx="16">
                  <c:v>7.9</c:v>
                </c:pt>
                <c:pt idx="24">
                  <c:v>7.9</c:v>
                </c:pt>
              </c:numCache>
            </c:numRef>
          </c:yVal>
          <c:smooth val="0"/>
          <c:extLst>
            <c:ext xmlns:c16="http://schemas.microsoft.com/office/drawing/2014/chart" uri="{C3380CC4-5D6E-409C-BE32-E72D297353CC}">
              <c16:uniqueId val="{00000009-3D7C-4A3F-B9BD-E6B5F405FE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{31BBFBB8-0C39-4E9A-95AB-D9C38FF65D45}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D7C-4A3F-B9BD-E6B5F405FE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{57EBDD09-5FDB-44EF-87A9-F6C79F6419B0}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7C-4A3F-B9BD-E6B5F405FE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{DAD0063F-B230-4175-8190-8CDA98035048}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7C-4A3F-B9BD-E6B5F405FE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{739F3209-C8B1-4714-9494-9CA6F0CFB344}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7C-4A3F-B9BD-E6B5F405FE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{566D7874-FF9E-4159-98EB-2760EA53DEFA}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7C-4A3F-B9BD-E6B5F405FE4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{AB08E34D-A5ED-43C8-BED3-BEF6CCB5DC1F}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D7C-4A3F-B9BD-E6B5F405FE45}"/>
                </c:ext>
              </c:extLst>
            </c:dLbl>
            <c:dLbl>
              <c:idx val="16"/>
              <c:layout>
                <c:manualLayout>
                  <c:x val="-2.27169871653926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{87A3F4F8-FA07-45AB-A544-9E23891F1672}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D7C-4A3F-B9BD-E6B5F405FE45}"/>
                </c:ext>
              </c:extLst>
            </c:dLbl>
            <c:dLbl>
              <c:idx val="24"/>
              <c:layout>
                <c:manualLayout>
                  <c:x val="-4.14439639544139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{67EE412B-9F2E-47CE-A7E2-4290B561DB45}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D7C-4A3F-B9BD-E6B5F405FE4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{4E5096DD-F74C-4083-8CE3-06DAB488A742}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D7C-4A3F-B9BD-E6B5F405FE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D7C-4A3F-B9BD-E6B5F405FE4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{8AC5A36D-1E53-474A-A4CA-272AB8F46145}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9A-40EA-9523-257CC70DB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{58D90992-2DAC-40FC-935D-74EBC1254A80}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A-40EA-9523-257CC70DB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{4FA48B3A-388A-495C-AAF1-E975133542D1}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A-40EA-9523-257CC70DB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{EBA44B5A-F51F-45B1-9411-4116F05F7041}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A-40EA-9523-257CC70DB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{6A3025B7-2EF6-4F5E-B7A1-E0EA2D6902BF}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A-40EA-9523-257CC70DBA8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{0CA0C228-6FAD-48E7-AD93-26EB8C89786C}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9A-40EA-9523-257CC70DBA8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{16BDECE3-B898-4477-B0BF-4F6463E0BD3B}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9A-40EA-9523-257CC70DBA8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{9A5B4959-7042-4B20-A891-823B0EF398FF}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9A-40EA-9523-257CC70DBA8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{1DCBD4D0-2BCC-4155-AF8D-67E73D2E58F5}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9A-40EA-9523-257CC70DB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8.6</c:v>
                </c:pt>
                <c:pt idx="24">
                  <c:v>7.6</c:v>
                </c:pt>
                <c:pt idx="32">
                  <c:v>6.2</c:v>
                </c:pt>
              </c:numCache>
            </c:numRef>
          </c:xVal>
          <c:yVal>
            <c:numRef>
              <c:f>公会計指標分析・財政指標組合せ分析表!$BP$73:$DC$73</c:f>
              <c:numCache>
                <c:formatCode>#,##0.0;"▲ "#,##0.0</c:formatCode>
                <c:ptCount val="40"/>
                <c:pt idx="0">
                  <c:v>34.1</c:v>
                </c:pt>
                <c:pt idx="8">
                  <c:v>26.8</c:v>
                </c:pt>
                <c:pt idx="16">
                  <c:v>7.9</c:v>
                </c:pt>
                <c:pt idx="24">
                  <c:v>7.9</c:v>
                </c:pt>
              </c:numCache>
            </c:numRef>
          </c:yVal>
          <c:smooth val="0"/>
          <c:extLst>
            <c:ext xmlns:c16="http://schemas.microsoft.com/office/drawing/2014/chart" uri="{C3380CC4-5D6E-409C-BE32-E72D297353CC}">
              <c16:uniqueId val="{00000009-249A-40EA-9523-257CC70DBA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{504BD1E8-46C3-4335-851C-3C9E70BC528B}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9A-40EA-9523-257CC70DBA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{714DA4FE-5497-446F-9DEA-E5131759331A}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A-40EA-9523-257CC70DB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{A744A6D3-31AF-44DA-9E10-43EB411B4675}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A-40EA-9523-257CC70DB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{30077212-9902-47D9-AFE8-65AB13CF732D}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A-40EA-9523-257CC70DB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{AC8ECD9B-3367-401D-B6E7-DA84DF590EB7}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A-40EA-9523-257CC70DBA8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{6B0C42EE-0048-4F59-AD88-E0FAA2F4F0B7}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9A-40EA-9523-257CC70DBA8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{ADA4F578-7D40-48AA-8DAE-952D6CD3F75F}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9A-40EA-9523-257CC70DBA8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{6C17482E-A121-4D13-B32D-5D11DB0E99D4}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9A-40EA-9523-257CC70DBA8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{EB5F1969-82A0-4C3B-BABC-0DA6FA4EE394}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9A-40EA-9523-257CC70DB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49A-40EA-9523-257CC70DBA82}"/>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年度までは公共施設の耐震化のため発行した地方債の償還により、元利償還金が増加傾向であったが、平成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地方債の発行を抑制してきたことや、償還が順次終了していることから元利償還金は減少してきている。また、公営企業債の元利償還金に対する繰入金及び一部事務組合等が起こした地方債の元利償還負担金が減少し、実質公債費比率の分子も昨年より減少している。今後、公共施設の整備など新たな事業が予定されていることから新規地方債の発行にあたっては交付税措置がある有利なものなど、健全な財政運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額は、一般会計等に係る地方債の現在高については昨年と比べ増加した一方で、その他の全ての項目において減少し、充当可能財源等では充当可能基金が増加したため、将来負担比率の分子は大きく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全国の水準より下回っているが、引き続き行財政改革を推進し、より健全な財政運営に努めていく。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総合計画に定める各種事業の推進や公共施設の耐震化事業に関する地方債償還額が増加し、財政調整基金を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518,000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千円取り崩した一方で、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や固定資産税の増収により、財政調整基金に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588,578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470,039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637,116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の積極的な実施、障がい者福祉費の増加、医療、介護、下水道事業に対する繰出金の増加により、社会保障費が増加傾向にあることなどから、財源不足分を財政調整基金等の繰入れで補っており、今後も厳しい財政状況が続くものと予想されることから、引き続き各基金を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文化会館建設基金は毎年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千円ずつ積立てをしているため、残高は増加している。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文化会館建設基金の積立額が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億円に達したことから、市民会館大ホール整備拡充のための構想に向け今後検討することとし、建設には多額の資金が必要であることから、引き続き年間</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長寿命化に多額の費用がかかることが見込まれることから、修繕・改築を目的に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総合計画に定める各種事業を推進するため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518,000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千円取り崩した一方、将来必要となる資金を勘案し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588,578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千円積み増しを行ったため。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％を必要最低額として確保する。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将来必要となる資金を勘案し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470,039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有形固定資産の減価償却については、他の類似団体が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年度末の状況を公表していないため、客観的な分析はできないが、本市の減価償却率については、前年度に比べ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公共施設等総合管理計画に基づき、施設の劣化や損傷が致命的になる前に適切な措置を実施する「予防保全」の考え方による計画的な維持管理・更新を行っていく必要がある。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90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16964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05409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139065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0109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167186</xdr:rowOff>
    </xdr:from>
    <xdr:to>
      <xdr:col>11</xdr:col>
      <xdr:colOff>187325</xdr:colOff>
      <xdr:row>30</xdr:row>
      <xdr:rowOff>97336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95885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596156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46536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92455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113863</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来への負担を最低限とするために、地方債を極力借りない財政運営を行っており、繰上償還の実施や地方道路等整備事業債などの償還が進んでいることによ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改善され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、公共施設の整備事業等が予定されていることから、地方債の発行については引き続き慎重に検討していく必要がある。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98833</xdr:rowOff>
    </xdr:from>
    <xdr:to>
      <xdr:col>76</xdr:col>
      <xdr:colOff>73025</xdr:colOff>
      <xdr:row>29</xdr:row>
      <xdr:rowOff>28983</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121710</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52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35796</xdr:rowOff>
    </xdr:from>
    <xdr:to>
      <xdr:col>72</xdr:col>
      <xdr:colOff>123825</xdr:colOff>
      <xdr:row>29</xdr:row>
      <xdr:rowOff>137396</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7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149633</xdr:rowOff>
    </xdr:from>
    <xdr:to>
      <xdr:col>76</xdr:col>
      <xdr:colOff>22225</xdr:colOff>
      <xdr:row>29</xdr:row>
      <xdr:rowOff>86596</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5721758"/>
          <a:ext cx="7112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5570</xdr:rowOff>
    </xdr:from>
    <xdr:to>
      <xdr:col>68</xdr:col>
      <xdr:colOff>123825</xdr:colOff>
      <xdr:row>29</xdr:row>
      <xdr:rowOff>107170</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56370</xdr:rowOff>
    </xdr:from>
    <xdr:to>
      <xdr:col>72</xdr:col>
      <xdr:colOff>73025</xdr:colOff>
      <xdr:row>29</xdr:row>
      <xdr:rowOff>86596</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3322300" y="579994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17943</xdr:rowOff>
    </xdr:from>
    <xdr:to>
      <xdr:col>64</xdr:col>
      <xdr:colOff>123825</xdr:colOff>
      <xdr:row>30</xdr:row>
      <xdr:rowOff>119543</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9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56370</xdr:rowOff>
    </xdr:from>
    <xdr:to>
      <xdr:col>68</xdr:col>
      <xdr:colOff>73025</xdr:colOff>
      <xdr:row>30</xdr:row>
      <xdr:rowOff>68743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2560300" y="5799945"/>
          <a:ext cx="762000" cy="18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7611</xdr:rowOff>
    </xdr:from>
    <xdr:to>
      <xdr:col>60</xdr:col>
      <xdr:colOff>123825</xdr:colOff>
      <xdr:row>30</xdr:row>
      <xdr:rowOff>109211</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9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58411</xdr:rowOff>
    </xdr:from>
    <xdr:to>
      <xdr:col>64</xdr:col>
      <xdr:colOff>73025</xdr:colOff>
      <xdr:row>30</xdr:row>
      <xdr:rowOff>68743</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1798300" y="5973436"/>
          <a:ext cx="762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153923</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123697</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552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136070</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7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125738</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6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114300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29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06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62865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77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47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168884</xdr:rowOff>
    </xdr:from>
    <xdr:to>
      <xdr:col>55</xdr:col>
      <xdr:colOff>50800</xdr:colOff>
      <xdr:row>40</xdr:row>
      <xdr:rowOff>99034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147311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xdr:rowOff>
    </xdr:from>
    <xdr:to>
      <xdr:col>50</xdr:col>
      <xdr:colOff>165100</xdr:colOff>
      <xdr:row>40</xdr:row>
      <xdr:rowOff>101626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48234</xdr:rowOff>
    </xdr:from>
    <xdr:to>
      <xdr:col>55</xdr:col>
      <xdr:colOff>0</xdr:colOff>
      <xdr:row>40</xdr:row>
      <xdr:rowOff>50826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06234"/>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xdr:rowOff>
    </xdr:from>
    <xdr:to>
      <xdr:col>46</xdr:col>
      <xdr:colOff>38100</xdr:colOff>
      <xdr:row>40</xdr:row>
      <xdr:rowOff>102997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50826</xdr:rowOff>
    </xdr:from>
    <xdr:to>
      <xdr:col>50</xdr:col>
      <xdr:colOff>114300</xdr:colOff>
      <xdr:row>40</xdr:row>
      <xdr:rowOff>52197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0882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3111</xdr:rowOff>
    </xdr:from>
    <xdr:to>
      <xdr:col>41</xdr:col>
      <xdr:colOff>101600</xdr:colOff>
      <xdr:row>40</xdr:row>
      <xdr:rowOff>104711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52197</xdr:rowOff>
    </xdr:from>
    <xdr:to>
      <xdr:col>45</xdr:col>
      <xdr:colOff>177800</xdr:colOff>
      <xdr:row>40</xdr:row>
      <xdr:rowOff>53911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1019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4216</xdr:rowOff>
    </xdr:from>
    <xdr:to>
      <xdr:col>36</xdr:col>
      <xdr:colOff>165100</xdr:colOff>
      <xdr:row>40</xdr:row>
      <xdr:rowOff>105816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53911</xdr:rowOff>
    </xdr:from>
    <xdr:to>
      <xdr:col>41</xdr:col>
      <xdr:colOff>50800</xdr:colOff>
      <xdr:row>40</xdr:row>
      <xdr:rowOff>55016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1191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92753</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94124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95838</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96943</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5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84909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523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65315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343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19594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837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28000</xdr:rowOff>
    </xdr:from>
    <xdr:to>
      <xdr:col>55</xdr:col>
      <xdr:colOff>50800</xdr:colOff>
      <xdr:row>63</xdr:row>
      <xdr:rowOff>129600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8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6427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8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31264</xdr:rowOff>
    </xdr:from>
    <xdr:to>
      <xdr:col>50</xdr:col>
      <xdr:colOff>165100</xdr:colOff>
      <xdr:row>63</xdr:row>
      <xdr:rowOff>132864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8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78800</xdr:rowOff>
    </xdr:from>
    <xdr:to>
      <xdr:col>55</xdr:col>
      <xdr:colOff>0</xdr:colOff>
      <xdr:row>63</xdr:row>
      <xdr:rowOff>82064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880150"/>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33631</xdr:rowOff>
    </xdr:from>
    <xdr:to>
      <xdr:col>46</xdr:col>
      <xdr:colOff>38100</xdr:colOff>
      <xdr:row>63</xdr:row>
      <xdr:rowOff>135231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8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82064</xdr:rowOff>
    </xdr:from>
    <xdr:to>
      <xdr:col>50</xdr:col>
      <xdr:colOff>114300</xdr:colOff>
      <xdr:row>63</xdr:row>
      <xdr:rowOff>84431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8834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33970</xdr:rowOff>
    </xdr:from>
    <xdr:to>
      <xdr:col>41</xdr:col>
      <xdr:colOff>101600</xdr:colOff>
      <xdr:row>63</xdr:row>
      <xdr:rowOff>135570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8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84431</xdr:rowOff>
    </xdr:from>
    <xdr:to>
      <xdr:col>45</xdr:col>
      <xdr:colOff>177800</xdr:colOff>
      <xdr:row>63</xdr:row>
      <xdr:rowOff>84770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85781"/>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35716</xdr:rowOff>
    </xdr:from>
    <xdr:to>
      <xdr:col>36</xdr:col>
      <xdr:colOff>165100</xdr:colOff>
      <xdr:row>63</xdr:row>
      <xdr:rowOff>137316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8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84770</xdr:rowOff>
    </xdr:from>
    <xdr:to>
      <xdr:col>41</xdr:col>
      <xdr:colOff>50800</xdr:colOff>
      <xdr:row>63</xdr:row>
      <xdr:rowOff>86516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8612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123991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9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126358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9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126697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9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128443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9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68580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91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111125</xdr:rowOff>
    </xdr:from>
    <xdr:to>
      <xdr:col>15</xdr:col>
      <xdr:colOff>101600</xdr:colOff>
      <xdr:row>81</xdr:row>
      <xdr:rowOff>41275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30480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87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161925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8360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29211</xdr:rowOff>
    </xdr:from>
    <xdr:to>
      <xdr:col>6</xdr:col>
      <xdr:colOff>38100</xdr:colOff>
      <xdr:row>80</xdr:row>
      <xdr:rowOff>130811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80011</xdr:rowOff>
    </xdr:from>
    <xdr:to>
      <xdr:col>10</xdr:col>
      <xdr:colOff>114300</xdr:colOff>
      <xdr:row>80</xdr:row>
      <xdr:rowOff>120014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796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57802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147338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97410</xdr:rowOff>
    </xdr:from>
    <xdr:to>
      <xdr:col>55</xdr:col>
      <xdr:colOff>50800</xdr:colOff>
      <xdr:row>85</xdr:row>
      <xdr:rowOff>27560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4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120287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3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77597</xdr:rowOff>
    </xdr:from>
    <xdr:to>
      <xdr:col>50</xdr:col>
      <xdr:colOff>165100</xdr:colOff>
      <xdr:row>85</xdr:row>
      <xdr:rowOff>7747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128397</xdr:rowOff>
    </xdr:from>
    <xdr:to>
      <xdr:col>55</xdr:col>
      <xdr:colOff>0</xdr:colOff>
      <xdr:row>84</xdr:row>
      <xdr:rowOff>148210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9639300" y="14530197"/>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77597</xdr:rowOff>
    </xdr:from>
    <xdr:to>
      <xdr:col>46</xdr:col>
      <xdr:colOff>38100</xdr:colOff>
      <xdr:row>85</xdr:row>
      <xdr:rowOff>7747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128397</xdr:rowOff>
    </xdr:from>
    <xdr:to>
      <xdr:col>50</xdr:col>
      <xdr:colOff>114300</xdr:colOff>
      <xdr:row>84</xdr:row>
      <xdr:rowOff>128397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530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78360</xdr:rowOff>
    </xdr:from>
    <xdr:to>
      <xdr:col>41</xdr:col>
      <xdr:colOff>101600</xdr:colOff>
      <xdr:row>85</xdr:row>
      <xdr:rowOff>8510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128397</xdr:rowOff>
    </xdr:from>
    <xdr:to>
      <xdr:col>45</xdr:col>
      <xdr:colOff>177800</xdr:colOff>
      <xdr:row>84</xdr:row>
      <xdr:rowOff>129160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5301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79121</xdr:rowOff>
    </xdr:from>
    <xdr:to>
      <xdr:col>36</xdr:col>
      <xdr:colOff>165100</xdr:colOff>
      <xdr:row>85</xdr:row>
      <xdr:rowOff>9271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4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129160</xdr:rowOff>
    </xdr:from>
    <xdr:to>
      <xdr:col>41</xdr:col>
      <xdr:colOff>50800</xdr:colOff>
      <xdr:row>84</xdr:row>
      <xdr:rowOff>129921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5309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24274</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24274</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25037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25798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92075</xdr:rowOff>
    </xdr:from>
    <xdr:to>
      <xdr:col>85</xdr:col>
      <xdr:colOff>177800</xdr:colOff>
      <xdr:row>42</xdr:row>
      <xdr:rowOff>22225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7002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97155</xdr:rowOff>
    </xdr:from>
    <xdr:to>
      <xdr:col>85</xdr:col>
      <xdr:colOff>127000</xdr:colOff>
      <xdr:row>41</xdr:row>
      <xdr:rowOff>142875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7126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166370</xdr:rowOff>
    </xdr:from>
    <xdr:to>
      <xdr:col>76</xdr:col>
      <xdr:colOff>165100</xdr:colOff>
      <xdr:row>41</xdr:row>
      <xdr:rowOff>96520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45720</xdr:rowOff>
    </xdr:from>
    <xdr:to>
      <xdr:col>81</xdr:col>
      <xdr:colOff>50800</xdr:colOff>
      <xdr:row>41</xdr:row>
      <xdr:rowOff>97155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7075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139065</xdr:rowOff>
    </xdr:from>
    <xdr:to>
      <xdr:col>76</xdr:col>
      <xdr:colOff>114300</xdr:colOff>
      <xdr:row>41</xdr:row>
      <xdr:rowOff>45720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9970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10160</xdr:rowOff>
    </xdr:from>
    <xdr:to>
      <xdr:col>67</xdr:col>
      <xdr:colOff>101600</xdr:colOff>
      <xdr:row>40</xdr:row>
      <xdr:rowOff>111760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60960</xdr:rowOff>
    </xdr:from>
    <xdr:to>
      <xdr:col>71</xdr:col>
      <xdr:colOff>177800</xdr:colOff>
      <xdr:row>40</xdr:row>
      <xdr:rowOff>139065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9189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87647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102887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155702</xdr:rowOff>
    </xdr:from>
    <xdr:to>
      <xdr:col>112</xdr:col>
      <xdr:colOff>38100</xdr:colOff>
      <xdr:row>41</xdr:row>
      <xdr:rowOff>85852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35052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70622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155702</xdr:rowOff>
    </xdr:from>
    <xdr:to>
      <xdr:col>107</xdr:col>
      <xdr:colOff>101600</xdr:colOff>
      <xdr:row>41</xdr:row>
      <xdr:rowOff>85852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35052</xdr:rowOff>
    </xdr:from>
    <xdr:to>
      <xdr:col>111</xdr:col>
      <xdr:colOff>177800</xdr:colOff>
      <xdr:row>41</xdr:row>
      <xdr:rowOff>35052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155702</xdr:rowOff>
    </xdr:from>
    <xdr:to>
      <xdr:col>102</xdr:col>
      <xdr:colOff>165100</xdr:colOff>
      <xdr:row>41</xdr:row>
      <xdr:rowOff>85852</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35052</xdr:rowOff>
    </xdr:from>
    <xdr:to>
      <xdr:col>107</xdr:col>
      <xdr:colOff>50800</xdr:colOff>
      <xdr:row>41</xdr:row>
      <xdr:rowOff>35052</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155702</xdr:rowOff>
    </xdr:from>
    <xdr:to>
      <xdr:col>98</xdr:col>
      <xdr:colOff>38100</xdr:colOff>
      <xdr:row>41</xdr:row>
      <xdr:rowOff>85852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35052</xdr:rowOff>
    </xdr:from>
    <xdr:to>
      <xdr:col>102</xdr:col>
      <xdr:colOff>114300</xdr:colOff>
      <xdr:row>41</xdr:row>
      <xdr:rowOff>35052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76979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76979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76979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76979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34290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111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167640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07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93345</xdr:rowOff>
    </xdr:from>
    <xdr:to>
      <xdr:col>76</xdr:col>
      <xdr:colOff>114300</xdr:colOff>
      <xdr:row>58</xdr:row>
      <xdr:rowOff>129540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037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93345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001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124841</xdr:rowOff>
    </xdr:from>
    <xdr:to>
      <xdr:col>116</xdr:col>
      <xdr:colOff>114300</xdr:colOff>
      <xdr:row>63</xdr:row>
      <xdr:rowOff>54991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126492</xdr:rowOff>
    </xdr:from>
    <xdr:to>
      <xdr:col>112</xdr:col>
      <xdr:colOff>38100</xdr:colOff>
      <xdr:row>63</xdr:row>
      <xdr:rowOff>56642</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7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xdr:rowOff>
    </xdr:from>
    <xdr:to>
      <xdr:col>116</xdr:col>
      <xdr:colOff>63500</xdr:colOff>
      <xdr:row>63</xdr:row>
      <xdr:rowOff>5842</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80554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126492</xdr:rowOff>
    </xdr:from>
    <xdr:to>
      <xdr:col>107</xdr:col>
      <xdr:colOff>101600</xdr:colOff>
      <xdr:row>63</xdr:row>
      <xdr:rowOff>56642</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7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5842</xdr:rowOff>
    </xdr:from>
    <xdr:to>
      <xdr:col>111</xdr:col>
      <xdr:colOff>177800</xdr:colOff>
      <xdr:row>63</xdr:row>
      <xdr:rowOff>5842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0807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126873</xdr:rowOff>
    </xdr:from>
    <xdr:to>
      <xdr:col>102</xdr:col>
      <xdr:colOff>165100</xdr:colOff>
      <xdr:row>63</xdr:row>
      <xdr:rowOff>57023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75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5842</xdr:rowOff>
    </xdr:from>
    <xdr:to>
      <xdr:col>107</xdr:col>
      <xdr:colOff>50800</xdr:colOff>
      <xdr:row>63</xdr:row>
      <xdr:rowOff>6223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8071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127381</xdr:rowOff>
    </xdr:from>
    <xdr:to>
      <xdr:col>98</xdr:col>
      <xdr:colOff>38100</xdr:colOff>
      <xdr:row>63</xdr:row>
      <xdr:rowOff>57531</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6223</xdr:rowOff>
    </xdr:from>
    <xdr:to>
      <xdr:col>102</xdr:col>
      <xdr:colOff>114300</xdr:colOff>
      <xdr:row>63</xdr:row>
      <xdr:rowOff>6731</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80757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47769</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8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73169</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73550</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5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48658</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85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64044</xdr:rowOff>
    </xdr:from>
    <xdr:to>
      <xdr:col>85</xdr:col>
      <xdr:colOff>177800</xdr:colOff>
      <xdr:row>79</xdr:row>
      <xdr:rowOff>165644</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86921</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162016</xdr:rowOff>
    </xdr:from>
    <xdr:to>
      <xdr:col>81</xdr:col>
      <xdr:colOff>101600</xdr:colOff>
      <xdr:row>79</xdr:row>
      <xdr:rowOff>92166</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41366</xdr:rowOff>
    </xdr:from>
    <xdr:to>
      <xdr:col>85</xdr:col>
      <xdr:colOff>127000</xdr:colOff>
      <xdr:row>79</xdr:row>
      <xdr:rowOff>114844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5481300" y="13585916"/>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86905</xdr:rowOff>
    </xdr:from>
    <xdr:to>
      <xdr:col>76</xdr:col>
      <xdr:colOff>165100</xdr:colOff>
      <xdr:row>79</xdr:row>
      <xdr:rowOff>17055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137705</xdr:rowOff>
    </xdr:from>
    <xdr:to>
      <xdr:col>81</xdr:col>
      <xdr:colOff>50800</xdr:colOff>
      <xdr:row>79</xdr:row>
      <xdr:rowOff>41366</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351080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13426</xdr:rowOff>
    </xdr:from>
    <xdr:to>
      <xdr:col>72</xdr:col>
      <xdr:colOff>38100</xdr:colOff>
      <xdr:row>78</xdr:row>
      <xdr:rowOff>115026</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78</xdr:row>
      <xdr:rowOff>137705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3703300" y="1343732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111398</xdr:rowOff>
    </xdr:from>
    <xdr:to>
      <xdr:col>67</xdr:col>
      <xdr:colOff>101600</xdr:colOff>
      <xdr:row>78</xdr:row>
      <xdr:rowOff>41548</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3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162198</xdr:rowOff>
    </xdr:from>
    <xdr:to>
      <xdr:col>71</xdr:col>
      <xdr:colOff>177800</xdr:colOff>
      <xdr:row>78</xdr:row>
      <xdr:rowOff>64226</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3363848"/>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108693</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33582</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131553</xdr:rowOff>
    </xdr:from>
    <xdr:ext cx="340478"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330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58075</xdr:rowOff>
    </xdr:from>
    <xdr:ext cx="340478"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44061" y="1308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134892</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45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45720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5481300" y="1818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140970</xdr:rowOff>
    </xdr:from>
    <xdr:to>
      <xdr:col>81</xdr:col>
      <xdr:colOff>50800</xdr:colOff>
      <xdr:row>106</xdr:row>
      <xdr:rowOff>7620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814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140970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8101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xdr:rowOff>
    </xdr:from>
    <xdr:to>
      <xdr:col>67</xdr:col>
      <xdr:colOff>101600</xdr:colOff>
      <xdr:row>105</xdr:row>
      <xdr:rowOff>117475</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66675</xdr:rowOff>
    </xdr:from>
    <xdr:to>
      <xdr:col>71</xdr:col>
      <xdr:colOff>177800</xdr:colOff>
      <xdr:row>105</xdr:row>
      <xdr:rowOff>99061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80689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108602</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63264</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135637</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21323300" y="1830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87122</xdr:rowOff>
    </xdr:from>
    <xdr:to>
      <xdr:col>102</xdr:col>
      <xdr:colOff>165100</xdr:colOff>
      <xdr:row>107</xdr:row>
      <xdr:rowOff>17272</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135637</xdr:rowOff>
    </xdr:from>
    <xdr:to>
      <xdr:col>107</xdr:col>
      <xdr:colOff>50800</xdr:colOff>
      <xdr:row>106</xdr:row>
      <xdr:rowOff>137922</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87122</xdr:rowOff>
    </xdr:from>
    <xdr:to>
      <xdr:col>98</xdr:col>
      <xdr:colOff>38100</xdr:colOff>
      <xdr:row>107</xdr:row>
      <xdr:rowOff>17272</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137922</xdr:rowOff>
    </xdr:from>
    <xdr:to>
      <xdr:col>102</xdr:col>
      <xdr:colOff>114300</xdr:colOff>
      <xdr:row>106</xdr:row>
      <xdr:rowOff>137922</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8656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8399</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8399</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道路については、高度経済成長期や区画整理事業などに伴い整備を行っており、減価償却率については、昨年度に比べ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％となっている。人口一人あたりの延長は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8,734m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となっており、これは市域面積が比較的小さく、道路延長そのものが類似団体に比べ短いためである。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滑川市橋梁長寿命化修繕計画」に基づき修繕、補強などを行っており、人口一人あたり有形固定資産額は昨年度に比べ上昇している。引き続き、当計画に基づき、適切な維持管理を行う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公営住宅については、すべての住宅について耐震性を有しており、予防保全の考え方に従い適切な維持管理を行うことで施設の長寿命化を図ることとしている。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については、私立保育所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か所、市立保育所が２か所となっており、市有保育所が少ないことから人口一人あたりの面積は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㎡と少なくなっている。市立保育所のうち１か所が昭和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年度の建設となっていることから減価償却率が高くなっている。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小学校７校、中学校２校を有しているが、比較的建築年度が浅いものが多いことから、減価償却率は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％となっている。すべての小中学校において耐震化は完了しており、今後必要となる中学校の大規模改造などについては予防保全の考え方に基づき、適切な時期に計画的に行うこととしている。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年度に更新を行ったため、減価償却率は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％となっている。今後も適切な維持管理を行っていくこととしている。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各地区公民館については、減価償却率が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％となっているが、大規模修繕にあわせ耐震化も終了しており、今後とも予防保全の考え方に従い、適切な維持管理を行っていくこととしている。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096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737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361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31931</xdr:rowOff>
    </xdr:from>
    <xdr:to>
      <xdr:col>6</xdr:col>
      <xdr:colOff>38100</xdr:colOff>
      <xdr:row>37</xdr:row>
      <xdr:rowOff>133531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82731</xdr:rowOff>
    </xdr:from>
    <xdr:to>
      <xdr:col>10</xdr:col>
      <xdr:colOff>114300</xdr:colOff>
      <xdr:row>37</xdr:row>
      <xdr:rowOff>92528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263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124658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123698</xdr:rowOff>
    </xdr:from>
    <xdr:to>
      <xdr:col>55</xdr:col>
      <xdr:colOff>50800</xdr:colOff>
      <xdr:row>36</xdr:row>
      <xdr:rowOff>53848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146575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132842</xdr:rowOff>
    </xdr:from>
    <xdr:to>
      <xdr:col>50</xdr:col>
      <xdr:colOff>165100</xdr:colOff>
      <xdr:row>36</xdr:row>
      <xdr:rowOff>62992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xdr:rowOff>
    </xdr:from>
    <xdr:to>
      <xdr:col>55</xdr:col>
      <xdr:colOff>0</xdr:colOff>
      <xdr:row>36</xdr:row>
      <xdr:rowOff>12192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175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xdr:rowOff>
    </xdr:from>
    <xdr:to>
      <xdr:col>50</xdr:col>
      <xdr:colOff>114300</xdr:colOff>
      <xdr:row>36</xdr:row>
      <xdr:rowOff>12192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184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132842</xdr:rowOff>
    </xdr:from>
    <xdr:to>
      <xdr:col>41</xdr:col>
      <xdr:colOff>101600</xdr:colOff>
      <xdr:row>36</xdr:row>
      <xdr:rowOff>62992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xdr:rowOff>
    </xdr:from>
    <xdr:to>
      <xdr:col>45</xdr:col>
      <xdr:colOff>177800</xdr:colOff>
      <xdr:row>36</xdr:row>
      <xdr:rowOff>12192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184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132842</xdr:rowOff>
    </xdr:from>
    <xdr:to>
      <xdr:col>36</xdr:col>
      <xdr:colOff>165100</xdr:colOff>
      <xdr:row>36</xdr:row>
      <xdr:rowOff>62992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xdr:rowOff>
    </xdr:from>
    <xdr:to>
      <xdr:col>41</xdr:col>
      <xdr:colOff>50800</xdr:colOff>
      <xdr:row>36</xdr:row>
      <xdr:rowOff>12192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184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79519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79519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79519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91440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346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47625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3810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59</xdr:row>
      <xdr:rowOff>167640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130300" y="10252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60452</xdr:rowOff>
    </xdr:from>
    <xdr:to>
      <xdr:col>55</xdr:col>
      <xdr:colOff>50800</xdr:colOff>
      <xdr:row>62</xdr:row>
      <xdr:rowOff>162052</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83329</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61976</xdr:rowOff>
    </xdr:from>
    <xdr:to>
      <xdr:col>50</xdr:col>
      <xdr:colOff>165100</xdr:colOff>
      <xdr:row>62</xdr:row>
      <xdr:rowOff>163576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111252</xdr:rowOff>
    </xdr:from>
    <xdr:to>
      <xdr:col>55</xdr:col>
      <xdr:colOff>0</xdr:colOff>
      <xdr:row>62</xdr:row>
      <xdr:rowOff>112776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7411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61976</xdr:rowOff>
    </xdr:from>
    <xdr:to>
      <xdr:col>46</xdr:col>
      <xdr:colOff>38100</xdr:colOff>
      <xdr:row>62</xdr:row>
      <xdr:rowOff>163576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112776</xdr:rowOff>
    </xdr:from>
    <xdr:to>
      <xdr:col>50</xdr:col>
      <xdr:colOff>114300</xdr:colOff>
      <xdr:row>62</xdr:row>
      <xdr:rowOff>112776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750300" y="1074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61976</xdr:rowOff>
    </xdr:from>
    <xdr:to>
      <xdr:col>41</xdr:col>
      <xdr:colOff>101600</xdr:colOff>
      <xdr:row>62</xdr:row>
      <xdr:rowOff>163576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112776</xdr:rowOff>
    </xdr:from>
    <xdr:to>
      <xdr:col>45</xdr:col>
      <xdr:colOff>177800</xdr:colOff>
      <xdr:row>62</xdr:row>
      <xdr:rowOff>112776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74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94742</xdr:rowOff>
    </xdr:from>
    <xdr:to>
      <xdr:col>36</xdr:col>
      <xdr:colOff>165100</xdr:colOff>
      <xdr:row>63</xdr:row>
      <xdr:rowOff>24892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112776</xdr:rowOff>
    </xdr:from>
    <xdr:to>
      <xdr:col>41</xdr:col>
      <xdr:colOff>50800</xdr:colOff>
      <xdr:row>62</xdr:row>
      <xdr:rowOff>145542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74267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8653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8653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8653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41419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160020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3389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108586</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298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68580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24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83</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1903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60977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86</xdr:row>
      <xdr:rowOff>6096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737538"/>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127203</xdr:rowOff>
    </xdr:from>
    <xdr:to>
      <xdr:col>46</xdr:col>
      <xdr:colOff>38100</xdr:colOff>
      <xdr:row>86</xdr:row>
      <xdr:rowOff>57353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164288</xdr:rowOff>
    </xdr:from>
    <xdr:to>
      <xdr:col>50</xdr:col>
      <xdr:colOff>114300</xdr:colOff>
      <xdr:row>86</xdr:row>
      <xdr:rowOff>6553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8750300" y="1473753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127203</xdr:rowOff>
    </xdr:from>
    <xdr:to>
      <xdr:col>41</xdr:col>
      <xdr:colOff>101600</xdr:colOff>
      <xdr:row>86</xdr:row>
      <xdr:rowOff>57353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6553</xdr:rowOff>
    </xdr:from>
    <xdr:to>
      <xdr:col>45</xdr:col>
      <xdr:colOff>177800</xdr:colOff>
      <xdr:row>86</xdr:row>
      <xdr:rowOff>6553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4751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127203</xdr:rowOff>
    </xdr:from>
    <xdr:to>
      <xdr:col>36</xdr:col>
      <xdr:colOff>165100</xdr:colOff>
      <xdr:row>86</xdr:row>
      <xdr:rowOff>57353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6553</xdr:rowOff>
    </xdr:from>
    <xdr:to>
      <xdr:col>41</xdr:col>
      <xdr:colOff>50800</xdr:colOff>
      <xdr:row>86</xdr:row>
      <xdr:rowOff>6553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751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34765</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48480</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48480</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48480</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110308</xdr:rowOff>
    </xdr:from>
    <xdr:to>
      <xdr:col>20</xdr:col>
      <xdr:colOff>38100</xdr:colOff>
      <xdr:row>104</xdr:row>
      <xdr:rowOff>40458</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15784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78204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103</xdr:row>
      <xdr:rowOff>161108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8008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141514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77763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40095</xdr:rowOff>
    </xdr:from>
    <xdr:to>
      <xdr:col>6</xdr:col>
      <xdr:colOff>38100</xdr:colOff>
      <xdr:row>103</xdr:row>
      <xdr:rowOff>141695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117021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7502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56985</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158222</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137413</xdr:rowOff>
    </xdr:from>
    <xdr:to>
      <xdr:col>55</xdr:col>
      <xdr:colOff>50800</xdr:colOff>
      <xdr:row>108</xdr:row>
      <xdr:rowOff>67563</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137413</xdr:rowOff>
    </xdr:from>
    <xdr:to>
      <xdr:col>50</xdr:col>
      <xdr:colOff>165100</xdr:colOff>
      <xdr:row>108</xdr:row>
      <xdr:rowOff>67563</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xdr:rowOff>
    </xdr:from>
    <xdr:to>
      <xdr:col>55</xdr:col>
      <xdr:colOff>0</xdr:colOff>
      <xdr:row>108</xdr:row>
      <xdr:rowOff>16763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9639300" y="1853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137871</xdr:rowOff>
    </xdr:from>
    <xdr:to>
      <xdr:col>46</xdr:col>
      <xdr:colOff>38100</xdr:colOff>
      <xdr:row>108</xdr:row>
      <xdr:rowOff>68021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4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xdr:rowOff>
    </xdr:from>
    <xdr:to>
      <xdr:col>50</xdr:col>
      <xdr:colOff>114300</xdr:colOff>
      <xdr:row>108</xdr:row>
      <xdr:rowOff>17221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53336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137871</xdr:rowOff>
    </xdr:from>
    <xdr:to>
      <xdr:col>41</xdr:col>
      <xdr:colOff>101600</xdr:colOff>
      <xdr:row>108</xdr:row>
      <xdr:rowOff>68021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4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17221</xdr:rowOff>
    </xdr:from>
    <xdr:to>
      <xdr:col>45</xdr:col>
      <xdr:colOff>177800</xdr:colOff>
      <xdr:row>108</xdr:row>
      <xdr:rowOff>17221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7861300" y="18533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137871</xdr:rowOff>
    </xdr:from>
    <xdr:to>
      <xdr:col>36</xdr:col>
      <xdr:colOff>165100</xdr:colOff>
      <xdr:row>108</xdr:row>
      <xdr:rowOff>68021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4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17221</xdr:rowOff>
    </xdr:from>
    <xdr:to>
      <xdr:col>41</xdr:col>
      <xdr:colOff>50800</xdr:colOff>
      <xdr:row>108</xdr:row>
      <xdr:rowOff>17221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6972300" y="18533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58690</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59148</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5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59148</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5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59148</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5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118473</xdr:rowOff>
    </xdr:from>
    <xdr:to>
      <xdr:col>85</xdr:col>
      <xdr:colOff>177800</xdr:colOff>
      <xdr:row>37</xdr:row>
      <xdr:rowOff>48623</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141350</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64589</xdr:rowOff>
    </xdr:from>
    <xdr:to>
      <xdr:col>81</xdr:col>
      <xdr:colOff>101600</xdr:colOff>
      <xdr:row>36</xdr:row>
      <xdr:rowOff>166189</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36</xdr:row>
      <xdr:rowOff>169273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28758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115389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23370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61504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1798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74386</xdr:rowOff>
    </xdr:from>
    <xdr:to>
      <xdr:col>67</xdr:col>
      <xdr:colOff>101600</xdr:colOff>
      <xdr:row>36</xdr:row>
      <xdr:rowOff>4536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125186</xdr:rowOff>
    </xdr:from>
    <xdr:to>
      <xdr:col>71</xdr:col>
      <xdr:colOff>177800</xdr:colOff>
      <xdr:row>36</xdr:row>
      <xdr:rowOff>7620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814300" y="61259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11266</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21063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35507</xdr:rowOff>
    </xdr:from>
    <xdr:to>
      <xdr:col>116</xdr:col>
      <xdr:colOff>114300</xdr:colOff>
      <xdr:row>42</xdr:row>
      <xdr:rowOff>137107</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72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121884</xdr:rowOff>
    </xdr:from>
    <xdr:ext cx="469744"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715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35544</xdr:rowOff>
    </xdr:from>
    <xdr:to>
      <xdr:col>112</xdr:col>
      <xdr:colOff>38100</xdr:colOff>
      <xdr:row>42</xdr:row>
      <xdr:rowOff>137144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86307</xdr:rowOff>
    </xdr:from>
    <xdr:to>
      <xdr:col>116</xdr:col>
      <xdr:colOff>63500</xdr:colOff>
      <xdr:row>42</xdr:row>
      <xdr:rowOff>86344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7287207"/>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35544</xdr:rowOff>
    </xdr:from>
    <xdr:to>
      <xdr:col>107</xdr:col>
      <xdr:colOff>101600</xdr:colOff>
      <xdr:row>42</xdr:row>
      <xdr:rowOff>137144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86344</xdr:rowOff>
    </xdr:from>
    <xdr:to>
      <xdr:col>111</xdr:col>
      <xdr:colOff>177800</xdr:colOff>
      <xdr:row>42</xdr:row>
      <xdr:rowOff>86344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0434300" y="7287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35553</xdr:rowOff>
    </xdr:from>
    <xdr:to>
      <xdr:col>102</xdr:col>
      <xdr:colOff>165100</xdr:colOff>
      <xdr:row>42</xdr:row>
      <xdr:rowOff>137153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72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86344</xdr:rowOff>
    </xdr:from>
    <xdr:to>
      <xdr:col>107</xdr:col>
      <xdr:colOff>50800</xdr:colOff>
      <xdr:row>42</xdr:row>
      <xdr:rowOff>86353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728724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35566</xdr:rowOff>
    </xdr:from>
    <xdr:to>
      <xdr:col>98</xdr:col>
      <xdr:colOff>38100</xdr:colOff>
      <xdr:row>42</xdr:row>
      <xdr:rowOff>137166</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7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86353</xdr:rowOff>
    </xdr:from>
    <xdr:to>
      <xdr:col>102</xdr:col>
      <xdr:colOff>114300</xdr:colOff>
      <xdr:row>42</xdr:row>
      <xdr:rowOff>86366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728725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128271</xdr:rowOff>
    </xdr:from>
    <xdr:ext cx="469744"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75728" y="73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128271</xdr:rowOff>
    </xdr:from>
    <xdr:ext cx="469744"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99428" y="73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128280</xdr:rowOff>
    </xdr:from>
    <xdr:ext cx="469744"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310428" y="73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128293</xdr:rowOff>
    </xdr:from>
    <xdr:ext cx="469744"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421428" y="73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68399</xdr:rowOff>
    </xdr:from>
    <xdr:to>
      <xdr:col>85</xdr:col>
      <xdr:colOff>177800</xdr:colOff>
      <xdr:row>62</xdr:row>
      <xdr:rowOff>169999</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46826</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119199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7115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81643</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67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44087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064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48985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flipV="1">
          <a:off x="12814300" y="106413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2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2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2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2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200-0000C2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200-0000FC020000}"/>
            </a:ext>
          </a:extLst>
        </xdr:cNvPr>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82550</xdr:rowOff>
    </xdr:from>
    <xdr:to>
      <xdr:col>81</xdr:col>
      <xdr:colOff>101600</xdr:colOff>
      <xdr:row>84</xdr:row>
      <xdr:rowOff>12700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83</xdr:row>
      <xdr:rowOff>167639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5481300" y="143637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133350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592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95250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3703300" y="1428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59055</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814300" y="14268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3827</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545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37374</xdr:rowOff>
    </xdr:from>
    <xdr:to>
      <xdr:col>98</xdr:col>
      <xdr:colOff>38100</xdr:colOff>
      <xdr:row>86</xdr:row>
      <xdr:rowOff>138974</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88174</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8656300" y="148317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130101</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12519</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835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166007</xdr:rowOff>
    </xdr:from>
    <xdr:to>
      <xdr:col>81</xdr:col>
      <xdr:colOff>50800</xdr:colOff>
      <xdr:row>107</xdr:row>
      <xdr:rowOff>5987</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3397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105411</xdr:rowOff>
    </xdr:from>
    <xdr:to>
      <xdr:col>72</xdr:col>
      <xdr:colOff>38100</xdr:colOff>
      <xdr:row>107</xdr:row>
      <xdr:rowOff>35561</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156211</xdr:rowOff>
    </xdr:from>
    <xdr:to>
      <xdr:col>76</xdr:col>
      <xdr:colOff>114300</xdr:colOff>
      <xdr:row>106</xdr:row>
      <xdr:rowOff>166007</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3299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156211</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3250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26688</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126746</xdr:rowOff>
    </xdr:from>
    <xdr:to>
      <xdr:col>116</xdr:col>
      <xdr:colOff>114300</xdr:colOff>
      <xdr:row>108</xdr:row>
      <xdr:rowOff>56896</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8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105173</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127508</xdr:rowOff>
    </xdr:from>
    <xdr:to>
      <xdr:col>112</xdr:col>
      <xdr:colOff>38100</xdr:colOff>
      <xdr:row>108</xdr:row>
      <xdr:rowOff>57658</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xdr:rowOff>
    </xdr:from>
    <xdr:to>
      <xdr:col>116</xdr:col>
      <xdr:colOff>63500</xdr:colOff>
      <xdr:row>108</xdr:row>
      <xdr:rowOff>6858</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85226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127508</xdr:rowOff>
    </xdr:from>
    <xdr:to>
      <xdr:col>107</xdr:col>
      <xdr:colOff>101600</xdr:colOff>
      <xdr:row>108</xdr:row>
      <xdr:rowOff>57658</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xdr:rowOff>
    </xdr:from>
    <xdr:to>
      <xdr:col>111</xdr:col>
      <xdr:colOff>177800</xdr:colOff>
      <xdr:row>108</xdr:row>
      <xdr:rowOff>6858</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a:off x="20434300" y="18523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127508</xdr:rowOff>
    </xdr:from>
    <xdr:to>
      <xdr:col>102</xdr:col>
      <xdr:colOff>165100</xdr:colOff>
      <xdr:row>108</xdr:row>
      <xdr:rowOff>57658</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6858</xdr:rowOff>
    </xdr:from>
    <xdr:to>
      <xdr:col>107</xdr:col>
      <xdr:colOff>50800</xdr:colOff>
      <xdr:row>108</xdr:row>
      <xdr:rowOff>6858</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9545300" y="18523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6858</xdr:rowOff>
    </xdr:from>
    <xdr:to>
      <xdr:col>102</xdr:col>
      <xdr:colOff>114300</xdr:colOff>
      <xdr:row>108</xdr:row>
      <xdr:rowOff>7620</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8656300" y="185234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48785</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48785</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48785</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85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年度に建設した本館部分と子ども図書に特化した子ども図書館を有しているため、人口一人あたりの面積が広くなっている。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大きなアリーナを備える総合体育センターには、弓道場を含めた武道館や相撲場なども備えており、また、平成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年度には屋内運動場が完成したことから、人口一人あたりの面積は広くなっている。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主に平成７年に取得した室内ゲートボール場の維持管理を行っており、屋根や外壁などは経年劣化による損傷も見受けられることから、今後適切な修繕を行い施設の延命に努めていく必要がある。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年度に建設した大ホールと、平成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年度に建設した市民交流プラザを有している。いずれの施設も適時適切な時期に改修や設備の更新を行っており、引き続き予防保全の考え方に従い、施設の維持管理を行っていきたい。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ごみ処理・し尿処理については、富山地区広域圏で実施していることから、大規模な施設は有していないところである。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年に取得した健康センターのみであり、予防保全の考え方に従い適切な維持管理を行うことで施設の長寿命化を図ることとしている。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消防署庁舎、各分団施設の維持管理を行っているが、いずれの施設も建設から年月が経過しており、減価償却率は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％となっている。各施設については、予防保全の考え方に従い適切な維持管理を行うことで施設の長寿命化を図ることとしている。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年に建設した本庁舎をはじめ、西館、東別館で構成されている。平成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年度に耐震改修とあわせ大規模改修を行ったことから長寿命化が図られており、しばらくは適切な維持管理を継続していくこととしている。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法人市民税</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の減少や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自動車取得税交付金の廃止</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地方消費税交付金や土地及び家屋の固定資産税</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が増加したことから、基準財政収入額は増加した。一方、基準財政需要額は、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地域の元気創造事業費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や各地方債償還の終了による減少があった一方、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臨時財政対策債の償還や社会福祉費の増加などがあったため、財政力指数は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社会保障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関係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経費の増加など厳しい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状況が続くと予想されるため、引き続き市税等の徴収強化に努め、堅固な財政基盤を構築していく。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改善しており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、経常収支比率は類似団体内平均や全国平均よりも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低く、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財政構造には弾力性がみられる。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しかしながら、社会保障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関係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経費が年々増加傾向にあることなどから、事務事業評価に基づき事業の廃止・縮減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を図ることで経常経費の削減に努めていく。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61595</xdr:rowOff>
    </xdr:from>
    <xdr:to>
      <xdr:col>23</xdr:col>
      <xdr:colOff>133350</xdr:colOff>
      <xdr:row>61</xdr:row>
      <xdr:rowOff>77153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48595"/>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40957</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994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99407"/>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5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10795</xdr:rowOff>
    </xdr:from>
    <xdr:to>
      <xdr:col>23</xdr:col>
      <xdr:colOff>184150</xdr:colOff>
      <xdr:row>60</xdr:row>
      <xdr:rowOff>112395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27322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人口１人当たり人件費・物件費等決算額は昨年度より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円増加しているものの、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定員適正化計画に基づき職員数の抑制に努めたことで人件費が抑えられており、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富山県平均や全国平均よりも低く、類似団体内では最も低い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106,578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74451</xdr:rowOff>
    </xdr:from>
    <xdr:to>
      <xdr:col>23</xdr:col>
      <xdr:colOff>133350</xdr:colOff>
      <xdr:row>80</xdr:row>
      <xdr:rowOff>137576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790451"/>
          <a:ext cx="8382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64317</xdr:rowOff>
    </xdr:from>
    <xdr:to>
      <xdr:col>19</xdr:col>
      <xdr:colOff>133350</xdr:colOff>
      <xdr:row>80</xdr:row>
      <xdr:rowOff>74451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780317"/>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64317</xdr:rowOff>
    </xdr:from>
    <xdr:to>
      <xdr:col>15</xdr:col>
      <xdr:colOff>82550</xdr:colOff>
      <xdr:row>80</xdr:row>
      <xdr:rowOff>111362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780317"/>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111362</xdr:rowOff>
    </xdr:from>
    <xdr:to>
      <xdr:col>11</xdr:col>
      <xdr:colOff>31750</xdr:colOff>
      <xdr:row>80</xdr:row>
      <xdr:rowOff>131615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27362"/>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86776</xdr:rowOff>
    </xdr:from>
    <xdr:to>
      <xdr:col>23</xdr:col>
      <xdr:colOff>184150</xdr:colOff>
      <xdr:row>81</xdr:row>
      <xdr:rowOff>16926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8053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24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23651</xdr:rowOff>
    </xdr:from>
    <xdr:to>
      <xdr:col>19</xdr:col>
      <xdr:colOff>184150</xdr:colOff>
      <xdr:row>80</xdr:row>
      <xdr:rowOff>125251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135428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0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13517</xdr:rowOff>
    </xdr:from>
    <xdr:to>
      <xdr:col>15</xdr:col>
      <xdr:colOff>133350</xdr:colOff>
      <xdr:row>80</xdr:row>
      <xdr:rowOff>115117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125294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49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60562</xdr:rowOff>
    </xdr:from>
    <xdr:to>
      <xdr:col>11</xdr:col>
      <xdr:colOff>82550</xdr:colOff>
      <xdr:row>80</xdr:row>
      <xdr:rowOff>162162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80815</xdr:rowOff>
    </xdr:from>
    <xdr:to>
      <xdr:col>7</xdr:col>
      <xdr:colOff>31750</xdr:colOff>
      <xdr:row>81</xdr:row>
      <xdr:rowOff>10965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21142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ラスパイレス指数は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昨年度と同水準の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、当市は特殊な手当がなく、各種手当も必要最低限のものとなっている。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引き続き、事務の簡素合理化、ノー残業デーや振替休日の徹底などにより、時間外勤務手当の削減を図り、給与の適正化に努めていく。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員適正化計画に基づ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職員数の抑制に努めており、人口千人当たり職員数は類似団体内で２番目に少ない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人と全国平均を大きく下回っている。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引き続き職員研修制度の充実などにより、職員の資質向上を図り、少数精鋭を維持していく。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40005</xdr:rowOff>
    </xdr:from>
    <xdr:to>
      <xdr:col>81</xdr:col>
      <xdr:colOff>44450</xdr:colOff>
      <xdr:row>59</xdr:row>
      <xdr:rowOff>71029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555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40005</xdr:rowOff>
    </xdr:from>
    <xdr:to>
      <xdr:col>77</xdr:col>
      <xdr:colOff>44450</xdr:colOff>
      <xdr:row>59</xdr:row>
      <xdr:rowOff>55517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15555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55517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124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168366</xdr:rowOff>
    </xdr:from>
    <xdr:to>
      <xdr:col>68</xdr:col>
      <xdr:colOff>152400</xdr:colOff>
      <xdr:row>59</xdr:row>
      <xdr:rowOff>26216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1124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20229</xdr:rowOff>
    </xdr:from>
    <xdr:to>
      <xdr:col>81</xdr:col>
      <xdr:colOff>95250</xdr:colOff>
      <xdr:row>59</xdr:row>
      <xdr:rowOff>121829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112956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5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160655</xdr:rowOff>
    </xdr:from>
    <xdr:to>
      <xdr:col>77</xdr:col>
      <xdr:colOff>95250</xdr:colOff>
      <xdr:row>59</xdr:row>
      <xdr:rowOff>90805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100982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7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117566</xdr:rowOff>
    </xdr:from>
    <xdr:to>
      <xdr:col>68</xdr:col>
      <xdr:colOff>203200</xdr:colOff>
      <xdr:row>59</xdr:row>
      <xdr:rowOff>47716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57893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146866</xdr:rowOff>
    </xdr:from>
    <xdr:to>
      <xdr:col>64</xdr:col>
      <xdr:colOff>152400</xdr:colOff>
      <xdr:row>59</xdr:row>
      <xdr:rowOff>77016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87193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％と昨年度に比べ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ポイント改善し、類似団体内平均を下回っているものの、全国平均を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新規地方債の発行抑制や繰上償還の実施により、実質公債費比率を改善しているが、公共施設の耐震化のためにやむを得ず発行した地方債の元金償還が平成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年度から始まっていることや、今後、公共施設の整備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も予定されていることから、新規地方債の発行についてはこれまで以上に慎重な見極めが必要である。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136652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5952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61722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9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129286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911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必要最低限の地方債の発行に努めていることから、将来負担比率は昨年度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に比べて改善され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類似団体内では最も低くなっている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今後は、社会保障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関係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経費が年々増加傾向にあることや、公共施設の整備等が予定されていることから、将来に向け過度の負担とならないように、地方債の発行については、引き続き慎重に検討する必要がある。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88925</xdr:rowOff>
    </xdr:from>
    <xdr:to>
      <xdr:col>77</xdr:col>
      <xdr:colOff>44450</xdr:colOff>
      <xdr:row>14</xdr:row>
      <xdr:rowOff>88925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48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88925</xdr:rowOff>
    </xdr:from>
    <xdr:to>
      <xdr:col>72</xdr:col>
      <xdr:colOff>203200</xdr:colOff>
      <xdr:row>15</xdr:row>
      <xdr:rowOff>8687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489225"/>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8687</xdr:rowOff>
    </xdr:from>
    <xdr:to>
      <xdr:col>68</xdr:col>
      <xdr:colOff>152400</xdr:colOff>
      <xdr:row>15</xdr:row>
      <xdr:rowOff>43917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80437"/>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38125</xdr:rowOff>
    </xdr:from>
    <xdr:to>
      <xdr:col>77</xdr:col>
      <xdr:colOff>95250</xdr:colOff>
      <xdr:row>14</xdr:row>
      <xdr:rowOff>139725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149902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0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38125</xdr:rowOff>
    </xdr:from>
    <xdr:to>
      <xdr:col>73</xdr:col>
      <xdr:colOff>44450</xdr:colOff>
      <xdr:row>14</xdr:row>
      <xdr:rowOff>139725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149902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129337</xdr:rowOff>
    </xdr:from>
    <xdr:to>
      <xdr:col>68</xdr:col>
      <xdr:colOff>203200</xdr:colOff>
      <xdr:row>15</xdr:row>
      <xdr:rowOff>59487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69664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164567</xdr:rowOff>
    </xdr:from>
    <xdr:to>
      <xdr:col>64</xdr:col>
      <xdr:colOff>152400</xdr:colOff>
      <xdr:row>15</xdr:row>
      <xdr:rowOff>94717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104894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人件費に係る経常収支比率は全国平均、富山県平均を下回る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２番目に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低い値となっている。これは、人口千人当たり職員数が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と類似団体内で２番目に少なく、また手当等についても必要最小限のものしか設けていないためである。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91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124714</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82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34</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825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xdr:rowOff>
    </xdr:from>
    <xdr:to>
      <xdr:col>11</xdr:col>
      <xdr:colOff>9525</xdr:colOff>
      <xdr:row>34</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37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112776</xdr:rowOff>
    </xdr:from>
    <xdr:to>
      <xdr:col>24</xdr:col>
      <xdr:colOff>76200</xdr:colOff>
      <xdr:row>35</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21353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73914</xdr:rowOff>
    </xdr:from>
    <xdr:to>
      <xdr:col>15</xdr:col>
      <xdr:colOff>149225</xdr:colOff>
      <xdr:row>34</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xdr:rowOff>
    </xdr:from>
    <xdr:to>
      <xdr:col>11</xdr:col>
      <xdr:colOff>60325</xdr:colOff>
      <xdr:row>34</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128778</xdr:rowOff>
    </xdr:from>
    <xdr:to>
      <xdr:col>6</xdr:col>
      <xdr:colOff>171450</xdr:colOff>
      <xdr:row>34</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％と前年度と比べ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、類似団体内平均、全国平均を上回っている状況である。これは、各公共施設の管理やごみ収集などの業務を外部委託していることによるものである。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08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扶助費に係る経常収支比率は昨年と比べ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％となっているものの、類似団体内平均を上回っている。これは、中学校修了までの子どもに対する医療費自己負担分の助成、平成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年度から実施している第２子以降の保育料等の完全無料化、保育所における特別保育事業などの子育て支援施策を実施、障がい者自立支援給付費などの社会福祉費が増加傾向にあるためである。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547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維持補修費と繰出金がこの項目に該当し、前年に比べて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及び全国平均を上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令和２年度に記録的な大雪のため除雪費用が増加したことによるものである。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国民健康保険事業や介護保険事業などの特別会計への繰出金が増加傾向にあり、引き続き健康寿命延伸を図るための諸施策を積極的に実施し、医療や介護に係る特別会計への繰出金の抑制に努めていく。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3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60</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8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7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補助事業等に係る経常収支比率は、前年度と比べ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一部事務組合が起こした地方債に対する償還金負担金額が減少したことによるものである。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906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757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公債費に係る経常収支比率は昨年に比べ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辺地対策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年度までに償還を終了した地方債があることや、新たな地方債を必要最低限とするよう運用してきたためである。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今後、公共施設の整備など新たな事業が予定されていることから、新規地方債の発行については、これまで以上に慎重に行うよう努めていく。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5080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81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しており、類似団体内平均を下回るものの、県平均を上回っている。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扶助費については年々増加傾向にあることから、引き続き事務事業の効率化を図り、歳出全体の抑制に努める。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14987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069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754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167049</xdr:rowOff>
    </xdr:from>
    <xdr:to>
      <xdr:col>29</xdr:col>
      <xdr:colOff>127000</xdr:colOff>
      <xdr:row>19</xdr:row>
      <xdr:rowOff>31929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0774"/>
          <a:ext cx="647700" cy="36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31929</xdr:rowOff>
    </xdr:from>
    <xdr:to>
      <xdr:col>26</xdr:col>
      <xdr:colOff>50800</xdr:colOff>
      <xdr:row>19</xdr:row>
      <xdr:rowOff>42854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7104"/>
          <a:ext cx="698500" cy="1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3191</xdr:rowOff>
    </xdr:from>
    <xdr:to>
      <xdr:col>22</xdr:col>
      <xdr:colOff>114300</xdr:colOff>
      <xdr:row>19</xdr:row>
      <xdr:rowOff>42854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08366"/>
          <a:ext cx="698500" cy="3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3191</xdr:rowOff>
    </xdr:from>
    <xdr:to>
      <xdr:col>18</xdr:col>
      <xdr:colOff>177800</xdr:colOff>
      <xdr:row>19</xdr:row>
      <xdr:rowOff>7388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8366"/>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116249</xdr:rowOff>
    </xdr:from>
    <xdr:to>
      <xdr:col>29</xdr:col>
      <xdr:colOff>177800</xdr:colOff>
      <xdr:row>19</xdr:row>
      <xdr:rowOff>46399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4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24826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152579</xdr:rowOff>
    </xdr:from>
    <xdr:to>
      <xdr:col>26</xdr:col>
      <xdr:colOff>101600</xdr:colOff>
      <xdr:row>19</xdr:row>
      <xdr:rowOff>82729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67506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2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163504</xdr:rowOff>
    </xdr:from>
    <xdr:to>
      <xdr:col>22</xdr:col>
      <xdr:colOff>165100</xdr:colOff>
      <xdr:row>19</xdr:row>
      <xdr:rowOff>93654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78431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123841</xdr:rowOff>
    </xdr:from>
    <xdr:to>
      <xdr:col>19</xdr:col>
      <xdr:colOff>38100</xdr:colOff>
      <xdr:row>19</xdr:row>
      <xdr:rowOff>53991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128038</xdr:rowOff>
    </xdr:from>
    <xdr:to>
      <xdr:col>15</xdr:col>
      <xdr:colOff>101600</xdr:colOff>
      <xdr:row>19</xdr:row>
      <xdr:rowOff>58188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42965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68661</xdr:rowOff>
    </xdr:from>
    <xdr:to>
      <xdr:col>29</xdr:col>
      <xdr:colOff>127000</xdr:colOff>
      <xdr:row>37</xdr:row>
      <xdr:rowOff>142591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93361"/>
          <a:ext cx="647700" cy="7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5842</xdr:rowOff>
    </xdr:from>
    <xdr:to>
      <xdr:col>26</xdr:col>
      <xdr:colOff>50800</xdr:colOff>
      <xdr:row>37</xdr:row>
      <xdr:rowOff>68661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30542"/>
          <a:ext cx="698500" cy="6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149746</xdr:rowOff>
    </xdr:from>
    <xdr:to>
      <xdr:col>22</xdr:col>
      <xdr:colOff>114300</xdr:colOff>
      <xdr:row>37</xdr:row>
      <xdr:rowOff>5842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2996"/>
          <a:ext cx="698500" cy="2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101077</xdr:rowOff>
    </xdr:from>
    <xdr:to>
      <xdr:col>18</xdr:col>
      <xdr:colOff>177800</xdr:colOff>
      <xdr:row>36</xdr:row>
      <xdr:rowOff>149746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4327"/>
          <a:ext cx="698500" cy="4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91791</xdr:rowOff>
    </xdr:from>
    <xdr:to>
      <xdr:col>29</xdr:col>
      <xdr:colOff>177800</xdr:colOff>
      <xdr:row>37</xdr:row>
      <xdr:rowOff>193391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63868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17861</xdr:rowOff>
    </xdr:from>
    <xdr:to>
      <xdr:col>26</xdr:col>
      <xdr:colOff>101600</xdr:colOff>
      <xdr:row>37</xdr:row>
      <xdr:rowOff>119461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104238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126492</xdr:rowOff>
    </xdr:from>
    <xdr:to>
      <xdr:col>22</xdr:col>
      <xdr:colOff>165100</xdr:colOff>
      <xdr:row>37</xdr:row>
      <xdr:rowOff>56642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41419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98946</xdr:rowOff>
    </xdr:from>
    <xdr:to>
      <xdr:col>19</xdr:col>
      <xdr:colOff>38100</xdr:colOff>
      <xdr:row>37</xdr:row>
      <xdr:rowOff>29096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50277</xdr:rowOff>
    </xdr:from>
    <xdr:to>
      <xdr:col>15</xdr:col>
      <xdr:colOff>101600</xdr:colOff>
      <xdr:row>36</xdr:row>
      <xdr:rowOff>151877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136654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111321</xdr:rowOff>
    </xdr:from>
    <xdr:to>
      <xdr:col>24</xdr:col>
      <xdr:colOff>63500</xdr:colOff>
      <xdr:row>39</xdr:row>
      <xdr:rowOff>56604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6421"/>
          <a:ext cx="838200" cy="1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56604</xdr:rowOff>
    </xdr:from>
    <xdr:to>
      <xdr:col>19</xdr:col>
      <xdr:colOff>177800</xdr:colOff>
      <xdr:row>39</xdr:row>
      <xdr:rowOff>64915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3154"/>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33270</xdr:rowOff>
    </xdr:from>
    <xdr:to>
      <xdr:col>15</xdr:col>
      <xdr:colOff>50800</xdr:colOff>
      <xdr:row>39</xdr:row>
      <xdr:rowOff>64915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19820"/>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33270</xdr:rowOff>
    </xdr:from>
    <xdr:to>
      <xdr:col>10</xdr:col>
      <xdr:colOff>114300</xdr:colOff>
      <xdr:row>39</xdr:row>
      <xdr:rowOff>40553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19820"/>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60521</xdr:rowOff>
    </xdr:from>
    <xdr:to>
      <xdr:col>24</xdr:col>
      <xdr:colOff>114300</xdr:colOff>
      <xdr:row>38</xdr:row>
      <xdr:rowOff>162121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38948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5804</xdr:rowOff>
    </xdr:from>
    <xdr:to>
      <xdr:col>20</xdr:col>
      <xdr:colOff>38100</xdr:colOff>
      <xdr:row>39</xdr:row>
      <xdr:rowOff>107404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98531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14115</xdr:rowOff>
    </xdr:from>
    <xdr:to>
      <xdr:col>15</xdr:col>
      <xdr:colOff>101600</xdr:colOff>
      <xdr:row>39</xdr:row>
      <xdr:rowOff>115715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106842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153920</xdr:rowOff>
    </xdr:from>
    <xdr:to>
      <xdr:col>10</xdr:col>
      <xdr:colOff>165100</xdr:colOff>
      <xdr:row>39</xdr:row>
      <xdr:rowOff>84070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75197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161203</xdr:rowOff>
    </xdr:from>
    <xdr:to>
      <xdr:col>6</xdr:col>
      <xdr:colOff>38100</xdr:colOff>
      <xdr:row>39</xdr:row>
      <xdr:rowOff>91353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82480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570</xdr:rowOff>
    </xdr:from>
    <xdr:to>
      <xdr:col>24</xdr:col>
      <xdr:colOff>63500</xdr:colOff>
      <xdr:row>58</xdr:row>
      <xdr:rowOff>49991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44670"/>
          <a:ext cx="8382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570</xdr:rowOff>
    </xdr:from>
    <xdr:to>
      <xdr:col>19</xdr:col>
      <xdr:colOff>177800</xdr:colOff>
      <xdr:row>58</xdr:row>
      <xdr:rowOff>9986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44670"/>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1582</xdr:rowOff>
    </xdr:from>
    <xdr:to>
      <xdr:col>15</xdr:col>
      <xdr:colOff>50800</xdr:colOff>
      <xdr:row>58</xdr:row>
      <xdr:rowOff>9986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5682"/>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108502</xdr:rowOff>
    </xdr:from>
    <xdr:to>
      <xdr:col>10</xdr:col>
      <xdr:colOff>114300</xdr:colOff>
      <xdr:row>58</xdr:row>
      <xdr:rowOff>1582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1152"/>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170641</xdr:rowOff>
    </xdr:from>
    <xdr:to>
      <xdr:col>24</xdr:col>
      <xdr:colOff>114300</xdr:colOff>
      <xdr:row>58</xdr:row>
      <xdr:rowOff>100791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85568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121220</xdr:rowOff>
    </xdr:from>
    <xdr:to>
      <xdr:col>20</xdr:col>
      <xdr:colOff>38100</xdr:colOff>
      <xdr:row>58</xdr:row>
      <xdr:rowOff>51370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42497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130636</xdr:rowOff>
    </xdr:from>
    <xdr:to>
      <xdr:col>15</xdr:col>
      <xdr:colOff>101600</xdr:colOff>
      <xdr:row>58</xdr:row>
      <xdr:rowOff>60786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51913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122232</xdr:rowOff>
    </xdr:from>
    <xdr:to>
      <xdr:col>10</xdr:col>
      <xdr:colOff>165100</xdr:colOff>
      <xdr:row>58</xdr:row>
      <xdr:rowOff>52382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57702</xdr:rowOff>
    </xdr:from>
    <xdr:to>
      <xdr:col>6</xdr:col>
      <xdr:colOff>38100</xdr:colOff>
      <xdr:row>57</xdr:row>
      <xdr:rowOff>159302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150429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69222</xdr:rowOff>
    </xdr:from>
    <xdr:to>
      <xdr:col>24</xdr:col>
      <xdr:colOff>63500</xdr:colOff>
      <xdr:row>78</xdr:row>
      <xdr:rowOff>5900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70872"/>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168092</xdr:rowOff>
    </xdr:from>
    <xdr:to>
      <xdr:col>19</xdr:col>
      <xdr:colOff>177800</xdr:colOff>
      <xdr:row>78</xdr:row>
      <xdr:rowOff>5900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97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95923</xdr:rowOff>
    </xdr:from>
    <xdr:to>
      <xdr:col>15</xdr:col>
      <xdr:colOff>50800</xdr:colOff>
      <xdr:row>77</xdr:row>
      <xdr:rowOff>168092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97573"/>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95923</xdr:rowOff>
    </xdr:from>
    <xdr:to>
      <xdr:col>10</xdr:col>
      <xdr:colOff>114300</xdr:colOff>
      <xdr:row>77</xdr:row>
      <xdr:rowOff>152707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7573"/>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18422</xdr:rowOff>
    </xdr:from>
    <xdr:to>
      <xdr:col>24</xdr:col>
      <xdr:colOff>114300</xdr:colOff>
      <xdr:row>77</xdr:row>
      <xdr:rowOff>120022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41299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126550</xdr:rowOff>
    </xdr:from>
    <xdr:to>
      <xdr:col>20</xdr:col>
      <xdr:colOff>38100</xdr:colOff>
      <xdr:row>78</xdr:row>
      <xdr:rowOff>56700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73227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117292</xdr:rowOff>
    </xdr:from>
    <xdr:to>
      <xdr:col>15</xdr:col>
      <xdr:colOff>101600</xdr:colOff>
      <xdr:row>78</xdr:row>
      <xdr:rowOff>47442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63969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45123</xdr:rowOff>
    </xdr:from>
    <xdr:to>
      <xdr:col>10</xdr:col>
      <xdr:colOff>165100</xdr:colOff>
      <xdr:row>77</xdr:row>
      <xdr:rowOff>146723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101907</xdr:rowOff>
    </xdr:from>
    <xdr:to>
      <xdr:col>6</xdr:col>
      <xdr:colOff>38100</xdr:colOff>
      <xdr:row>78</xdr:row>
      <xdr:rowOff>32057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78130</xdr:rowOff>
    </xdr:from>
    <xdr:to>
      <xdr:col>24</xdr:col>
      <xdr:colOff>63500</xdr:colOff>
      <xdr:row>93</xdr:row>
      <xdr:rowOff>157378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22980"/>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157378</xdr:rowOff>
    </xdr:from>
    <xdr:to>
      <xdr:col>19</xdr:col>
      <xdr:colOff>177800</xdr:colOff>
      <xdr:row>94</xdr:row>
      <xdr:rowOff>39688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02228"/>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39688</xdr:rowOff>
    </xdr:from>
    <xdr:to>
      <xdr:col>15</xdr:col>
      <xdr:colOff>50800</xdr:colOff>
      <xdr:row>94</xdr:row>
      <xdr:rowOff>55708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55988"/>
          <a:ext cx="8890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55708</xdr:rowOff>
    </xdr:from>
    <xdr:to>
      <xdr:col>10</xdr:col>
      <xdr:colOff>114300</xdr:colOff>
      <xdr:row>94</xdr:row>
      <xdr:rowOff>85637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72008"/>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27330</xdr:rowOff>
    </xdr:from>
    <xdr:to>
      <xdr:col>24</xdr:col>
      <xdr:colOff>114300</xdr:colOff>
      <xdr:row>93</xdr:row>
      <xdr:rowOff>128930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50207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106578</xdr:rowOff>
    </xdr:from>
    <xdr:to>
      <xdr:col>20</xdr:col>
      <xdr:colOff>38100</xdr:colOff>
      <xdr:row>94</xdr:row>
      <xdr:rowOff>36728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53255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160338</xdr:rowOff>
    </xdr:from>
    <xdr:to>
      <xdr:col>15</xdr:col>
      <xdr:colOff>101600</xdr:colOff>
      <xdr:row>94</xdr:row>
      <xdr:rowOff>90488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107015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4908</xdr:rowOff>
    </xdr:from>
    <xdr:to>
      <xdr:col>10</xdr:col>
      <xdr:colOff>165100</xdr:colOff>
      <xdr:row>94</xdr:row>
      <xdr:rowOff>106508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123035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34837</xdr:rowOff>
    </xdr:from>
    <xdr:to>
      <xdr:col>6</xdr:col>
      <xdr:colOff>38100</xdr:colOff>
      <xdr:row>94</xdr:row>
      <xdr:rowOff>136437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152964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110355</xdr:rowOff>
    </xdr:from>
    <xdr:to>
      <xdr:col>55</xdr:col>
      <xdr:colOff>0</xdr:colOff>
      <xdr:row>38</xdr:row>
      <xdr:rowOff>1027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11105"/>
          <a:ext cx="838200" cy="4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1027</xdr:rowOff>
    </xdr:from>
    <xdr:to>
      <xdr:col>50</xdr:col>
      <xdr:colOff>114300</xdr:colOff>
      <xdr:row>38</xdr:row>
      <xdr:rowOff>4076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16127"/>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4076</xdr:rowOff>
    </xdr:from>
    <xdr:to>
      <xdr:col>45</xdr:col>
      <xdr:colOff>177800</xdr:colOff>
      <xdr:row>38</xdr:row>
      <xdr:rowOff>74396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19176"/>
          <a:ext cx="8890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60029</xdr:rowOff>
    </xdr:from>
    <xdr:to>
      <xdr:col>41</xdr:col>
      <xdr:colOff>50800</xdr:colOff>
      <xdr:row>38</xdr:row>
      <xdr:rowOff>74396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75129"/>
          <a:ext cx="8890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59555</xdr:rowOff>
    </xdr:from>
    <xdr:to>
      <xdr:col>55</xdr:col>
      <xdr:colOff>50800</xdr:colOff>
      <xdr:row>35</xdr:row>
      <xdr:rowOff>161155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145932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121677</xdr:rowOff>
    </xdr:from>
    <xdr:to>
      <xdr:col>50</xdr:col>
      <xdr:colOff>165100</xdr:colOff>
      <xdr:row>38</xdr:row>
      <xdr:rowOff>51828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53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42954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5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124725</xdr:rowOff>
    </xdr:from>
    <xdr:to>
      <xdr:col>46</xdr:col>
      <xdr:colOff>38100</xdr:colOff>
      <xdr:row>38</xdr:row>
      <xdr:rowOff>54876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8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46003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23596</xdr:rowOff>
    </xdr:from>
    <xdr:to>
      <xdr:col>41</xdr:col>
      <xdr:colOff>101600</xdr:colOff>
      <xdr:row>38</xdr:row>
      <xdr:rowOff>125196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9229</xdr:rowOff>
    </xdr:from>
    <xdr:to>
      <xdr:col>36</xdr:col>
      <xdr:colOff>165100</xdr:colOff>
      <xdr:row>38</xdr:row>
      <xdr:rowOff>110829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101956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94812</xdr:rowOff>
    </xdr:from>
    <xdr:to>
      <xdr:col>55</xdr:col>
      <xdr:colOff>0</xdr:colOff>
      <xdr:row>57</xdr:row>
      <xdr:rowOff>117096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67462"/>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117096</xdr:rowOff>
    </xdr:from>
    <xdr:to>
      <xdr:col>50</xdr:col>
      <xdr:colOff>114300</xdr:colOff>
      <xdr:row>58</xdr:row>
      <xdr:rowOff>23256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89746"/>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151043</xdr:rowOff>
    </xdr:from>
    <xdr:to>
      <xdr:col>45</xdr:col>
      <xdr:colOff>177800</xdr:colOff>
      <xdr:row>58</xdr:row>
      <xdr:rowOff>23256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2369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142022</xdr:rowOff>
    </xdr:from>
    <xdr:to>
      <xdr:col>41</xdr:col>
      <xdr:colOff>50800</xdr:colOff>
      <xdr:row>57</xdr:row>
      <xdr:rowOff>151043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14672"/>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44012</xdr:rowOff>
    </xdr:from>
    <xdr:to>
      <xdr:col>55</xdr:col>
      <xdr:colOff>50800</xdr:colOff>
      <xdr:row>57</xdr:row>
      <xdr:rowOff>145612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130389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66296</xdr:rowOff>
    </xdr:from>
    <xdr:to>
      <xdr:col>50</xdr:col>
      <xdr:colOff>165100</xdr:colOff>
      <xdr:row>57</xdr:row>
      <xdr:rowOff>167896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143906</xdr:rowOff>
    </xdr:from>
    <xdr:to>
      <xdr:col>46</xdr:col>
      <xdr:colOff>38100</xdr:colOff>
      <xdr:row>58</xdr:row>
      <xdr:rowOff>74056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65183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100243</xdr:rowOff>
    </xdr:from>
    <xdr:to>
      <xdr:col>41</xdr:col>
      <xdr:colOff>101600</xdr:colOff>
      <xdr:row>58</xdr:row>
      <xdr:rowOff>30393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21520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91222</xdr:rowOff>
    </xdr:from>
    <xdr:to>
      <xdr:col>36</xdr:col>
      <xdr:colOff>165100</xdr:colOff>
      <xdr:row>58</xdr:row>
      <xdr:rowOff>21372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151791</xdr:rowOff>
    </xdr:from>
    <xdr:to>
      <xdr:col>55</xdr:col>
      <xdr:colOff>0</xdr:colOff>
      <xdr:row>78</xdr:row>
      <xdr:rowOff>81254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53441"/>
          <a:ext cx="8382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81254</xdr:rowOff>
    </xdr:from>
    <xdr:to>
      <xdr:col>50</xdr:col>
      <xdr:colOff>114300</xdr:colOff>
      <xdr:row>78</xdr:row>
      <xdr:rowOff>123901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5435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99276</xdr:rowOff>
    </xdr:from>
    <xdr:to>
      <xdr:col>45</xdr:col>
      <xdr:colOff>177800</xdr:colOff>
      <xdr:row>78</xdr:row>
      <xdr:rowOff>123901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2376"/>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99276</xdr:rowOff>
    </xdr:from>
    <xdr:to>
      <xdr:col>41</xdr:col>
      <xdr:colOff>50800</xdr:colOff>
      <xdr:row>78</xdr:row>
      <xdr:rowOff>109246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72376"/>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100991</xdr:rowOff>
    </xdr:from>
    <xdr:to>
      <xdr:col>55</xdr:col>
      <xdr:colOff>50800</xdr:colOff>
      <xdr:row>78</xdr:row>
      <xdr:rowOff>31141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79418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30454</xdr:rowOff>
    </xdr:from>
    <xdr:to>
      <xdr:col>50</xdr:col>
      <xdr:colOff>165100</xdr:colOff>
      <xdr:row>78</xdr:row>
      <xdr:rowOff>132054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123181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73101</xdr:rowOff>
    </xdr:from>
    <xdr:to>
      <xdr:col>46</xdr:col>
      <xdr:colOff>38100</xdr:colOff>
      <xdr:row>79</xdr:row>
      <xdr:rowOff>3251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165828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48476</xdr:rowOff>
    </xdr:from>
    <xdr:to>
      <xdr:col>41</xdr:col>
      <xdr:colOff>101600</xdr:colOff>
      <xdr:row>78</xdr:row>
      <xdr:rowOff>150076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141203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58446</xdr:rowOff>
    </xdr:from>
    <xdr:to>
      <xdr:col>36</xdr:col>
      <xdr:colOff>165100</xdr:colOff>
      <xdr:row>78</xdr:row>
      <xdr:rowOff>160046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151173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39939</xdr:rowOff>
    </xdr:from>
    <xdr:to>
      <xdr:col>55</xdr:col>
      <xdr:colOff>0</xdr:colOff>
      <xdr:row>98</xdr:row>
      <xdr:rowOff>50157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42039"/>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39939</xdr:rowOff>
    </xdr:from>
    <xdr:to>
      <xdr:col>50</xdr:col>
      <xdr:colOff>114300</xdr:colOff>
      <xdr:row>98</xdr:row>
      <xdr:rowOff>122579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42039"/>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94955</xdr:rowOff>
    </xdr:from>
    <xdr:to>
      <xdr:col>45</xdr:col>
      <xdr:colOff>177800</xdr:colOff>
      <xdr:row>98</xdr:row>
      <xdr:rowOff>122579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97055"/>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93614</xdr:rowOff>
    </xdr:from>
    <xdr:to>
      <xdr:col>41</xdr:col>
      <xdr:colOff>50800</xdr:colOff>
      <xdr:row>98</xdr:row>
      <xdr:rowOff>94955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95714"/>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170807</xdr:rowOff>
    </xdr:from>
    <xdr:to>
      <xdr:col>55</xdr:col>
      <xdr:colOff>50800</xdr:colOff>
      <xdr:row>98</xdr:row>
      <xdr:rowOff>100957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85734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160589</xdr:rowOff>
    </xdr:from>
    <xdr:to>
      <xdr:col>50</xdr:col>
      <xdr:colOff>165100</xdr:colOff>
      <xdr:row>98</xdr:row>
      <xdr:rowOff>90739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81866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71779</xdr:rowOff>
    </xdr:from>
    <xdr:to>
      <xdr:col>46</xdr:col>
      <xdr:colOff>38100</xdr:colOff>
      <xdr:row>99</xdr:row>
      <xdr:rowOff>1929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164506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6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44155</xdr:rowOff>
    </xdr:from>
    <xdr:to>
      <xdr:col>41</xdr:col>
      <xdr:colOff>101600</xdr:colOff>
      <xdr:row>98</xdr:row>
      <xdr:rowOff>145755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42814</xdr:rowOff>
    </xdr:from>
    <xdr:to>
      <xdr:col>36</xdr:col>
      <xdr:colOff>165100</xdr:colOff>
      <xdr:row>98</xdr:row>
      <xdr:rowOff>144414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135541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42431</xdr:rowOff>
    </xdr:from>
    <xdr:to>
      <xdr:col>85</xdr:col>
      <xdr:colOff>127000</xdr:colOff>
      <xdr:row>39</xdr:row>
      <xdr:rowOff>43117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898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41993</xdr:rowOff>
    </xdr:from>
    <xdr:to>
      <xdr:col>81</xdr:col>
      <xdr:colOff>50800</xdr:colOff>
      <xdr:row>39</xdr:row>
      <xdr:rowOff>43117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854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38526</xdr:rowOff>
    </xdr:from>
    <xdr:to>
      <xdr:col>76</xdr:col>
      <xdr:colOff>114300</xdr:colOff>
      <xdr:row>39</xdr:row>
      <xdr:rowOff>41993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5076"/>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38354</xdr:rowOff>
    </xdr:from>
    <xdr:to>
      <xdr:col>71</xdr:col>
      <xdr:colOff>177800</xdr:colOff>
      <xdr:row>39</xdr:row>
      <xdr:rowOff>38526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4904"/>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163081</xdr:rowOff>
    </xdr:from>
    <xdr:to>
      <xdr:col>85</xdr:col>
      <xdr:colOff>177800</xdr:colOff>
      <xdr:row>39</xdr:row>
      <xdr:rowOff>93231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78008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163767</xdr:rowOff>
    </xdr:from>
    <xdr:to>
      <xdr:col>81</xdr:col>
      <xdr:colOff>101600</xdr:colOff>
      <xdr:row>39</xdr:row>
      <xdr:rowOff>93917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85044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162643</xdr:rowOff>
    </xdr:from>
    <xdr:to>
      <xdr:col>76</xdr:col>
      <xdr:colOff>165100</xdr:colOff>
      <xdr:row>39</xdr:row>
      <xdr:rowOff>92793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83920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159176</xdr:rowOff>
    </xdr:from>
    <xdr:to>
      <xdr:col>72</xdr:col>
      <xdr:colOff>38100</xdr:colOff>
      <xdr:row>39</xdr:row>
      <xdr:rowOff>89326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80453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159004</xdr:rowOff>
    </xdr:from>
    <xdr:to>
      <xdr:col>67</xdr:col>
      <xdr:colOff>101600</xdr:colOff>
      <xdr:row>39</xdr:row>
      <xdr:rowOff>89154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80281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154254</xdr:rowOff>
    </xdr:from>
    <xdr:to>
      <xdr:col>85</xdr:col>
      <xdr:colOff>127000</xdr:colOff>
      <xdr:row>77</xdr:row>
      <xdr:rowOff>163330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55904"/>
          <a:ext cx="8382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116139</xdr:rowOff>
    </xdr:from>
    <xdr:to>
      <xdr:col>81</xdr:col>
      <xdr:colOff>50800</xdr:colOff>
      <xdr:row>77</xdr:row>
      <xdr:rowOff>154254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17789"/>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116139</xdr:rowOff>
    </xdr:from>
    <xdr:to>
      <xdr:col>76</xdr:col>
      <xdr:colOff>114300</xdr:colOff>
      <xdr:row>77</xdr:row>
      <xdr:rowOff>146779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17789"/>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146779</xdr:rowOff>
    </xdr:from>
    <xdr:to>
      <xdr:col>71</xdr:col>
      <xdr:colOff>177800</xdr:colOff>
      <xdr:row>77</xdr:row>
      <xdr:rowOff>153164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48429"/>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112530</xdr:rowOff>
    </xdr:from>
    <xdr:to>
      <xdr:col>85</xdr:col>
      <xdr:colOff>177800</xdr:colOff>
      <xdr:row>78</xdr:row>
      <xdr:rowOff>42680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27457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103454</xdr:rowOff>
    </xdr:from>
    <xdr:to>
      <xdr:col>81</xdr:col>
      <xdr:colOff>101600</xdr:colOff>
      <xdr:row>78</xdr:row>
      <xdr:rowOff>33604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24731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65339</xdr:rowOff>
    </xdr:from>
    <xdr:to>
      <xdr:col>76</xdr:col>
      <xdr:colOff>165100</xdr:colOff>
      <xdr:row>77</xdr:row>
      <xdr:rowOff>166939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158066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95979</xdr:rowOff>
    </xdr:from>
    <xdr:to>
      <xdr:col>72</xdr:col>
      <xdr:colOff>38100</xdr:colOff>
      <xdr:row>78</xdr:row>
      <xdr:rowOff>26129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17256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102364</xdr:rowOff>
    </xdr:from>
    <xdr:to>
      <xdr:col>67</xdr:col>
      <xdr:colOff>101600</xdr:colOff>
      <xdr:row>78</xdr:row>
      <xdr:rowOff>32514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23641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99250</xdr:rowOff>
    </xdr:from>
    <xdr:to>
      <xdr:col>85</xdr:col>
      <xdr:colOff>127000</xdr:colOff>
      <xdr:row>97</xdr:row>
      <xdr:rowOff>143511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58450"/>
          <a:ext cx="8382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101981</xdr:rowOff>
    </xdr:from>
    <xdr:to>
      <xdr:col>81</xdr:col>
      <xdr:colOff>50800</xdr:colOff>
      <xdr:row>97</xdr:row>
      <xdr:rowOff>143511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32631"/>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101981</xdr:rowOff>
    </xdr:from>
    <xdr:to>
      <xdr:col>76</xdr:col>
      <xdr:colOff>114300</xdr:colOff>
      <xdr:row>98</xdr:row>
      <xdr:rowOff>5195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32631"/>
          <a:ext cx="889000" cy="7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136297</xdr:rowOff>
    </xdr:from>
    <xdr:to>
      <xdr:col>71</xdr:col>
      <xdr:colOff>177800</xdr:colOff>
      <xdr:row>98</xdr:row>
      <xdr:rowOff>5195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66947"/>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48450</xdr:rowOff>
    </xdr:from>
    <xdr:to>
      <xdr:col>85</xdr:col>
      <xdr:colOff>177800</xdr:colOff>
      <xdr:row>96</xdr:row>
      <xdr:rowOff>150050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71327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92711</xdr:rowOff>
    </xdr:from>
    <xdr:to>
      <xdr:col>81</xdr:col>
      <xdr:colOff>101600</xdr:colOff>
      <xdr:row>98</xdr:row>
      <xdr:rowOff>22861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39388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51181</xdr:rowOff>
    </xdr:from>
    <xdr:to>
      <xdr:col>76</xdr:col>
      <xdr:colOff>165100</xdr:colOff>
      <xdr:row>97</xdr:row>
      <xdr:rowOff>152781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169308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125845</xdr:rowOff>
    </xdr:from>
    <xdr:to>
      <xdr:col>72</xdr:col>
      <xdr:colOff>38100</xdr:colOff>
      <xdr:row>98</xdr:row>
      <xdr:rowOff>55995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72522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85497</xdr:rowOff>
    </xdr:from>
    <xdr:to>
      <xdr:col>67</xdr:col>
      <xdr:colOff>101600</xdr:colOff>
      <xdr:row>98</xdr:row>
      <xdr:rowOff>15647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32174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162369</xdr:rowOff>
    </xdr:from>
    <xdr:to>
      <xdr:col>116</xdr:col>
      <xdr:colOff>63500</xdr:colOff>
      <xdr:row>38</xdr:row>
      <xdr:rowOff>170980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77469"/>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170980</xdr:rowOff>
    </xdr:from>
    <xdr:to>
      <xdr:col>111</xdr:col>
      <xdr:colOff>177800</xdr:colOff>
      <xdr:row>39</xdr:row>
      <xdr:rowOff>3073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8608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3073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896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111569</xdr:rowOff>
    </xdr:from>
    <xdr:to>
      <xdr:col>116</xdr:col>
      <xdr:colOff>114300</xdr:colOff>
      <xdr:row>39</xdr:row>
      <xdr:rowOff>41719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26496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120180</xdr:rowOff>
    </xdr:from>
    <xdr:to>
      <xdr:col>112</xdr:col>
      <xdr:colOff>38100</xdr:colOff>
      <xdr:row>39</xdr:row>
      <xdr:rowOff>50330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41457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123723</xdr:rowOff>
    </xdr:from>
    <xdr:to>
      <xdr:col>107</xdr:col>
      <xdr:colOff>101600</xdr:colOff>
      <xdr:row>39</xdr:row>
      <xdr:rowOff>53873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45000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7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109388</xdr:rowOff>
    </xdr:from>
    <xdr:to>
      <xdr:col>116</xdr:col>
      <xdr:colOff>63500</xdr:colOff>
      <xdr:row>56</xdr:row>
      <xdr:rowOff>111125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1058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109799</xdr:rowOff>
    </xdr:from>
    <xdr:to>
      <xdr:col>111</xdr:col>
      <xdr:colOff>177800</xdr:colOff>
      <xdr:row>56</xdr:row>
      <xdr:rowOff>111125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1099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109799</xdr:rowOff>
    </xdr:from>
    <xdr:to>
      <xdr:col>107</xdr:col>
      <xdr:colOff>50800</xdr:colOff>
      <xdr:row>56</xdr:row>
      <xdr:rowOff>110713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109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110713</xdr:rowOff>
    </xdr:from>
    <xdr:to>
      <xdr:col>102</xdr:col>
      <xdr:colOff>114300</xdr:colOff>
      <xdr:row>56</xdr:row>
      <xdr:rowOff>110896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119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58588</xdr:rowOff>
    </xdr:from>
    <xdr:to>
      <xdr:col>116</xdr:col>
      <xdr:colOff>114300</xdr:colOff>
      <xdr:row>56</xdr:row>
      <xdr:rowOff>160188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81465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1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60325</xdr:rowOff>
    </xdr:from>
    <xdr:to>
      <xdr:col>112</xdr:col>
      <xdr:colOff>38100</xdr:colOff>
      <xdr:row>56</xdr:row>
      <xdr:rowOff>161925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58999</xdr:rowOff>
    </xdr:from>
    <xdr:to>
      <xdr:col>107</xdr:col>
      <xdr:colOff>101600</xdr:colOff>
      <xdr:row>56</xdr:row>
      <xdr:rowOff>160599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5676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3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59913</xdr:rowOff>
    </xdr:from>
    <xdr:to>
      <xdr:col>102</xdr:col>
      <xdr:colOff>165100</xdr:colOff>
      <xdr:row>56</xdr:row>
      <xdr:rowOff>161513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6590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60096</xdr:rowOff>
    </xdr:from>
    <xdr:to>
      <xdr:col>98</xdr:col>
      <xdr:colOff>38100</xdr:colOff>
      <xdr:row>56</xdr:row>
      <xdr:rowOff>161696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6773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92990</xdr:rowOff>
    </xdr:from>
    <xdr:to>
      <xdr:col>116</xdr:col>
      <xdr:colOff>63500</xdr:colOff>
      <xdr:row>77</xdr:row>
      <xdr:rowOff>105811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94640"/>
          <a:ext cx="8382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88760</xdr:rowOff>
    </xdr:from>
    <xdr:to>
      <xdr:col>111</xdr:col>
      <xdr:colOff>177800</xdr:colOff>
      <xdr:row>77</xdr:row>
      <xdr:rowOff>92990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9041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142881</xdr:rowOff>
    </xdr:from>
    <xdr:to>
      <xdr:col>107</xdr:col>
      <xdr:colOff>50800</xdr:colOff>
      <xdr:row>77</xdr:row>
      <xdr:rowOff>88760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1631"/>
          <a:ext cx="889000" cy="2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133261</xdr:rowOff>
    </xdr:from>
    <xdr:to>
      <xdr:col>102</xdr:col>
      <xdr:colOff>114300</xdr:colOff>
      <xdr:row>75</xdr:row>
      <xdr:rowOff>142881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92011"/>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55011</xdr:rowOff>
    </xdr:from>
    <xdr:to>
      <xdr:col>116</xdr:col>
      <xdr:colOff>114300</xdr:colOff>
      <xdr:row>77</xdr:row>
      <xdr:rowOff>156611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33438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42190</xdr:rowOff>
    </xdr:from>
    <xdr:to>
      <xdr:col>112</xdr:col>
      <xdr:colOff>38100</xdr:colOff>
      <xdr:row>77</xdr:row>
      <xdr:rowOff>143790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134917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37960</xdr:rowOff>
    </xdr:from>
    <xdr:to>
      <xdr:col>107</xdr:col>
      <xdr:colOff>101600</xdr:colOff>
      <xdr:row>77</xdr:row>
      <xdr:rowOff>139560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130687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92081</xdr:rowOff>
    </xdr:from>
    <xdr:to>
      <xdr:col>102</xdr:col>
      <xdr:colOff>165100</xdr:colOff>
      <xdr:row>76</xdr:row>
      <xdr:rowOff>22231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82461</xdr:rowOff>
    </xdr:from>
    <xdr:to>
      <xdr:col>98</xdr:col>
      <xdr:colOff>38100</xdr:colOff>
      <xdr:row>76</xdr:row>
      <xdr:rowOff>12610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1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との乖離が一貫して大きいのは人件費である。これは、定員適正化計画に基づいて職員数の抑制に努めた結果、人口千人当たり職員数が類似団体内でも低く、手当等については必要最小限のものしか設けていないことなどで人件費を抑えているた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補助費等については、特別定額給付金の給付により令和２年度は大きく増加している。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公債費については、東日本大震災を受け平成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年度にかけて市庁舎や教育施設などの公共施設の耐震化を進め、その際に発行した地方債の元金償還が平成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年度から始まっていることから増加傾向にあったが、平成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年度に繰上償還を実施したことや臨時地方道整備事業等の償還終了により減少に転じている。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扶助費の増加については、第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子以降の保育料等の完全無料化をはじめとする子育て支援施策を積極的に実施していることや、障がい者自立支援給付費などの社会福祉費が増加傾向にあるためである。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33,102
32,664
54.62
18,411,603
17,307,403
1,029,975
7,950,246
9,946,106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19522</xdr:rowOff>
    </xdr:from>
    <xdr:to>
      <xdr:col>24</xdr:col>
      <xdr:colOff>63500</xdr:colOff>
      <xdr:row>37</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63172"/>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117166</xdr:rowOff>
    </xdr:from>
    <xdr:to>
      <xdr:col>19</xdr:col>
      <xdr:colOff>177800</xdr:colOff>
      <xdr:row>37</xdr:row>
      <xdr:rowOff>19522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89366"/>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35524</xdr:rowOff>
    </xdr:from>
    <xdr:to>
      <xdr:col>15</xdr:col>
      <xdr:colOff>50800</xdr:colOff>
      <xdr:row>36</xdr:row>
      <xdr:rowOff>117166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7724"/>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27360</xdr:rowOff>
    </xdr:from>
    <xdr:to>
      <xdr:col>10</xdr:col>
      <xdr:colOff>114300</xdr:colOff>
      <xdr:row>36</xdr:row>
      <xdr:rowOff>35524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956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39914</xdr:rowOff>
    </xdr:from>
    <xdr:to>
      <xdr:col>24</xdr:col>
      <xdr:colOff>114300</xdr:colOff>
      <xdr:row>37</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18341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140172</xdr:rowOff>
    </xdr:from>
    <xdr:to>
      <xdr:col>20</xdr:col>
      <xdr:colOff>38100</xdr:colOff>
      <xdr:row>37</xdr:row>
      <xdr:rowOff>70322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61449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66366</xdr:rowOff>
    </xdr:from>
    <xdr:to>
      <xdr:col>15</xdr:col>
      <xdr:colOff>101600</xdr:colOff>
      <xdr:row>36</xdr:row>
      <xdr:rowOff>167966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156174</xdr:rowOff>
    </xdr:from>
    <xdr:to>
      <xdr:col>10</xdr:col>
      <xdr:colOff>165100</xdr:colOff>
      <xdr:row>36</xdr:row>
      <xdr:rowOff>86324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102851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148010</xdr:rowOff>
    </xdr:from>
    <xdr:to>
      <xdr:col>6</xdr:col>
      <xdr:colOff>38100</xdr:colOff>
      <xdr:row>36</xdr:row>
      <xdr:rowOff>78160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94687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36125</xdr:rowOff>
    </xdr:from>
    <xdr:to>
      <xdr:col>24</xdr:col>
      <xdr:colOff>63500</xdr:colOff>
      <xdr:row>58</xdr:row>
      <xdr:rowOff>96792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37325"/>
          <a:ext cx="838200" cy="40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96792</xdr:rowOff>
    </xdr:from>
    <xdr:to>
      <xdr:col>19</xdr:col>
      <xdr:colOff>177800</xdr:colOff>
      <xdr:row>58</xdr:row>
      <xdr:rowOff>99845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0892"/>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99845</xdr:rowOff>
    </xdr:from>
    <xdr:to>
      <xdr:col>15</xdr:col>
      <xdr:colOff>50800</xdr:colOff>
      <xdr:row>58</xdr:row>
      <xdr:rowOff>109310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3945"/>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93967</xdr:rowOff>
    </xdr:from>
    <xdr:to>
      <xdr:col>10</xdr:col>
      <xdr:colOff>114300</xdr:colOff>
      <xdr:row>58</xdr:row>
      <xdr:rowOff>109310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8067"/>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156775</xdr:rowOff>
    </xdr:from>
    <xdr:to>
      <xdr:col>24</xdr:col>
      <xdr:colOff>114300</xdr:colOff>
      <xdr:row>56</xdr:row>
      <xdr:rowOff>86925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45992</xdr:rowOff>
    </xdr:from>
    <xdr:to>
      <xdr:col>20</xdr:col>
      <xdr:colOff>38100</xdr:colOff>
      <xdr:row>58</xdr:row>
      <xdr:rowOff>147592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138719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49045</xdr:rowOff>
    </xdr:from>
    <xdr:to>
      <xdr:col>15</xdr:col>
      <xdr:colOff>101600</xdr:colOff>
      <xdr:row>58</xdr:row>
      <xdr:rowOff>150645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141772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58510</xdr:rowOff>
    </xdr:from>
    <xdr:to>
      <xdr:col>10</xdr:col>
      <xdr:colOff>165100</xdr:colOff>
      <xdr:row>58</xdr:row>
      <xdr:rowOff>160110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151237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43167</xdr:rowOff>
    </xdr:from>
    <xdr:to>
      <xdr:col>6</xdr:col>
      <xdr:colOff>38100</xdr:colOff>
      <xdr:row>58</xdr:row>
      <xdr:rowOff>144767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135894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48995</xdr:rowOff>
    </xdr:from>
    <xdr:to>
      <xdr:col>24</xdr:col>
      <xdr:colOff>63500</xdr:colOff>
      <xdr:row>78</xdr:row>
      <xdr:rowOff>39932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50645"/>
          <a:ext cx="838200" cy="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39932</xdr:rowOff>
    </xdr:from>
    <xdr:to>
      <xdr:col>19</xdr:col>
      <xdr:colOff>177800</xdr:colOff>
      <xdr:row>78</xdr:row>
      <xdr:rowOff>112692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3032"/>
          <a:ext cx="8890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31931</xdr:rowOff>
    </xdr:from>
    <xdr:to>
      <xdr:col>15</xdr:col>
      <xdr:colOff>50800</xdr:colOff>
      <xdr:row>78</xdr:row>
      <xdr:rowOff>112692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05031"/>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17399</xdr:rowOff>
    </xdr:from>
    <xdr:to>
      <xdr:col>10</xdr:col>
      <xdr:colOff>114300</xdr:colOff>
      <xdr:row>78</xdr:row>
      <xdr:rowOff>31931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90499"/>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169645</xdr:rowOff>
    </xdr:from>
    <xdr:to>
      <xdr:col>24</xdr:col>
      <xdr:colOff>114300</xdr:colOff>
      <xdr:row>77</xdr:row>
      <xdr:rowOff>99795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148072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160582</xdr:rowOff>
    </xdr:from>
    <xdr:to>
      <xdr:col>20</xdr:col>
      <xdr:colOff>38100</xdr:colOff>
      <xdr:row>78</xdr:row>
      <xdr:rowOff>90732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81859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61892</xdr:rowOff>
    </xdr:from>
    <xdr:to>
      <xdr:col>15</xdr:col>
      <xdr:colOff>101600</xdr:colOff>
      <xdr:row>78</xdr:row>
      <xdr:rowOff>163492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154619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152581</xdr:rowOff>
    </xdr:from>
    <xdr:to>
      <xdr:col>10</xdr:col>
      <xdr:colOff>165100</xdr:colOff>
      <xdr:row>78</xdr:row>
      <xdr:rowOff>82731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73858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4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138049</xdr:rowOff>
    </xdr:from>
    <xdr:to>
      <xdr:col>6</xdr:col>
      <xdr:colOff>38100</xdr:colOff>
      <xdr:row>78</xdr:row>
      <xdr:rowOff>68199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59326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3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86982</xdr:rowOff>
    </xdr:from>
    <xdr:to>
      <xdr:col>24</xdr:col>
      <xdr:colOff>63500</xdr:colOff>
      <xdr:row>99</xdr:row>
      <xdr:rowOff>100634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7060532"/>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86982</xdr:rowOff>
    </xdr:from>
    <xdr:to>
      <xdr:col>19</xdr:col>
      <xdr:colOff>177800</xdr:colOff>
      <xdr:row>99</xdr:row>
      <xdr:rowOff>108217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60532"/>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89624</xdr:rowOff>
    </xdr:from>
    <xdr:to>
      <xdr:col>15</xdr:col>
      <xdr:colOff>50800</xdr:colOff>
      <xdr:row>99</xdr:row>
      <xdr:rowOff>108217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7063174"/>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71641</xdr:rowOff>
    </xdr:from>
    <xdr:to>
      <xdr:col>10</xdr:col>
      <xdr:colOff>114300</xdr:colOff>
      <xdr:row>99</xdr:row>
      <xdr:rowOff>89624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7045191"/>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49834</xdr:rowOff>
    </xdr:from>
    <xdr:to>
      <xdr:col>24</xdr:col>
      <xdr:colOff>114300</xdr:colOff>
      <xdr:row>99</xdr:row>
      <xdr:rowOff>151434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70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136211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36182</xdr:rowOff>
    </xdr:from>
    <xdr:to>
      <xdr:col>20</xdr:col>
      <xdr:colOff>38100</xdr:colOff>
      <xdr:row>99</xdr:row>
      <xdr:rowOff>137782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70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128909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57417</xdr:rowOff>
    </xdr:from>
    <xdr:to>
      <xdr:col>15</xdr:col>
      <xdr:colOff>101600</xdr:colOff>
      <xdr:row>99</xdr:row>
      <xdr:rowOff>159017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7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150144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38824</xdr:rowOff>
    </xdr:from>
    <xdr:to>
      <xdr:col>10</xdr:col>
      <xdr:colOff>165100</xdr:colOff>
      <xdr:row>99</xdr:row>
      <xdr:rowOff>140424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70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131551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1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20841</xdr:rowOff>
    </xdr:from>
    <xdr:to>
      <xdr:col>6</xdr:col>
      <xdr:colOff>38100</xdr:colOff>
      <xdr:row>99</xdr:row>
      <xdr:rowOff>122441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113568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8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xdr:rowOff>
    </xdr:from>
    <xdr:to>
      <xdr:col>55</xdr:col>
      <xdr:colOff>0</xdr:colOff>
      <xdr:row>37</xdr:row>
      <xdr:rowOff>28372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52819"/>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9169</xdr:rowOff>
    </xdr:from>
    <xdr:to>
      <xdr:col>50</xdr:col>
      <xdr:colOff>114300</xdr:colOff>
      <xdr:row>37</xdr:row>
      <xdr:rowOff>28829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5281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28829</xdr:rowOff>
    </xdr:from>
    <xdr:to>
      <xdr:col>45</xdr:col>
      <xdr:colOff>177800</xdr:colOff>
      <xdr:row>37</xdr:row>
      <xdr:rowOff>36373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7247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36373</xdr:rowOff>
    </xdr:from>
    <xdr:to>
      <xdr:col>41</xdr:col>
      <xdr:colOff>50800</xdr:colOff>
      <xdr:row>37</xdr:row>
      <xdr:rowOff>37973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800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149022</xdr:rowOff>
    </xdr:from>
    <xdr:to>
      <xdr:col>55</xdr:col>
      <xdr:colOff>50800</xdr:colOff>
      <xdr:row>37</xdr:row>
      <xdr:rowOff>79172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449</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129819</xdr:rowOff>
    </xdr:from>
    <xdr:to>
      <xdr:col>50</xdr:col>
      <xdr:colOff>165100</xdr:colOff>
      <xdr:row>37</xdr:row>
      <xdr:rowOff>59969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76496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149479</xdr:rowOff>
    </xdr:from>
    <xdr:to>
      <xdr:col>46</xdr:col>
      <xdr:colOff>38100</xdr:colOff>
      <xdr:row>37</xdr:row>
      <xdr:rowOff>79629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96156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103700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158623</xdr:rowOff>
    </xdr:from>
    <xdr:to>
      <xdr:col>36</xdr:col>
      <xdr:colOff>165100</xdr:colOff>
      <xdr:row>37</xdr:row>
      <xdr:rowOff>88773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79900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87275</xdr:rowOff>
    </xdr:from>
    <xdr:to>
      <xdr:col>55</xdr:col>
      <xdr:colOff>0</xdr:colOff>
      <xdr:row>57</xdr:row>
      <xdr:rowOff>125393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59925"/>
          <a:ext cx="838200" cy="3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87275</xdr:rowOff>
    </xdr:from>
    <xdr:to>
      <xdr:col>50</xdr:col>
      <xdr:colOff>114300</xdr:colOff>
      <xdr:row>57</xdr:row>
      <xdr:rowOff>127260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59925"/>
          <a:ext cx="889000" cy="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127260</xdr:rowOff>
    </xdr:from>
    <xdr:to>
      <xdr:col>45</xdr:col>
      <xdr:colOff>177800</xdr:colOff>
      <xdr:row>57</xdr:row>
      <xdr:rowOff>134938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99910"/>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134938</xdr:rowOff>
    </xdr:from>
    <xdr:to>
      <xdr:col>41</xdr:col>
      <xdr:colOff>50800</xdr:colOff>
      <xdr:row>57</xdr:row>
      <xdr:rowOff>136252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07588"/>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74593</xdr:rowOff>
    </xdr:from>
    <xdr:to>
      <xdr:col>55</xdr:col>
      <xdr:colOff>50800</xdr:colOff>
      <xdr:row>58</xdr:row>
      <xdr:rowOff>4743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53020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36475</xdr:rowOff>
    </xdr:from>
    <xdr:to>
      <xdr:col>50</xdr:col>
      <xdr:colOff>165100</xdr:colOff>
      <xdr:row>57</xdr:row>
      <xdr:rowOff>138075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129202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76460</xdr:rowOff>
    </xdr:from>
    <xdr:to>
      <xdr:col>46</xdr:col>
      <xdr:colOff>38100</xdr:colOff>
      <xdr:row>58</xdr:row>
      <xdr:rowOff>6610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169187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84138</xdr:rowOff>
    </xdr:from>
    <xdr:to>
      <xdr:col>41</xdr:col>
      <xdr:colOff>101600</xdr:colOff>
      <xdr:row>58</xdr:row>
      <xdr:rowOff>14288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5415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85452</xdr:rowOff>
    </xdr:from>
    <xdr:to>
      <xdr:col>36</xdr:col>
      <xdr:colOff>165100</xdr:colOff>
      <xdr:row>58</xdr:row>
      <xdr:rowOff>15602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6729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102629</xdr:rowOff>
    </xdr:from>
    <xdr:to>
      <xdr:col>55</xdr:col>
      <xdr:colOff>0</xdr:colOff>
      <xdr:row>76</xdr:row>
      <xdr:rowOff>131832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32829"/>
          <a:ext cx="8382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131832</xdr:rowOff>
    </xdr:from>
    <xdr:to>
      <xdr:col>50</xdr:col>
      <xdr:colOff>114300</xdr:colOff>
      <xdr:row>76</xdr:row>
      <xdr:rowOff>133280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620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133280</xdr:rowOff>
    </xdr:from>
    <xdr:to>
      <xdr:col>45</xdr:col>
      <xdr:colOff>177800</xdr:colOff>
      <xdr:row>77</xdr:row>
      <xdr:rowOff>70777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63480"/>
          <a:ext cx="889000" cy="10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8274</xdr:rowOff>
    </xdr:from>
    <xdr:to>
      <xdr:col>41</xdr:col>
      <xdr:colOff>50800</xdr:colOff>
      <xdr:row>77</xdr:row>
      <xdr:rowOff>70777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09924"/>
          <a:ext cx="889000" cy="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51829</xdr:rowOff>
    </xdr:from>
    <xdr:to>
      <xdr:col>55</xdr:col>
      <xdr:colOff>50800</xdr:colOff>
      <xdr:row>76</xdr:row>
      <xdr:rowOff>153429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74706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81032</xdr:rowOff>
    </xdr:from>
    <xdr:to>
      <xdr:col>50</xdr:col>
      <xdr:colOff>165100</xdr:colOff>
      <xdr:row>77</xdr:row>
      <xdr:rowOff>11182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82480</xdr:rowOff>
    </xdr:from>
    <xdr:to>
      <xdr:col>46</xdr:col>
      <xdr:colOff>38100</xdr:colOff>
      <xdr:row>77</xdr:row>
      <xdr:rowOff>12630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19977</xdr:rowOff>
    </xdr:from>
    <xdr:to>
      <xdr:col>41</xdr:col>
      <xdr:colOff>101600</xdr:colOff>
      <xdr:row>77</xdr:row>
      <xdr:rowOff>121577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138104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128924</xdr:rowOff>
    </xdr:from>
    <xdr:to>
      <xdr:col>36</xdr:col>
      <xdr:colOff>165100</xdr:colOff>
      <xdr:row>77</xdr:row>
      <xdr:rowOff>59074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75601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47814</xdr:rowOff>
    </xdr:from>
    <xdr:to>
      <xdr:col>55</xdr:col>
      <xdr:colOff>0</xdr:colOff>
      <xdr:row>98</xdr:row>
      <xdr:rowOff>68867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849914"/>
          <a:ext cx="8382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47814</xdr:rowOff>
    </xdr:from>
    <xdr:to>
      <xdr:col>50</xdr:col>
      <xdr:colOff>114300</xdr:colOff>
      <xdr:row>98</xdr:row>
      <xdr:rowOff>141278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49914"/>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131939</xdr:rowOff>
    </xdr:from>
    <xdr:to>
      <xdr:col>45</xdr:col>
      <xdr:colOff>177800</xdr:colOff>
      <xdr:row>98</xdr:row>
      <xdr:rowOff>141278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934039"/>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131939</xdr:rowOff>
    </xdr:from>
    <xdr:to>
      <xdr:col>41</xdr:col>
      <xdr:colOff>50800</xdr:colOff>
      <xdr:row>98</xdr:row>
      <xdr:rowOff>156932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934039"/>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18067</xdr:rowOff>
    </xdr:from>
    <xdr:to>
      <xdr:col>55</xdr:col>
      <xdr:colOff>50800</xdr:colOff>
      <xdr:row>98</xdr:row>
      <xdr:rowOff>119667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167944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168464</xdr:rowOff>
    </xdr:from>
    <xdr:to>
      <xdr:col>50</xdr:col>
      <xdr:colOff>165100</xdr:colOff>
      <xdr:row>98</xdr:row>
      <xdr:rowOff>98614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89741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90478</xdr:rowOff>
    </xdr:from>
    <xdr:to>
      <xdr:col>46</xdr:col>
      <xdr:colOff>38100</xdr:colOff>
      <xdr:row>99</xdr:row>
      <xdr:rowOff>20628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11755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81139</xdr:rowOff>
    </xdr:from>
    <xdr:to>
      <xdr:col>41</xdr:col>
      <xdr:colOff>101600</xdr:colOff>
      <xdr:row>99</xdr:row>
      <xdr:rowOff>11289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106132</xdr:rowOff>
    </xdr:from>
    <xdr:to>
      <xdr:col>36</xdr:col>
      <xdr:colOff>165100</xdr:colOff>
      <xdr:row>99</xdr:row>
      <xdr:rowOff>36282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27409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0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70739</xdr:rowOff>
    </xdr:from>
    <xdr:to>
      <xdr:col>85</xdr:col>
      <xdr:colOff>127000</xdr:colOff>
      <xdr:row>38</xdr:row>
      <xdr:rowOff>72530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8583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72530</xdr:rowOff>
    </xdr:from>
    <xdr:to>
      <xdr:col>81</xdr:col>
      <xdr:colOff>50800</xdr:colOff>
      <xdr:row>38</xdr:row>
      <xdr:rowOff>92532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8763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92532</xdr:rowOff>
    </xdr:from>
    <xdr:to>
      <xdr:col>76</xdr:col>
      <xdr:colOff>114300</xdr:colOff>
      <xdr:row>38</xdr:row>
      <xdr:rowOff>127051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60763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32639</xdr:rowOff>
    </xdr:from>
    <xdr:to>
      <xdr:col>71</xdr:col>
      <xdr:colOff>177800</xdr:colOff>
      <xdr:row>38</xdr:row>
      <xdr:rowOff>127051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547739"/>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19939</xdr:rowOff>
    </xdr:from>
    <xdr:to>
      <xdr:col>85</xdr:col>
      <xdr:colOff>177800</xdr:colOff>
      <xdr:row>38</xdr:row>
      <xdr:rowOff>121539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106316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21730</xdr:rowOff>
    </xdr:from>
    <xdr:to>
      <xdr:col>81</xdr:col>
      <xdr:colOff>101600</xdr:colOff>
      <xdr:row>38</xdr:row>
      <xdr:rowOff>123330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114457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41732</xdr:rowOff>
    </xdr:from>
    <xdr:to>
      <xdr:col>76</xdr:col>
      <xdr:colOff>165100</xdr:colOff>
      <xdr:row>38</xdr:row>
      <xdr:rowOff>143332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134459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6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76251</xdr:rowOff>
    </xdr:from>
    <xdr:to>
      <xdr:col>72</xdr:col>
      <xdr:colOff>38100</xdr:colOff>
      <xdr:row>39</xdr:row>
      <xdr:rowOff>6401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168978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6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153289</xdr:rowOff>
    </xdr:from>
    <xdr:to>
      <xdr:col>67</xdr:col>
      <xdr:colOff>101600</xdr:colOff>
      <xdr:row>38</xdr:row>
      <xdr:rowOff>83439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74566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143281</xdr:rowOff>
    </xdr:from>
    <xdr:to>
      <xdr:col>85</xdr:col>
      <xdr:colOff>127000</xdr:colOff>
      <xdr:row>59</xdr:row>
      <xdr:rowOff>74843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87381"/>
          <a:ext cx="8382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74059</xdr:rowOff>
    </xdr:from>
    <xdr:to>
      <xdr:col>81</xdr:col>
      <xdr:colOff>50800</xdr:colOff>
      <xdr:row>59</xdr:row>
      <xdr:rowOff>74843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1018960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777</xdr:rowOff>
    </xdr:from>
    <xdr:to>
      <xdr:col>76</xdr:col>
      <xdr:colOff>114300</xdr:colOff>
      <xdr:row>59</xdr:row>
      <xdr:rowOff>74059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116327"/>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167513</xdr:rowOff>
    </xdr:from>
    <xdr:to>
      <xdr:col>71</xdr:col>
      <xdr:colOff>177800</xdr:colOff>
      <xdr:row>59</xdr:row>
      <xdr:rowOff>777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111613"/>
          <a:ext cx="88900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92481</xdr:rowOff>
    </xdr:from>
    <xdr:to>
      <xdr:col>85</xdr:col>
      <xdr:colOff>177800</xdr:colOff>
      <xdr:row>59</xdr:row>
      <xdr:rowOff>22631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7408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24043</xdr:rowOff>
    </xdr:from>
    <xdr:to>
      <xdr:col>81</xdr:col>
      <xdr:colOff>101600</xdr:colOff>
      <xdr:row>59</xdr:row>
      <xdr:rowOff>125643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1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116770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2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23259</xdr:rowOff>
    </xdr:from>
    <xdr:to>
      <xdr:col>76</xdr:col>
      <xdr:colOff>165100</xdr:colOff>
      <xdr:row>59</xdr:row>
      <xdr:rowOff>124859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115986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121427</xdr:rowOff>
    </xdr:from>
    <xdr:to>
      <xdr:col>72</xdr:col>
      <xdr:colOff>38100</xdr:colOff>
      <xdr:row>59</xdr:row>
      <xdr:rowOff>51577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42704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116713</xdr:rowOff>
    </xdr:from>
    <xdr:to>
      <xdr:col>67</xdr:col>
      <xdr:colOff>101600</xdr:colOff>
      <xdr:row>59</xdr:row>
      <xdr:rowOff>46863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37990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42430</xdr:rowOff>
    </xdr:from>
    <xdr:to>
      <xdr:col>85</xdr:col>
      <xdr:colOff>127000</xdr:colOff>
      <xdr:row>79</xdr:row>
      <xdr:rowOff>43117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6980"/>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41993</xdr:rowOff>
    </xdr:from>
    <xdr:to>
      <xdr:col>81</xdr:col>
      <xdr:colOff>50800</xdr:colOff>
      <xdr:row>79</xdr:row>
      <xdr:rowOff>43117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654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38525</xdr:rowOff>
    </xdr:from>
    <xdr:to>
      <xdr:col>76</xdr:col>
      <xdr:colOff>114300</xdr:colOff>
      <xdr:row>79</xdr:row>
      <xdr:rowOff>41993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3075"/>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38354</xdr:rowOff>
    </xdr:from>
    <xdr:to>
      <xdr:col>71</xdr:col>
      <xdr:colOff>177800</xdr:colOff>
      <xdr:row>79</xdr:row>
      <xdr:rowOff>38525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8290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163080</xdr:rowOff>
    </xdr:from>
    <xdr:to>
      <xdr:col>85</xdr:col>
      <xdr:colOff>177800</xdr:colOff>
      <xdr:row>79</xdr:row>
      <xdr:rowOff>93230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78007</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163767</xdr:rowOff>
    </xdr:from>
    <xdr:to>
      <xdr:col>81</xdr:col>
      <xdr:colOff>101600</xdr:colOff>
      <xdr:row>79</xdr:row>
      <xdr:rowOff>93917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85044</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24333" y="13629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162643</xdr:rowOff>
    </xdr:from>
    <xdr:to>
      <xdr:col>76</xdr:col>
      <xdr:colOff>165100</xdr:colOff>
      <xdr:row>79</xdr:row>
      <xdr:rowOff>92793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83920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159175</xdr:rowOff>
    </xdr:from>
    <xdr:to>
      <xdr:col>72</xdr:col>
      <xdr:colOff>38100</xdr:colOff>
      <xdr:row>79</xdr:row>
      <xdr:rowOff>89325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80452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159004</xdr:rowOff>
    </xdr:from>
    <xdr:to>
      <xdr:col>67</xdr:col>
      <xdr:colOff>101600</xdr:colOff>
      <xdr:row>79</xdr:row>
      <xdr:rowOff>89154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80281</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154239</xdr:rowOff>
    </xdr:from>
    <xdr:to>
      <xdr:col>85</xdr:col>
      <xdr:colOff>127000</xdr:colOff>
      <xdr:row>97</xdr:row>
      <xdr:rowOff>163314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784889"/>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116131</xdr:rowOff>
    </xdr:from>
    <xdr:to>
      <xdr:col>81</xdr:col>
      <xdr:colOff>50800</xdr:colOff>
      <xdr:row>97</xdr:row>
      <xdr:rowOff>154239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746781"/>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116131</xdr:rowOff>
    </xdr:from>
    <xdr:to>
      <xdr:col>76</xdr:col>
      <xdr:colOff>114300</xdr:colOff>
      <xdr:row>97</xdr:row>
      <xdr:rowOff>146763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4678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146763</xdr:rowOff>
    </xdr:from>
    <xdr:to>
      <xdr:col>71</xdr:col>
      <xdr:colOff>177800</xdr:colOff>
      <xdr:row>97</xdr:row>
      <xdr:rowOff>153157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777413"/>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112514</xdr:rowOff>
    </xdr:from>
    <xdr:to>
      <xdr:col>85</xdr:col>
      <xdr:colOff>177800</xdr:colOff>
      <xdr:row>98</xdr:row>
      <xdr:rowOff>42664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7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27441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103439</xdr:rowOff>
    </xdr:from>
    <xdr:to>
      <xdr:col>81</xdr:col>
      <xdr:colOff>101600</xdr:colOff>
      <xdr:row>98</xdr:row>
      <xdr:rowOff>33589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24716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65331</xdr:rowOff>
    </xdr:from>
    <xdr:to>
      <xdr:col>76</xdr:col>
      <xdr:colOff>165100</xdr:colOff>
      <xdr:row>97</xdr:row>
      <xdr:rowOff>166931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158058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95963</xdr:rowOff>
    </xdr:from>
    <xdr:to>
      <xdr:col>72</xdr:col>
      <xdr:colOff>38100</xdr:colOff>
      <xdr:row>98</xdr:row>
      <xdr:rowOff>26113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17240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102357</xdr:rowOff>
    </xdr:from>
    <xdr:to>
      <xdr:col>67</xdr:col>
      <xdr:colOff>101600</xdr:colOff>
      <xdr:row>98</xdr:row>
      <xdr:rowOff>32507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7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23634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8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住民一人当たりのコストについて、類似団体内平均を一貫して下回っているのは、総務費、民生費、衛生費、農林水産業費、土木費、消防費、教育費、公債費である。そのうち</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総務費については、特別定額給付金の給付により令和２年度は大きく増加している。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、障害者の自立支援給付や保育所委託運営費、認定こども園施設型給付費などの扶助費が増加傾向にある中で、平成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市内保育園・幼稚園の認定こども園への移行に伴う建設補助が終了したことから減少したが、令和元年度は認知症高齢者グループホーム開設準備経費に対する補助の実施等から増加に転じた。衛生費については、ごみ処理やし尿処理を一部事務組合で実施することにより経費を抑えていることが理由として挙げられ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で商工費は類似団体内平均を常に上回っている。これは工業振興を目的とした企業への助成や、中小企業への運転・設備投資に係る資金を融資する金融機関への預託、ほたるいか海上観光をはじめとする各種観光事業など、市独自の商工業や観光振興事業を多く実施しているためである。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年度以降は、工業振興において、新成長産業研究施設立地奨励金による助成の増加や、観光面において、クルージング事業などによる観光遊覧船運航事業の増加により一人当たりのコストが上昇している。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教育費は、順次行ってきたグラウンドやプールなどの改修工事が平成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年度で終了したことから、平成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年度に大きく減少し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た一方、令和２年度は小中学校において、情報通信のネットワーク整備を実施したことから大きく増加している。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今後の財政需要に備えるために基金を積み増ししたことによるものである。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一方、歳出の抑制に努めたことなどにより、実質収支比率は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今後も行政サービスの質の維持向上に努め、事務事業の効率化を図りながら健全な財政運営に努めていきたい。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健康寿命延伸</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に向けた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予防事業について積極的に施策を推進しているところであるが、今後も引き続き、医療費の抑制を通じ、市財政に及ぼす影響の軽減に努めていく。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18411603</v>
      </c>
      <c r="BO4" s="464"/>
      <c r="BP4" s="464"/>
      <c r="BQ4" s="464"/>
      <c r="BR4" s="464"/>
      <c r="BS4" s="464"/>
      <c r="BT4" s="464"/>
      <c r="BU4" s="465"/>
      <c r="BV4" s="463">
        <v>13754125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v>
      </c>
      <c r="CU4" s="648"/>
      <c r="CV4" s="648"/>
      <c r="CW4" s="648"/>
      <c r="CX4" s="648"/>
      <c r="CY4" s="648"/>
      <c r="CZ4" s="648"/>
      <c r="DA4" s="649"/>
      <c r="DB4" s="647">
        <v>10.1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17307403</v>
      </c>
      <c r="BO5" s="469"/>
      <c r="BP5" s="469"/>
      <c r="BQ5" s="469"/>
      <c r="BR5" s="469"/>
      <c r="BS5" s="469"/>
      <c r="BT5" s="469"/>
      <c r="BU5" s="470"/>
      <c r="BV5" s="468">
        <v>12806109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82.6</v>
      </c>
      <c r="CU5" s="439"/>
      <c r="CV5" s="439"/>
      <c r="CW5" s="439"/>
      <c r="CX5" s="439"/>
      <c r="CY5" s="439"/>
      <c r="CZ5" s="439"/>
      <c r="DA5" s="440"/>
      <c r="DB5" s="438">
        <v>85.7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1104200</v>
      </c>
      <c r="BO6" s="469"/>
      <c r="BP6" s="469"/>
      <c r="BQ6" s="469"/>
      <c r="BR6" s="469"/>
      <c r="BS6" s="469"/>
      <c r="BT6" s="469"/>
      <c r="BU6" s="470"/>
      <c r="BV6" s="468">
        <v>948016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87.7</v>
      </c>
      <c r="CU6" s="622"/>
      <c r="CV6" s="622"/>
      <c r="CW6" s="622"/>
      <c r="CX6" s="622"/>
      <c r="CY6" s="622"/>
      <c r="CZ6" s="622"/>
      <c r="DA6" s="623"/>
      <c r="DB6" s="621">
        <v>90.7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74225</v>
      </c>
      <c r="BO7" s="469"/>
      <c r="BP7" s="469"/>
      <c r="BQ7" s="469"/>
      <c r="BR7" s="469"/>
      <c r="BS7" s="469"/>
      <c r="BT7" s="469"/>
      <c r="BU7" s="470"/>
      <c r="BV7" s="468">
        <v>166106</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7950246</v>
      </c>
      <c r="CU7" s="469"/>
      <c r="CV7" s="469"/>
      <c r="CW7" s="469"/>
      <c r="CX7" s="469"/>
      <c r="CY7" s="469"/>
      <c r="CZ7" s="469"/>
      <c r="DA7" s="470"/>
      <c r="DB7" s="468">
        <v>7744379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1029975</v>
      </c>
      <c r="BO8" s="469"/>
      <c r="BP8" s="469"/>
      <c r="BQ8" s="469"/>
      <c r="BR8" s="469"/>
      <c r="BS8" s="469"/>
      <c r="BT8" s="469"/>
      <c r="BU8" s="470"/>
      <c r="BV8" s="468">
        <v>781910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0.76</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32349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248065</v>
      </c>
      <c r="BO9" s="469"/>
      <c r="BP9" s="469"/>
      <c r="BQ9" s="469"/>
      <c r="BR9" s="469"/>
      <c r="BS9" s="469"/>
      <c r="BT9" s="469"/>
      <c r="BU9" s="470"/>
      <c r="BV9" s="468">
        <v>24924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8.8000000000000007</v>
      </c>
      <c r="CU9" s="439"/>
      <c r="CV9" s="439"/>
      <c r="CW9" s="439"/>
      <c r="CX9" s="439"/>
      <c r="CY9" s="439"/>
      <c r="CZ9" s="439"/>
      <c r="DA9" s="440"/>
      <c r="DB9" s="438">
        <v>9.6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32755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588578</v>
      </c>
      <c r="BO10" s="469"/>
      <c r="BP10" s="469"/>
      <c r="BQ10" s="469"/>
      <c r="BR10" s="469"/>
      <c r="BS10" s="469"/>
      <c r="BT10" s="469"/>
      <c r="BU10" s="470"/>
      <c r="BV10" s="468">
        <v>454349</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16738</v>
      </c>
      <c r="BO11" s="469"/>
      <c r="BP11" s="469"/>
      <c r="BQ11" s="469"/>
      <c r="BR11" s="469"/>
      <c r="BS11" s="469"/>
      <c r="BT11" s="469"/>
      <c r="BU11" s="470"/>
      <c r="BV11" s="468">
        <v>42605</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33102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518000</v>
      </c>
      <c r="BO12" s="469"/>
      <c r="BP12" s="469"/>
      <c r="BQ12" s="469"/>
      <c r="BR12" s="469"/>
      <c r="BS12" s="469"/>
      <c r="BT12" s="469"/>
      <c r="BU12" s="470"/>
      <c r="BV12" s="468">
        <v>700000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32664</v>
      </c>
      <c r="S13" s="572"/>
      <c r="T13" s="572"/>
      <c r="U13" s="572"/>
      <c r="V13" s="573"/>
      <c r="W13" s="559" t="s">
        <v>138</v>
      </c>
      <c r="X13" s="481"/>
      <c r="Y13" s="481"/>
      <c r="Z13" s="481"/>
      <c r="AA13" s="481"/>
      <c r="AB13" s="482"/>
      <c r="AC13" s="444">
        <v>619</v>
      </c>
      <c r="AD13" s="445"/>
      <c r="AE13" s="445"/>
      <c r="AF13" s="445"/>
      <c r="AG13" s="446"/>
      <c r="AH13" s="444">
        <v>600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335381</v>
      </c>
      <c r="BO13" s="469"/>
      <c r="BP13" s="469"/>
      <c r="BQ13" s="469"/>
      <c r="BR13" s="469"/>
      <c r="BS13" s="469"/>
      <c r="BT13" s="469"/>
      <c r="BU13" s="470"/>
      <c r="BV13" s="468">
        <v>-178122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6.2</v>
      </c>
      <c r="CU13" s="439"/>
      <c r="CV13" s="439"/>
      <c r="CW13" s="439"/>
      <c r="CX13" s="439"/>
      <c r="CY13" s="439"/>
      <c r="CZ13" s="439"/>
      <c r="DA13" s="440"/>
      <c r="DB13" s="438">
        <v>7.6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33284</v>
      </c>
      <c r="S14" s="572"/>
      <c r="T14" s="572"/>
      <c r="U14" s="572"/>
      <c r="V14" s="573"/>
      <c r="W14" s="574"/>
      <c r="X14" s="484"/>
      <c r="Y14" s="484"/>
      <c r="Z14" s="484"/>
      <c r="AA14" s="484"/>
      <c r="AB14" s="485"/>
      <c r="AC14" s="564">
        <v>3.6</v>
      </c>
      <c r="AD14" s="565"/>
      <c r="AE14" s="565"/>
      <c r="AF14" s="565"/>
      <c r="AG14" s="566"/>
      <c r="AH14" s="564">
        <v>3.6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v>7.9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32831</v>
      </c>
      <c r="S15" s="572"/>
      <c r="T15" s="572"/>
      <c r="U15" s="572"/>
      <c r="V15" s="573"/>
      <c r="W15" s="559" t="s">
        <v>146</v>
      </c>
      <c r="X15" s="481"/>
      <c r="Y15" s="481"/>
      <c r="Z15" s="481"/>
      <c r="AA15" s="481"/>
      <c r="AB15" s="482"/>
      <c r="AC15" s="444">
        <v>6779</v>
      </c>
      <c r="AD15" s="445"/>
      <c r="AE15" s="445"/>
      <c r="AF15" s="445"/>
      <c r="AG15" s="446"/>
      <c r="AH15" s="444">
        <v>6733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4675024</v>
      </c>
      <c r="BO15" s="464"/>
      <c r="BP15" s="464"/>
      <c r="BQ15" s="464"/>
      <c r="BR15" s="464"/>
      <c r="BS15" s="464"/>
      <c r="BT15" s="464"/>
      <c r="BU15" s="465"/>
      <c r="BV15" s="463">
        <v>4632056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39.9</v>
      </c>
      <c r="AD16" s="565"/>
      <c r="AE16" s="565"/>
      <c r="AF16" s="565"/>
      <c r="AG16" s="566"/>
      <c r="AH16" s="564">
        <v>40.1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6230203</v>
      </c>
      <c r="BO16" s="469"/>
      <c r="BP16" s="469"/>
      <c r="BQ16" s="469"/>
      <c r="BR16" s="469"/>
      <c r="BS16" s="469"/>
      <c r="BT16" s="469"/>
      <c r="BU16" s="470"/>
      <c r="BV16" s="468">
        <v>6007351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9600</v>
      </c>
      <c r="AD17" s="445"/>
      <c r="AE17" s="445"/>
      <c r="AF17" s="445"/>
      <c r="AG17" s="446"/>
      <c r="AH17" s="444">
        <v>9454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5918973</v>
      </c>
      <c r="BO17" s="469"/>
      <c r="BP17" s="469"/>
      <c r="BQ17" s="469"/>
      <c r="BR17" s="469"/>
      <c r="BS17" s="469"/>
      <c r="BT17" s="469"/>
      <c r="BU17" s="470"/>
      <c r="BV17" s="468">
        <v>5910717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54.62</v>
      </c>
      <c r="M18" s="533"/>
      <c r="N18" s="533"/>
      <c r="O18" s="533"/>
      <c r="P18" s="533"/>
      <c r="Q18" s="533"/>
      <c r="R18" s="534"/>
      <c r="S18" s="534"/>
      <c r="T18" s="534"/>
      <c r="U18" s="534"/>
      <c r="V18" s="535"/>
      <c r="W18" s="549"/>
      <c r="X18" s="550"/>
      <c r="Y18" s="550"/>
      <c r="Z18" s="550"/>
      <c r="AA18" s="550"/>
      <c r="AB18" s="560"/>
      <c r="AC18" s="432">
        <v>56.5</v>
      </c>
      <c r="AD18" s="433"/>
      <c r="AE18" s="433"/>
      <c r="AF18" s="433"/>
      <c r="AG18" s="536"/>
      <c r="AH18" s="432">
        <v>56.3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6848851</v>
      </c>
      <c r="BO18" s="469"/>
      <c r="BP18" s="469"/>
      <c r="BQ18" s="469"/>
      <c r="BR18" s="469"/>
      <c r="BS18" s="469"/>
      <c r="BT18" s="469"/>
      <c r="BU18" s="470"/>
      <c r="BV18" s="468">
        <v>6845357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592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10730913</v>
      </c>
      <c r="BO19" s="469"/>
      <c r="BP19" s="469"/>
      <c r="BQ19" s="469"/>
      <c r="BR19" s="469"/>
      <c r="BS19" s="469"/>
      <c r="BT19" s="469"/>
      <c r="BU19" s="470"/>
      <c r="BV19" s="468">
        <v>10292308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12115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9946106</v>
      </c>
      <c r="BO23" s="469"/>
      <c r="BP23" s="469"/>
      <c r="BQ23" s="469"/>
      <c r="BR23" s="469"/>
      <c r="BS23" s="469"/>
      <c r="BT23" s="469"/>
      <c r="BU23" s="470"/>
      <c r="BV23" s="468">
        <v>9853416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9160</v>
      </c>
      <c r="R24" s="445"/>
      <c r="S24" s="445"/>
      <c r="T24" s="445"/>
      <c r="U24" s="445"/>
      <c r="V24" s="446"/>
      <c r="W24" s="510"/>
      <c r="X24" s="501"/>
      <c r="Y24" s="502"/>
      <c r="Z24" s="441" t="s">
        <v>170</v>
      </c>
      <c r="AA24" s="442"/>
      <c r="AB24" s="442"/>
      <c r="AC24" s="442"/>
      <c r="AD24" s="442"/>
      <c r="AE24" s="442"/>
      <c r="AF24" s="442"/>
      <c r="AG24" s="443"/>
      <c r="AH24" s="444">
        <v>181</v>
      </c>
      <c r="AI24" s="445"/>
      <c r="AJ24" s="445"/>
      <c r="AK24" s="445"/>
      <c r="AL24" s="446"/>
      <c r="AM24" s="444">
        <v>518022</v>
      </c>
      <c r="AN24" s="445"/>
      <c r="AO24" s="445"/>
      <c r="AP24" s="445"/>
      <c r="AQ24" s="445"/>
      <c r="AR24" s="446"/>
      <c r="AS24" s="444">
        <v>2862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9366927</v>
      </c>
      <c r="BO24" s="469"/>
      <c r="BP24" s="469"/>
      <c r="BQ24" s="469"/>
      <c r="BR24" s="469"/>
      <c r="BS24" s="469"/>
      <c r="BT24" s="469"/>
      <c r="BU24" s="470"/>
      <c r="BV24" s="468">
        <v>9312062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7310</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136</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894966</v>
      </c>
      <c r="BO25" s="464"/>
      <c r="BP25" s="464"/>
      <c r="BQ25" s="464"/>
      <c r="BR25" s="464"/>
      <c r="BS25" s="464"/>
      <c r="BT25" s="464"/>
      <c r="BU25" s="465"/>
      <c r="BV25" s="463">
        <v>568463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6200</v>
      </c>
      <c r="R26" s="445"/>
      <c r="S26" s="445"/>
      <c r="T26" s="445"/>
      <c r="U26" s="445"/>
      <c r="V26" s="446"/>
      <c r="W26" s="510"/>
      <c r="X26" s="501"/>
      <c r="Y26" s="502"/>
      <c r="Z26" s="441" t="s">
        <v>176</v>
      </c>
      <c r="AA26" s="523"/>
      <c r="AB26" s="523"/>
      <c r="AC26" s="523"/>
      <c r="AD26" s="523"/>
      <c r="AE26" s="523"/>
      <c r="AF26" s="523"/>
      <c r="AG26" s="524"/>
      <c r="AH26" s="444">
        <v>12</v>
      </c>
      <c r="AI26" s="445"/>
      <c r="AJ26" s="445"/>
      <c r="AK26" s="445"/>
      <c r="AL26" s="446"/>
      <c r="AM26" s="444">
        <v>27468</v>
      </c>
      <c r="AN26" s="445"/>
      <c r="AO26" s="445"/>
      <c r="AP26" s="445"/>
      <c r="AQ26" s="445"/>
      <c r="AR26" s="446"/>
      <c r="AS26" s="444">
        <v>2289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4240</v>
      </c>
      <c r="R27" s="445"/>
      <c r="S27" s="445"/>
      <c r="T27" s="445"/>
      <c r="U27" s="445"/>
      <c r="V27" s="446"/>
      <c r="W27" s="510"/>
      <c r="X27" s="501"/>
      <c r="Y27" s="502"/>
      <c r="Z27" s="441" t="s">
        <v>180</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511248</v>
      </c>
      <c r="BO27" s="472"/>
      <c r="BP27" s="472"/>
      <c r="BQ27" s="472"/>
      <c r="BR27" s="472"/>
      <c r="BS27" s="472"/>
      <c r="BT27" s="472"/>
      <c r="BU27" s="473"/>
      <c r="BV27" s="471">
        <v>510795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3770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2176367</v>
      </c>
      <c r="BO28" s="464"/>
      <c r="BP28" s="464"/>
      <c r="BQ28" s="464"/>
      <c r="BR28" s="464"/>
      <c r="BS28" s="464"/>
      <c r="BT28" s="464"/>
      <c r="BU28" s="465"/>
      <c r="BV28" s="463">
        <v>2105789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13</v>
      </c>
      <c r="M29" s="445"/>
      <c r="N29" s="445"/>
      <c r="O29" s="445"/>
      <c r="P29" s="446"/>
      <c r="Q29" s="444">
        <v>3540</v>
      </c>
      <c r="R29" s="445"/>
      <c r="S29" s="445"/>
      <c r="T29" s="445"/>
      <c r="U29" s="445"/>
      <c r="V29" s="446"/>
      <c r="W29" s="511"/>
      <c r="X29" s="512"/>
      <c r="Y29" s="513"/>
      <c r="Z29" s="441" t="s">
        <v>186</v>
      </c>
      <c r="AA29" s="442"/>
      <c r="AB29" s="442"/>
      <c r="AC29" s="442"/>
      <c r="AD29" s="442"/>
      <c r="AE29" s="442"/>
      <c r="AF29" s="442"/>
      <c r="AG29" s="443"/>
      <c r="AH29" s="444">
        <v>181</v>
      </c>
      <c r="AI29" s="445"/>
      <c r="AJ29" s="445"/>
      <c r="AK29" s="445"/>
      <c r="AL29" s="446"/>
      <c r="AM29" s="444">
        <v>518022</v>
      </c>
      <c r="AN29" s="445"/>
      <c r="AO29" s="445"/>
      <c r="AP29" s="445"/>
      <c r="AQ29" s="445"/>
      <c r="AR29" s="446"/>
      <c r="AS29" s="444">
        <v>2862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911568</v>
      </c>
      <c r="BO29" s="469"/>
      <c r="BP29" s="469"/>
      <c r="BQ29" s="469"/>
      <c r="BR29" s="469"/>
      <c r="BS29" s="469"/>
      <c r="BT29" s="469"/>
      <c r="BU29" s="470"/>
      <c r="BV29" s="468">
        <v>441529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1993938</v>
      </c>
      <c r="BO30" s="472"/>
      <c r="BP30" s="472"/>
      <c r="BQ30" s="472"/>
      <c r="BR30" s="472"/>
      <c r="BS30" s="472"/>
      <c r="BT30" s="472"/>
      <c r="BU30" s="473"/>
      <c r="BV30" s="471">
        <v>1897439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工業団地造成事業特別会計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富山地区広域圏事務組合（一般会計）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滑川市文化・スポーツ振興財団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滑川中新川地区広域情報事務組合（一般会計）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滑川市体育協会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富山県市町村会館管理組合（一般会計）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滑川市農業公社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富山県後期高齢者医療広域連合（一般会計）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ウェーブ滑川</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富山県後期高齢者医療広域連合（後期高齢者医療事業特別会計）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富山県東部消防組合（一般会計）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417sj/6R6b4IBQXJcWCoBTVM5G6nSzYwm7GKm4xxE3gL0Zw3++4wMyvPn0rrB0wRLWnicJEYgyvkBHQ9rXQKQ==" saltValue="SB6oFpK+7aI9bpzXv9Dg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9.93</v>
      </c>
      <c r="G34" s="33">
        <v>11.52</v>
      </c>
      <c r="H34" s="33">
        <v>9.89</v>
      </c>
      <c r="I34" s="33">
        <v>10.09</v>
      </c>
      <c r="J34" s="34">
        <v>12.95</v>
      </c>
      <c r="K34" s="22"/>
      <c r="L34" s="22"/>
      <c r="M34" s="22"/>
      <c r="N34" s="22"/>
      <c r="O34" s="22"/>
      <c r="P34" s="22"/>
    </row>
    <row r="35" spans="1:16" ht="39" customHeight="1" x14ac:dyDescent="0.15">
      <c r="A35" s="22"/>
      <c r="B35" s="35"/>
      <c r="C35" s="1244" t="s">
        <v>567</v>
      </c>
      <c r="D35" s="1245"/>
      <c r="E35" s="1246"/>
      <c r="F35" s="36">
        <v>7.04</v>
      </c>
      <c r="G35" s="37">
        <v>8.08</v>
      </c>
      <c r="H35" s="37">
        <v>8.65</v>
      </c>
      <c r="I35" s="37">
        <v>8.5500000000000007</v>
      </c>
      <c r="J35" s="38">
        <v>8.51</v>
      </c>
      <c r="K35" s="22"/>
      <c r="L35" s="22"/>
      <c r="M35" s="22"/>
      <c r="N35" s="22"/>
      <c r="O35" s="22"/>
      <c r="P35" s="22"/>
    </row>
    <row r="36" spans="1:16" ht="39" customHeight="1" x14ac:dyDescent="0.15">
      <c r="A36" s="22"/>
      <c r="B36" s="35"/>
      <c r="C36" s="1244" t="s">
        <v>568</v>
      </c>
      <c r="D36" s="1245"/>
      <c r="E36" s="1246"/>
      <c r="F36" s="36">
        <v>0</v>
      </c>
      <c r="G36" s="37">
        <v>1.79</v>
      </c>
      <c r="H36" s="37">
        <v>1.04</v>
      </c>
      <c r="I36" s="37">
        <v>3.25</v>
      </c>
      <c r="J36" s="38">
        <v>3.93</v>
      </c>
      <c r="K36" s="22"/>
      <c r="L36" s="22"/>
      <c r="M36" s="22"/>
      <c r="N36" s="22"/>
      <c r="O36" s="22"/>
      <c r="P36" s="22"/>
    </row>
    <row r="37" spans="1:16" ht="39" customHeight="1" x14ac:dyDescent="0.15">
      <c r="A37" s="22"/>
      <c r="B37" s="35"/>
      <c r="C37" s="1244" t="s">
        <v>569</v>
      </c>
      <c r="D37" s="1245"/>
      <c r="E37" s="1246"/>
      <c r="F37" s="36">
        <v>1.23</v>
      </c>
      <c r="G37" s="37">
        <v>1.22</v>
      </c>
      <c r="H37" s="37">
        <v>0.75</v>
      </c>
      <c r="I37" s="37">
        <v>0.28000000000000003</v>
      </c>
      <c r="J37" s="38">
        <v>1.02</v>
      </c>
      <c r="K37" s="22"/>
      <c r="L37" s="22"/>
      <c r="M37" s="22"/>
      <c r="N37" s="22"/>
      <c r="O37" s="22"/>
      <c r="P37" s="22"/>
    </row>
    <row r="38" spans="1:16" ht="39" customHeight="1" x14ac:dyDescent="0.15">
      <c r="A38" s="22"/>
      <c r="B38" s="35"/>
      <c r="C38" s="1244" t="s">
        <v>570</v>
      </c>
      <c r="D38" s="1245"/>
      <c r="E38" s="1246"/>
      <c r="F38" s="36">
        <v>0.61</v>
      </c>
      <c r="G38" s="37">
        <v>0.73</v>
      </c>
      <c r="H38" s="37">
        <v>0.37</v>
      </c>
      <c r="I38" s="37">
        <v>0.74</v>
      </c>
      <c r="J38" s="38">
        <v>0.43</v>
      </c>
      <c r="K38" s="22"/>
      <c r="L38" s="22"/>
      <c r="M38" s="22"/>
      <c r="N38" s="22"/>
      <c r="O38" s="22"/>
      <c r="P38" s="22"/>
    </row>
    <row r="39" spans="1:16" ht="39" customHeight="1" x14ac:dyDescent="0.15">
      <c r="A39" s="22"/>
      <c r="B39" s="35"/>
      <c r="C39" s="1244" t="s">
        <v>571</v>
      </c>
      <c r="D39" s="1245"/>
      <c r="E39" s="1246"/>
      <c r="F39" s="36">
        <v>0.08</v>
      </c>
      <c r="G39" s="37">
        <v>0</v>
      </c>
      <c r="H39" s="37">
        <v>0.13</v>
      </c>
      <c r="I39" s="37">
        <v>0.17</v>
      </c>
      <c r="J39" s="38">
        <v>0.13</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574</v>
      </c>
      <c r="D43" s="1248"/>
      <c r="E43" s="1249"/>
      <c r="F43" s="41">
        <v>0</v>
      </c>
      <c r="G43" s="42">
        <v>0.02</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LG2IzqvzCuyII/2wcjDUFcOk3xJSRlfd/De8W8BVlA7oVMI23HwwOGk9Tq5vGetk3Hc0tDZiFUD2S+YYpu9eg==" saltValue="z3Lz0SLdu2B9fQEnzkNx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1027</v>
      </c>
      <c r="L45" s="60">
        <v>1052</v>
      </c>
      <c r="M45" s="60">
        <v>1020</v>
      </c>
      <c r="N45" s="60">
        <v>976</v>
      </c>
      <c r="O45" s="61">
        <v>956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597</v>
      </c>
      <c r="L48" s="64">
        <v>547</v>
      </c>
      <c r="M48" s="64">
        <v>630</v>
      </c>
      <c r="N48" s="64">
        <v>607</v>
      </c>
      <c r="O48" s="65">
        <v>508</v>
      </c>
      <c r="P48" s="48"/>
      <c r="Q48" s="48"/>
      <c r="R48" s="48"/>
      <c r="S48" s="48"/>
      <c r="T48" s="48"/>
      <c r="U48" s="48"/>
    </row>
    <row r="49" spans="1:21" ht="30.75" customHeight="1" x14ac:dyDescent="0.15">
      <c r="A49" s="48"/>
      <c r="B49" s="1272"/>
      <c r="C49" s="1273"/>
      <c r="D49" s="62"/>
      <c r="E49" s="1254" t="s">
        <v>16</v>
      </c>
      <c r="F49" s="1254"/>
      <c r="G49" s="1254"/>
      <c r="H49" s="1254"/>
      <c r="I49" s="1254"/>
      <c r="J49" s="1255"/>
      <c r="K49" s="63">
        <v>238</v>
      </c>
      <c r="L49" s="64">
        <v>195</v>
      </c>
      <c r="M49" s="64">
        <v>90</v>
      </c>
      <c r="N49" s="64">
        <v>73</v>
      </c>
      <c r="O49" s="65">
        <v>65</v>
      </c>
      <c r="P49" s="48"/>
      <c r="Q49" s="48"/>
      <c r="R49" s="48"/>
      <c r="S49" s="48"/>
      <c r="T49" s="48"/>
      <c r="U49" s="48"/>
    </row>
    <row r="50" spans="1:21" ht="30.75" customHeight="1" x14ac:dyDescent="0.15">
      <c r="A50" s="48"/>
      <c r="B50" s="1272"/>
      <c r="C50" s="1273"/>
      <c r="D50" s="62"/>
      <c r="E50" s="1254" t="s">
        <v>17</v>
      </c>
      <c r="F50" s="1254"/>
      <c r="G50" s="1254"/>
      <c r="H50" s="1254"/>
      <c r="I50" s="1254"/>
      <c r="J50" s="1255"/>
      <c r="K50" s="63">
        <v>9</v>
      </c>
      <c r="L50" s="64">
        <v>9</v>
      </c>
      <c r="M50" s="64">
        <v>9</v>
      </c>
      <c r="N50" s="64">
        <v>9</v>
      </c>
      <c r="O50" s="65">
        <v>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1248</v>
      </c>
      <c r="L52" s="64">
        <v>1255</v>
      </c>
      <c r="M52" s="64">
        <v>1240</v>
      </c>
      <c r="N52" s="64">
        <v>1247</v>
      </c>
      <c r="O52" s="65">
        <v>1230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623</v>
      </c>
      <c r="L53" s="69">
        <v>548</v>
      </c>
      <c r="M53" s="69">
        <v>509</v>
      </c>
      <c r="N53" s="69">
        <v>418</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8ijik+80zkVE79OdAYN5L4usVjSnZmy/z+4rg7lboReB7iKLnKhGFCV7NyJem9u2oozUmDBx3Z4mg1iQjinQ==" saltValue="FXbUcgJQyVNwbRUGoOTu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10950</v>
      </c>
      <c r="J41" s="104">
        <v>10600</v>
      </c>
      <c r="K41" s="104">
        <v>10133</v>
      </c>
      <c r="L41" s="104">
        <v>9853</v>
      </c>
      <c r="M41" s="105">
        <v>9946</v>
      </c>
    </row>
    <row r="42" spans="2:13" ht="27.75" customHeight="1" x14ac:dyDescent="0.15">
      <c r="B42" s="1280"/>
      <c r="C42" s="1281"/>
      <c r="D42" s="106"/>
      <c r="E42" s="1284" t="s">
        <v>32</v>
      </c>
      <c r="F42" s="1284"/>
      <c r="G42" s="1284"/>
      <c r="H42" s="1285"/>
      <c r="I42" s="107">
        <v>138</v>
      </c>
      <c r="J42" s="108">
        <v>114</v>
      </c>
      <c r="K42" s="108">
        <v>90</v>
      </c>
      <c r="L42" s="108">
        <v>66</v>
      </c>
      <c r="M42" s="109">
        <v>42</v>
      </c>
    </row>
    <row r="43" spans="2:13" ht="27.75" customHeight="1" x14ac:dyDescent="0.15">
      <c r="B43" s="1280"/>
      <c r="C43" s="1281"/>
      <c r="D43" s="106"/>
      <c r="E43" s="1284" t="s">
        <v>33</v>
      </c>
      <c r="F43" s="1284"/>
      <c r="G43" s="1284"/>
      <c r="H43" s="1285"/>
      <c r="I43" s="107">
        <v>9715</v>
      </c>
      <c r="J43" s="108">
        <v>9458</v>
      </c>
      <c r="K43" s="108">
        <v>9030</v>
      </c>
      <c r="L43" s="108">
        <v>8888</v>
      </c>
      <c r="M43" s="109">
        <v>8549</v>
      </c>
    </row>
    <row r="44" spans="2:13" ht="27.75" customHeight="1" x14ac:dyDescent="0.15">
      <c r="B44" s="1280"/>
      <c r="C44" s="1281"/>
      <c r="D44" s="106"/>
      <c r="E44" s="1284" t="s">
        <v>34</v>
      </c>
      <c r="F44" s="1284"/>
      <c r="G44" s="1284"/>
      <c r="H44" s="1285"/>
      <c r="I44" s="107">
        <v>766</v>
      </c>
      <c r="J44" s="108">
        <v>575</v>
      </c>
      <c r="K44" s="108">
        <v>488</v>
      </c>
      <c r="L44" s="108">
        <v>439</v>
      </c>
      <c r="M44" s="109">
        <v>376</v>
      </c>
    </row>
    <row r="45" spans="2:13" ht="27.75" customHeight="1" x14ac:dyDescent="0.15">
      <c r="B45" s="1280"/>
      <c r="C45" s="1281"/>
      <c r="D45" s="106"/>
      <c r="E45" s="1284" t="s">
        <v>35</v>
      </c>
      <c r="F45" s="1284"/>
      <c r="G45" s="1284"/>
      <c r="H45" s="1285"/>
      <c r="I45" s="107">
        <v>1333</v>
      </c>
      <c r="J45" s="108">
        <v>1249</v>
      </c>
      <c r="K45" s="108">
        <v>1130</v>
      </c>
      <c r="L45" s="108">
        <v>1127</v>
      </c>
      <c r="M45" s="109">
        <v>1110</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4750</v>
      </c>
      <c r="J50" s="108">
        <v>4714</v>
      </c>
      <c r="K50" s="108">
        <v>5084</v>
      </c>
      <c r="L50" s="108">
        <v>4830</v>
      </c>
      <c r="M50" s="109">
        <v>5520</v>
      </c>
    </row>
    <row r="51" spans="2:13" ht="27.75" customHeight="1" x14ac:dyDescent="0.15">
      <c r="B51" s="1280"/>
      <c r="C51" s="1281"/>
      <c r="D51" s="106"/>
      <c r="E51" s="1284" t="s">
        <v>42</v>
      </c>
      <c r="F51" s="1284"/>
      <c r="G51" s="1284"/>
      <c r="H51" s="1285"/>
      <c r="I51" s="107">
        <v>163</v>
      </c>
      <c r="J51" s="108">
        <v>160</v>
      </c>
      <c r="K51" s="108">
        <v>142</v>
      </c>
      <c r="L51" s="108">
        <v>114</v>
      </c>
      <c r="M51" s="109">
        <v>81</v>
      </c>
    </row>
    <row r="52" spans="2:13" ht="27.75" customHeight="1" x14ac:dyDescent="0.15">
      <c r="B52" s="1282"/>
      <c r="C52" s="1283"/>
      <c r="D52" s="106"/>
      <c r="E52" s="1284" t="s">
        <v>43</v>
      </c>
      <c r="F52" s="1284"/>
      <c r="G52" s="1284"/>
      <c r="H52" s="1285"/>
      <c r="I52" s="107">
        <v>15773</v>
      </c>
      <c r="J52" s="108">
        <v>15382</v>
      </c>
      <c r="K52" s="108">
        <v>15132</v>
      </c>
      <c r="L52" s="108">
        <v>14911</v>
      </c>
      <c r="M52" s="109">
        <v>14709</v>
      </c>
    </row>
    <row r="53" spans="2:13" ht="27.75" customHeight="1" thickBot="1" x14ac:dyDescent="0.2">
      <c r="B53" s="1286" t="s">
        <v>44</v>
      </c>
      <c r="C53" s="1287"/>
      <c r="D53" s="113"/>
      <c r="E53" s="1288" t="s">
        <v>45</v>
      </c>
      <c r="F53" s="1288"/>
      <c r="G53" s="1288"/>
      <c r="H53" s="1289"/>
      <c r="I53" s="114">
        <v>2216</v>
      </c>
      <c r="J53" s="115">
        <v>1740</v>
      </c>
      <c r="K53" s="115">
        <v>514</v>
      </c>
      <c r="L53" s="115">
        <v>519</v>
      </c>
      <c r="M53" s="116">
        <v>-286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k/xzZJhinVkRbqFfDl/NfgIHJUFZzcJkf1Va3q0FZSA+y59o2vLNZEuPy9DNR0hzjSLZiRlMhopmpfSlOA7hA==" saltValue="IOIpNc+2ev/oytgib7R5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2351</v>
      </c>
      <c r="G55" s="128">
        <v>2106</v>
      </c>
      <c r="H55" s="129">
        <v>2176</v>
      </c>
    </row>
    <row r="56" spans="2:8" ht="52.5" customHeight="1" x14ac:dyDescent="0.15">
      <c r="B56" s="130"/>
      <c r="C56" s="1307" t="s">
        <v>49</v>
      </c>
      <c r="D56" s="1307"/>
      <c r="E56" s="1308"/>
      <c r="F56" s="131">
        <v>631</v>
      </c>
      <c r="G56" s="131">
        <v>442</v>
      </c>
      <c r="H56" s="132">
        <v>912</v>
      </c>
    </row>
    <row r="57" spans="2:8" ht="53.25" customHeight="1" x14ac:dyDescent="0.15">
      <c r="B57" s="130"/>
      <c r="C57" s="1309" t="s">
        <v>50</v>
      </c>
      <c r="D57" s="1309"/>
      <c r="E57" s="1310"/>
      <c r="F57" s="133">
        <v>1782</v>
      </c>
      <c r="G57" s="133">
        <v>1897</v>
      </c>
      <c r="H57" s="134">
        <v>1994</v>
      </c>
    </row>
    <row r="58" spans="2:8" ht="45.75" customHeight="1" x14ac:dyDescent="0.15">
      <c r="B58" s="135"/>
      <c r="C58" s="1297" t="s">
        <v>593</v>
      </c>
      <c r="D58" s="1298"/>
      <c r="E58" s="1299"/>
      <c r="F58" s="136">
        <v>952</v>
      </c>
      <c r="G58" s="136">
        <v>1002</v>
      </c>
      <c r="H58" s="137">
        <v>1052</v>
      </c>
    </row>
    <row r="59" spans="2:8" ht="45.75" customHeight="1" x14ac:dyDescent="0.15">
      <c r="B59" s="135"/>
      <c r="C59" s="1297" t="s">
        <v>594</v>
      </c>
      <c r="D59" s="1298"/>
      <c r="E59" s="1299"/>
      <c r="F59" s="136">
        <v>313</v>
      </c>
      <c r="G59" s="136">
        <v>348</v>
      </c>
      <c r="H59" s="137">
        <v>402</v>
      </c>
    </row>
    <row r="60" spans="2:8" ht="45.75" customHeight="1" x14ac:dyDescent="0.15">
      <c r="B60" s="135"/>
      <c r="C60" s="1297" t="s">
        <v>595</v>
      </c>
      <c r="D60" s="1298"/>
      <c r="E60" s="1299"/>
      <c r="F60" s="136">
        <v>301</v>
      </c>
      <c r="G60" s="136">
        <v>301</v>
      </c>
      <c r="H60" s="137">
        <v>301</v>
      </c>
    </row>
    <row r="61" spans="2:8" ht="45.75" customHeight="1" x14ac:dyDescent="0.15">
      <c r="B61" s="135"/>
      <c r="C61" s="1297" t="s">
        <v>596</v>
      </c>
      <c r="D61" s="1298"/>
      <c r="E61" s="1299"/>
      <c r="F61" s="136">
        <v>77</v>
      </c>
      <c r="G61" s="136">
        <v>74</v>
      </c>
      <c r="H61" s="137">
        <v>72</v>
      </c>
    </row>
    <row r="62" spans="2:8" ht="45.75" customHeight="1" thickBot="1" x14ac:dyDescent="0.2">
      <c r="B62" s="138"/>
      <c r="C62" s="1300" t="s">
        <v>597</v>
      </c>
      <c r="D62" s="1301"/>
      <c r="E62" s="1302"/>
      <c r="F62" s="139">
        <v>58</v>
      </c>
      <c r="G62" s="139">
        <v>59</v>
      </c>
      <c r="H62" s="140">
        <v>60</v>
      </c>
    </row>
    <row r="63" spans="2:8" ht="52.5" customHeight="1" thickBot="1" x14ac:dyDescent="0.2">
      <c r="B63" s="141"/>
      <c r="C63" s="1303" t="s">
        <v>51</v>
      </c>
      <c r="D63" s="1303"/>
      <c r="E63" s="1304"/>
      <c r="F63" s="142">
        <v>4765</v>
      </c>
      <c r="G63" s="142">
        <v>4445</v>
      </c>
      <c r="H63" s="143">
        <v>5082</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JxH1hsgH/teEiTol41/gVGBngWxZ5EMNqaDtG+j4ls298yAzKG0Kf6Edq8HNx1mMQ5luQB+ey7NeIDviO7TSNg==" saltValue="5grouGZzb6mjEmNH/od4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34.1</v>
      </c>
      <c r="BQ51" s="1311"/>
      <c r="BR51" s="1311"/>
      <c r="BS51" s="1311"/>
      <c r="BT51" s="1311"/>
      <c r="BU51" s="1311"/>
      <c r="BV51" s="1311"/>
      <c r="BW51" s="1311"/>
      <c r="BX51" s="1311">
        <v>26.8</v>
      </c>
      <c r="BY51" s="1311"/>
      <c r="BZ51" s="1311"/>
      <c r="CA51" s="1311"/>
      <c r="CB51" s="1311"/>
      <c r="CC51" s="1311"/>
      <c r="CD51" s="1311"/>
      <c r="CE51" s="1311"/>
      <c r="CF51" s="1311">
        <v>7.9</v>
      </c>
      <c r="CG51" s="1311"/>
      <c r="CH51" s="1311"/>
      <c r="CI51" s="1311"/>
      <c r="CJ51" s="1311"/>
      <c r="CK51" s="1311"/>
      <c r="CL51" s="1311"/>
      <c r="CM51" s="1311"/>
      <c r="CN51" s="1311">
        <v>7.9</v>
      </c>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51.5</v>
      </c>
      <c r="BQ53" s="1311"/>
      <c r="BR53" s="1311"/>
      <c r="BS53" s="1311"/>
      <c r="BT53" s="1311"/>
      <c r="BU53" s="1311"/>
      <c r="BV53" s="1311"/>
      <c r="BW53" s="1311"/>
      <c r="BX53" s="1311">
        <v>52.7</v>
      </c>
      <c r="BY53" s="1311"/>
      <c r="BZ53" s="1311"/>
      <c r="CA53" s="1311"/>
      <c r="CB53" s="1311"/>
      <c r="CC53" s="1311"/>
      <c r="CD53" s="1311"/>
      <c r="CE53" s="1311"/>
      <c r="CF53" s="1311">
        <v>54.3</v>
      </c>
      <c r="CG53" s="1311"/>
      <c r="CH53" s="1311"/>
      <c r="CI53" s="1311"/>
      <c r="CJ53" s="1311"/>
      <c r="CK53" s="1311"/>
      <c r="CL53" s="1311"/>
      <c r="CM53" s="1311"/>
      <c r="CN53" s="1311">
        <v>55.7</v>
      </c>
      <c r="CO53" s="1311"/>
      <c r="CP53" s="1311"/>
      <c r="CQ53" s="1311"/>
      <c r="CR53" s="1311"/>
      <c r="CS53" s="1311"/>
      <c r="CT53" s="1311"/>
      <c r="CU53" s="1311"/>
      <c r="CV53" s="1311">
        <v>57.3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34.1</v>
      </c>
      <c r="BQ73" s="1311"/>
      <c r="BR73" s="1311"/>
      <c r="BS73" s="1311"/>
      <c r="BT73" s="1311"/>
      <c r="BU73" s="1311"/>
      <c r="BV73" s="1311"/>
      <c r="BW73" s="1311"/>
      <c r="BX73" s="1311">
        <v>26.8</v>
      </c>
      <c r="BY73" s="1311"/>
      <c r="BZ73" s="1311"/>
      <c r="CA73" s="1311"/>
      <c r="CB73" s="1311"/>
      <c r="CC73" s="1311"/>
      <c r="CD73" s="1311"/>
      <c r="CE73" s="1311"/>
      <c r="CF73" s="1311">
        <v>7.9</v>
      </c>
      <c r="CG73" s="1311"/>
      <c r="CH73" s="1311"/>
      <c r="CI73" s="1311"/>
      <c r="CJ73" s="1311"/>
      <c r="CK73" s="1311"/>
      <c r="CL73" s="1311"/>
      <c r="CM73" s="1311"/>
      <c r="CN73" s="1311">
        <v>7.9</v>
      </c>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9.9</v>
      </c>
      <c r="BQ75" s="1311"/>
      <c r="BR75" s="1311"/>
      <c r="BS75" s="1311"/>
      <c r="BT75" s="1311"/>
      <c r="BU75" s="1311"/>
      <c r="BV75" s="1311"/>
      <c r="BW75" s="1311"/>
      <c r="BX75" s="1311">
        <v>9.3000000000000007</v>
      </c>
      <c r="BY75" s="1311"/>
      <c r="BZ75" s="1311"/>
      <c r="CA75" s="1311"/>
      <c r="CB75" s="1311"/>
      <c r="CC75" s="1311"/>
      <c r="CD75" s="1311"/>
      <c r="CE75" s="1311"/>
      <c r="CF75" s="1311">
        <v>8.6</v>
      </c>
      <c r="CG75" s="1311"/>
      <c r="CH75" s="1311"/>
      <c r="CI75" s="1311"/>
      <c r="CJ75" s="1311"/>
      <c r="CK75" s="1311"/>
      <c r="CL75" s="1311"/>
      <c r="CM75" s="1311"/>
      <c r="CN75" s="1311">
        <v>7.6</v>
      </c>
      <c r="CO75" s="1311"/>
      <c r="CP75" s="1311"/>
      <c r="CQ75" s="1311"/>
      <c r="CR75" s="1311"/>
      <c r="CS75" s="1311"/>
      <c r="CT75" s="1311"/>
      <c r="CU75" s="1311"/>
      <c r="CV75" s="1311">
        <v>6.2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j/cZru8NhpytTmdcFEVt+ISgYYuJDZ/1ZCpXKNyWceVTHWV59USx9+Z9qFray4DCDmbsxwcRQOGsh3CO7wevg==" saltValue="MUwhxA3lHOz34EC5Imex7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eXmTFqfTRFjcta6i8LvwjGDasAS4L3QHaje2NjETSqtfVpUKOCNLQWQgGE/HL20AUMknXEmJh5cSdscUQIo1oQ==" saltValue="jgUa/tzOxHoRv06AdCKg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NjVY5Gk3o5pjVLcLv+qo5TPm2XvzwQt51m2uTaeJ86c4Ma+iD6+QlzSB3XNTv1e6ovvM3lSUZD1/cNO5/VYq8w==" saltValue="bIepiZhEycqez4VAmFg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36992</v>
      </c>
      <c r="E3" s="162"/>
      <c r="F3" s="163">
        <v>65876</v>
      </c>
      <c r="G3" s="164"/>
      <c r="H3" s="165"/>
    </row>
    <row r="4" spans="1:8" x14ac:dyDescent="0.15">
      <c r="A4" s="166"/>
      <c r="B4" s="167"/>
      <c r="C4" s="168"/>
      <c r="D4" s="169">
        <v>16385</v>
      </c>
      <c r="E4" s="170"/>
      <c r="F4" s="171">
        <v>36484</v>
      </c>
      <c r="G4" s="172"/>
      <c r="H4" s="173"/>
    </row>
    <row r="5" spans="1:8" x14ac:dyDescent="0.15">
      <c r="A5" s="154" t="s">
        <v>551</v>
      </c>
      <c r="B5" s="159"/>
      <c r="C5" s="160"/>
      <c r="D5" s="161">
        <v>35019</v>
      </c>
      <c r="E5" s="162"/>
      <c r="F5" s="163">
        <v>68468</v>
      </c>
      <c r="G5" s="164"/>
      <c r="H5" s="165"/>
    </row>
    <row r="6" spans="1:8" x14ac:dyDescent="0.15">
      <c r="A6" s="166"/>
      <c r="B6" s="167"/>
      <c r="C6" s="168"/>
      <c r="D6" s="169">
        <v>16451</v>
      </c>
      <c r="E6" s="170"/>
      <c r="F6" s="171">
        <v>34140</v>
      </c>
      <c r="G6" s="172"/>
      <c r="H6" s="173"/>
    </row>
    <row r="7" spans="1:8" x14ac:dyDescent="0.15">
      <c r="A7" s="154" t="s">
        <v>552</v>
      </c>
      <c r="B7" s="159"/>
      <c r="C7" s="160"/>
      <c r="D7" s="161">
        <v>25469</v>
      </c>
      <c r="E7" s="162"/>
      <c r="F7" s="163">
        <v>69729</v>
      </c>
      <c r="G7" s="164"/>
      <c r="H7" s="165"/>
    </row>
    <row r="8" spans="1:8" x14ac:dyDescent="0.15">
      <c r="A8" s="166"/>
      <c r="B8" s="167"/>
      <c r="C8" s="168"/>
      <c r="D8" s="169">
        <v>15608</v>
      </c>
      <c r="E8" s="170"/>
      <c r="F8" s="171">
        <v>38908</v>
      </c>
      <c r="G8" s="172"/>
      <c r="H8" s="173"/>
    </row>
    <row r="9" spans="1:8" x14ac:dyDescent="0.15">
      <c r="A9" s="154" t="s">
        <v>553</v>
      </c>
      <c r="B9" s="159"/>
      <c r="C9" s="160"/>
      <c r="D9" s="161">
        <v>42444</v>
      </c>
      <c r="E9" s="162"/>
      <c r="F9" s="163">
        <v>74581</v>
      </c>
      <c r="G9" s="164"/>
      <c r="H9" s="165"/>
    </row>
    <row r="10" spans="1:8" x14ac:dyDescent="0.15">
      <c r="A10" s="166"/>
      <c r="B10" s="167"/>
      <c r="C10" s="168"/>
      <c r="D10" s="169">
        <v>29355</v>
      </c>
      <c r="E10" s="170"/>
      <c r="F10" s="171">
        <v>41563</v>
      </c>
      <c r="G10" s="172"/>
      <c r="H10" s="173"/>
    </row>
    <row r="11" spans="1:8" x14ac:dyDescent="0.15">
      <c r="A11" s="154" t="s">
        <v>554</v>
      </c>
      <c r="B11" s="159"/>
      <c r="C11" s="160"/>
      <c r="D11" s="161">
        <v>47318</v>
      </c>
      <c r="E11" s="162"/>
      <c r="F11" s="163">
        <v>76347</v>
      </c>
      <c r="G11" s="164"/>
      <c r="H11" s="165"/>
    </row>
    <row r="12" spans="1:8" x14ac:dyDescent="0.15">
      <c r="A12" s="166"/>
      <c r="B12" s="167"/>
      <c r="C12" s="174"/>
      <c r="D12" s="169">
        <v>23076</v>
      </c>
      <c r="E12" s="170"/>
      <c r="F12" s="171">
        <v>41762</v>
      </c>
      <c r="G12" s="172"/>
      <c r="H12" s="173"/>
    </row>
    <row r="13" spans="1:8" x14ac:dyDescent="0.15">
      <c r="A13" s="154"/>
      <c r="B13" s="159"/>
      <c r="C13" s="175"/>
      <c r="D13" s="176">
        <v>37448</v>
      </c>
      <c r="E13" s="177"/>
      <c r="F13" s="178">
        <v>71000</v>
      </c>
      <c r="G13" s="179"/>
      <c r="H13" s="165"/>
    </row>
    <row r="14" spans="1:8" x14ac:dyDescent="0.15">
      <c r="A14" s="166"/>
      <c r="B14" s="167"/>
      <c r="C14" s="168"/>
      <c r="D14" s="169">
        <v>20175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9.93</v>
      </c>
      <c r="C19" s="180">
        <f>ROUND(VALUE(SUBSTITUTE(実質収支比率等に係る経年分析!G$48,"▲","-")),2)</f>
        <v>11.52</v>
      </c>
      <c r="D19" s="180">
        <f>ROUND(VALUE(SUBSTITUTE(実質収支比率等に係る経年分析!H$48,"▲","-")),2)</f>
        <v>9.89</v>
      </c>
      <c r="E19" s="180">
        <f>ROUND(VALUE(SUBSTITUTE(実質収支比率等に係る経年分析!I$48,"▲","-")),2)</f>
        <v>10.1</v>
      </c>
      <c r="F19" s="180">
        <f>ROUND(VALUE(SUBSTITUTE(実質収支比率等に係る経年分析!J$48,"▲","-")),2)</f>
        <v>12.96</v>
      </c>
    </row>
    <row r="20" spans="1:11" x14ac:dyDescent="0.15">
      <c r="A20" s="180" t="s">
        <v>55</v>
      </c>
      <c r="B20" s="180">
        <f>ROUND(VALUE(SUBSTITUTE(実質収支比率等に係る経年分析!F$47,"▲","-")),2)</f>
        <v>30.8</v>
      </c>
      <c r="C20" s="180">
        <f>ROUND(VALUE(SUBSTITUTE(実質収支比率等に係る経年分析!G$47,"▲","-")),2)</f>
        <v>30</v>
      </c>
      <c r="D20" s="180">
        <f>ROUND(VALUE(SUBSTITUTE(実質収支比率等に係る経年分析!H$47,"▲","-")),2)</f>
        <v>30.73</v>
      </c>
      <c r="E20" s="180">
        <f>ROUND(VALUE(SUBSTITUTE(実質収支比率等に係る経年分析!I$47,"▲","-")),2)</f>
        <v>27.19</v>
      </c>
      <c r="F20" s="180">
        <f>ROUND(VALUE(SUBSTITUTE(実質収支比率等に係る経年分析!J$47,"▲","-")),2)</f>
        <v>27.37</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-2.2999999999999998</v>
      </c>
      <c r="F21" s="180">
        <f>IF(ISNUMBER(VALUE(SUBSTITUTE(実質収支比率等に係る経年分析!J$49,"▲","-"))),ROUND(VALUE(SUBSTITUTE(実質収支比率等に係る経年分析!J$49,"▲","-")),2),NA())</f>
        <v>4.22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工業団地造成事業特別会計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1248</v>
      </c>
      <c r="E42" s="182"/>
      <c r="F42" s="182"/>
      <c r="G42" s="182">
        <f>'実質公債費比率（分子）の構造'!L$52</f>
        <v>1255</v>
      </c>
      <c r="H42" s="182"/>
      <c r="I42" s="182"/>
      <c r="J42" s="182">
        <f>'実質公債費比率（分子）の構造'!M$52</f>
        <v>1240</v>
      </c>
      <c r="K42" s="182"/>
      <c r="L42" s="182"/>
      <c r="M42" s="182">
        <f>'実質公債費比率（分子）の構造'!N$52</f>
        <v>1247</v>
      </c>
      <c r="N42" s="182"/>
      <c r="O42" s="182"/>
      <c r="P42" s="182">
        <f>'実質公債費比率（分子）の構造'!O$52</f>
        <v>1230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66</v>
      </c>
      <c r="B45" s="182">
        <f>'実質公債費比率（分子）の構造'!K$49</f>
        <v>238</v>
      </c>
      <c r="C45" s="182"/>
      <c r="D45" s="182"/>
      <c r="E45" s="182">
        <f>'実質公債費比率（分子）の構造'!L$49</f>
        <v>195</v>
      </c>
      <c r="F45" s="182"/>
      <c r="G45" s="182"/>
      <c r="H45" s="182">
        <f>'実質公債費比率（分子）の構造'!M$49</f>
        <v>90</v>
      </c>
      <c r="I45" s="182"/>
      <c r="J45" s="182"/>
      <c r="K45" s="182">
        <f>'実質公債費比率（分子）の構造'!N$49</f>
        <v>73</v>
      </c>
      <c r="L45" s="182"/>
      <c r="M45" s="182"/>
      <c r="N45" s="182">
        <f>'実質公債費比率（分子）の構造'!O$49</f>
        <v>65</v>
      </c>
      <c r="O45" s="182"/>
      <c r="P45" s="182"/>
    </row>
    <row r="46" spans="1:16" x14ac:dyDescent="0.15">
      <c r="A46" s="182" t="s">
        <v>67</v>
      </c>
      <c r="B46" s="182">
        <f>'実質公債費比率（分子）の構造'!K$48</f>
        <v>597</v>
      </c>
      <c r="C46" s="182"/>
      <c r="D46" s="182"/>
      <c r="E46" s="182">
        <f>'実質公債費比率（分子）の構造'!L$48</f>
        <v>547</v>
      </c>
      <c r="F46" s="182"/>
      <c r="G46" s="182"/>
      <c r="H46" s="182">
        <f>'実質公債費比率（分子）の構造'!M$48</f>
        <v>630</v>
      </c>
      <c r="I46" s="182"/>
      <c r="J46" s="182"/>
      <c r="K46" s="182">
        <f>'実質公債費比率（分子）の構造'!N$48</f>
        <v>607</v>
      </c>
      <c r="L46" s="182"/>
      <c r="M46" s="182"/>
      <c r="N46" s="182">
        <f>'実質公債費比率（分子）の構造'!O$48</f>
        <v>508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1027</v>
      </c>
      <c r="C49" s="182"/>
      <c r="D49" s="182"/>
      <c r="E49" s="182">
        <f>'実質公債費比率（分子）の構造'!L$45</f>
        <v>1052</v>
      </c>
      <c r="F49" s="182"/>
      <c r="G49" s="182"/>
      <c r="H49" s="182">
        <f>'実質公債費比率（分子）の構造'!M$45</f>
        <v>1020</v>
      </c>
      <c r="I49" s="182"/>
      <c r="J49" s="182"/>
      <c r="K49" s="182">
        <f>'実質公債費比率（分子）の構造'!N$45</f>
        <v>976</v>
      </c>
      <c r="L49" s="182"/>
      <c r="M49" s="182"/>
      <c r="N49" s="182">
        <f>'実質公債費比率（分子）の構造'!O$45</f>
        <v>956</v>
      </c>
      <c r="O49" s="182"/>
      <c r="P49" s="182"/>
    </row>
    <row r="50" spans="1:16" x14ac:dyDescent="0.15">
      <c r="A50" s="182" t="s">
        <v>71</v>
      </c>
      <c r="B50" s="182" t="e">
        <f>NA()</f>
        <v>#N/A</v>
      </c>
      <c r="C50" s="182">
        <f>IF(ISNUMBER('実質公債費比率（分子）の構造'!K$53),'実質公債費比率（分子）の構造'!K$53,NA())</f>
        <v>623</v>
      </c>
      <c r="D50" s="182" t="e">
        <f>NA()</f>
        <v>#N/A</v>
      </c>
      <c r="E50" s="182" t="e">
        <f>NA()</f>
        <v>#N/A</v>
      </c>
      <c r="F50" s="182">
        <f>IF(ISNUMBER('実質公債費比率（分子）の構造'!L$53),'実質公債費比率（分子）の構造'!L$53,NA())</f>
        <v>548</v>
      </c>
      <c r="G50" s="182" t="e">
        <f>NA()</f>
        <v>#N/A</v>
      </c>
      <c r="H50" s="182" t="e">
        <f>NA()</f>
        <v>#N/A</v>
      </c>
      <c r="I50" s="182">
        <f>IF(ISNUMBER('実質公債費比率（分子）の構造'!M$53),'実質公債費比率（分子）の構造'!M$53,NA())</f>
        <v>509</v>
      </c>
      <c r="J50" s="182" t="e">
        <f>NA()</f>
        <v>#N/A</v>
      </c>
      <c r="K50" s="182" t="e">
        <f>NA()</f>
        <v>#N/A</v>
      </c>
      <c r="L50" s="182">
        <f>IF(ISNUMBER('実質公債費比率（分子）の構造'!N$53),'実質公債費比率（分子）の構造'!N$53,NA())</f>
        <v>418</v>
      </c>
      <c r="M50" s="182" t="e">
        <f>NA()</f>
        <v>#N/A</v>
      </c>
      <c r="N50" s="182" t="e">
        <f>NA()</f>
        <v>#N/A</v>
      </c>
      <c r="O50" s="182">
        <f>IF(ISNUMBER('実質公債費比率（分子）の構造'!O$53),'実質公債費比率（分子）の構造'!O$53,NA())</f>
        <v>308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15773</v>
      </c>
      <c r="E56" s="181"/>
      <c r="F56" s="181"/>
      <c r="G56" s="181">
        <f>'将来負担比率（分子）の構造'!J$52</f>
        <v>15382</v>
      </c>
      <c r="H56" s="181"/>
      <c r="I56" s="181"/>
      <c r="J56" s="181">
        <f>'将来負担比率（分子）の構造'!K$52</f>
        <v>15132</v>
      </c>
      <c r="K56" s="181"/>
      <c r="L56" s="181"/>
      <c r="M56" s="181">
        <f>'将来負担比率（分子）の構造'!L$52</f>
        <v>14911</v>
      </c>
      <c r="N56" s="181"/>
      <c r="O56" s="181"/>
      <c r="P56" s="181">
        <f>'将来負担比率（分子）の構造'!M$52</f>
        <v>14709</v>
      </c>
    </row>
    <row r="57" spans="1:16" x14ac:dyDescent="0.15">
      <c r="A57" s="181" t="s">
        <v>42</v>
      </c>
      <c r="B57" s="181"/>
      <c r="C57" s="181"/>
      <c r="D57" s="181">
        <f>'将来負担比率（分子）の構造'!I$51</f>
        <v>163</v>
      </c>
      <c r="E57" s="181"/>
      <c r="F57" s="181"/>
      <c r="G57" s="181">
        <f>'将来負担比率（分子）の構造'!J$51</f>
        <v>160</v>
      </c>
      <c r="H57" s="181"/>
      <c r="I57" s="181"/>
      <c r="J57" s="181">
        <f>'将来負担比率（分子）の構造'!K$51</f>
        <v>142</v>
      </c>
      <c r="K57" s="181"/>
      <c r="L57" s="181"/>
      <c r="M57" s="181">
        <f>'将来負担比率（分子）の構造'!L$51</f>
        <v>114</v>
      </c>
      <c r="N57" s="181"/>
      <c r="O57" s="181"/>
      <c r="P57" s="181">
        <f>'将来負担比率（分子）の構造'!M$51</f>
        <v>81</v>
      </c>
    </row>
    <row r="58" spans="1:16" x14ac:dyDescent="0.15">
      <c r="A58" s="181" t="s">
        <v>41</v>
      </c>
      <c r="B58" s="181"/>
      <c r="C58" s="181"/>
      <c r="D58" s="181">
        <f>'将来負担比率（分子）の構造'!I$50</f>
        <v>4750</v>
      </c>
      <c r="E58" s="181"/>
      <c r="F58" s="181"/>
      <c r="G58" s="181">
        <f>'将来負担比率（分子）の構造'!J$50</f>
        <v>4714</v>
      </c>
      <c r="H58" s="181"/>
      <c r="I58" s="181"/>
      <c r="J58" s="181">
        <f>'将来負担比率（分子）の構造'!K$50</f>
        <v>5084</v>
      </c>
      <c r="K58" s="181"/>
      <c r="L58" s="181"/>
      <c r="M58" s="181">
        <f>'将来負担比率（分子）の構造'!L$50</f>
        <v>4830</v>
      </c>
      <c r="N58" s="181"/>
      <c r="O58" s="181"/>
      <c r="P58" s="181">
        <f>'将来負担比率（分子）の構造'!M$50</f>
        <v>5520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1333</v>
      </c>
      <c r="C62" s="181"/>
      <c r="D62" s="181"/>
      <c r="E62" s="181">
        <f>'将来負担比率（分子）の構造'!J$45</f>
        <v>1249</v>
      </c>
      <c r="F62" s="181"/>
      <c r="G62" s="181"/>
      <c r="H62" s="181">
        <f>'将来負担比率（分子）の構造'!K$45</f>
        <v>1130</v>
      </c>
      <c r="I62" s="181"/>
      <c r="J62" s="181"/>
      <c r="K62" s="181">
        <f>'将来負担比率（分子）の構造'!L$45</f>
        <v>1127</v>
      </c>
      <c r="L62" s="181"/>
      <c r="M62" s="181"/>
      <c r="N62" s="181">
        <f>'将来負担比率（分子）の構造'!M$45</f>
        <v>1110</v>
      </c>
      <c r="O62" s="181"/>
      <c r="P62" s="181"/>
    </row>
    <row r="63" spans="1:16" x14ac:dyDescent="0.15">
      <c r="A63" s="181" t="s">
        <v>34</v>
      </c>
      <c r="B63" s="181">
        <f>'将来負担比率（分子）の構造'!I$44</f>
        <v>766</v>
      </c>
      <c r="C63" s="181"/>
      <c r="D63" s="181"/>
      <c r="E63" s="181">
        <f>'将来負担比率（分子）の構造'!J$44</f>
        <v>575</v>
      </c>
      <c r="F63" s="181"/>
      <c r="G63" s="181"/>
      <c r="H63" s="181">
        <f>'将来負担比率（分子）の構造'!K$44</f>
        <v>488</v>
      </c>
      <c r="I63" s="181"/>
      <c r="J63" s="181"/>
      <c r="K63" s="181">
        <f>'将来負担比率（分子）の構造'!L$44</f>
        <v>439</v>
      </c>
      <c r="L63" s="181"/>
      <c r="M63" s="181"/>
      <c r="N63" s="181">
        <f>'将来負担比率（分子）の構造'!M$44</f>
        <v>376</v>
      </c>
      <c r="O63" s="181"/>
      <c r="P63" s="181"/>
    </row>
    <row r="64" spans="1:16" x14ac:dyDescent="0.15">
      <c r="A64" s="181" t="s">
        <v>33</v>
      </c>
      <c r="B64" s="181">
        <f>'将来負担比率（分子）の構造'!I$43</f>
        <v>9715</v>
      </c>
      <c r="C64" s="181"/>
      <c r="D64" s="181"/>
      <c r="E64" s="181">
        <f>'将来負担比率（分子）の構造'!J$43</f>
        <v>9458</v>
      </c>
      <c r="F64" s="181"/>
      <c r="G64" s="181"/>
      <c r="H64" s="181">
        <f>'将来負担比率（分子）の構造'!K$43</f>
        <v>9030</v>
      </c>
      <c r="I64" s="181"/>
      <c r="J64" s="181"/>
      <c r="K64" s="181">
        <f>'将来負担比率（分子）の構造'!L$43</f>
        <v>8888</v>
      </c>
      <c r="L64" s="181"/>
      <c r="M64" s="181"/>
      <c r="N64" s="181">
        <f>'将来負担比率（分子）の構造'!M$43</f>
        <v>8549</v>
      </c>
      <c r="O64" s="181"/>
      <c r="P64" s="181"/>
    </row>
    <row r="65" spans="1:16" x14ac:dyDescent="0.15">
      <c r="A65" s="181" t="s">
        <v>32</v>
      </c>
      <c r="B65" s="181">
        <f>'将来負担比率（分子）の構造'!I$42</f>
        <v>138</v>
      </c>
      <c r="C65" s="181"/>
      <c r="D65" s="181"/>
      <c r="E65" s="181">
        <f>'将来負担比率（分子）の構造'!J$42</f>
        <v>114</v>
      </c>
      <c r="F65" s="181"/>
      <c r="G65" s="181"/>
      <c r="H65" s="181">
        <f>'将来負担比率（分子）の構造'!K$42</f>
        <v>90</v>
      </c>
      <c r="I65" s="181"/>
      <c r="J65" s="181"/>
      <c r="K65" s="181">
        <f>'将来負担比率（分子）の構造'!L$42</f>
        <v>66</v>
      </c>
      <c r="L65" s="181"/>
      <c r="M65" s="181"/>
      <c r="N65" s="181">
        <f>'将来負担比率（分子）の構造'!M$42</f>
        <v>42</v>
      </c>
      <c r="O65" s="181"/>
      <c r="P65" s="181"/>
    </row>
    <row r="66" spans="1:16" x14ac:dyDescent="0.15">
      <c r="A66" s="181" t="s">
        <v>31</v>
      </c>
      <c r="B66" s="181">
        <f>'将来負担比率（分子）の構造'!I$41</f>
        <v>10950</v>
      </c>
      <c r="C66" s="181"/>
      <c r="D66" s="181"/>
      <c r="E66" s="181">
        <f>'将来負担比率（分子）の構造'!J$41</f>
        <v>10600</v>
      </c>
      <c r="F66" s="181"/>
      <c r="G66" s="181"/>
      <c r="H66" s="181">
        <f>'将来負担比率（分子）の構造'!K$41</f>
        <v>10133</v>
      </c>
      <c r="I66" s="181"/>
      <c r="J66" s="181"/>
      <c r="K66" s="181">
        <f>'将来負担比率（分子）の構造'!L$41</f>
        <v>9853</v>
      </c>
      <c r="L66" s="181"/>
      <c r="M66" s="181"/>
      <c r="N66" s="181">
        <f>'将来負担比率（分子）の構造'!M$41</f>
        <v>9946</v>
      </c>
      <c r="O66" s="181"/>
      <c r="P66" s="181"/>
    </row>
    <row r="67" spans="1:16" x14ac:dyDescent="0.15">
      <c r="A67" s="181" t="s">
        <v>75</v>
      </c>
      <c r="B67" s="181" t="e">
        <f>NA()</f>
        <v>#N/A</v>
      </c>
      <c r="C67" s="181">
        <f>IF(ISNUMBER('将来負担比率（分子）の構造'!I$53), IF('将来負担比率（分子）の構造'!I$53 &lt; 0, 0, '将来負担比率（分子）の構造'!I$53), NA())</f>
        <v>2216</v>
      </c>
      <c r="D67" s="181" t="e">
        <f>NA()</f>
        <v>#N/A</v>
      </c>
      <c r="E67" s="181" t="e">
        <f>NA()</f>
        <v>#N/A</v>
      </c>
      <c r="F67" s="181">
        <f>IF(ISNUMBER('将来負担比率（分子）の構造'!J$53), IF('将来負担比率（分子）の構造'!J$53 &lt; 0, 0, '将来負担比率（分子）の構造'!J$53), NA())</f>
        <v>1740</v>
      </c>
      <c r="G67" s="181" t="e">
        <f>NA()</f>
        <v>#N/A</v>
      </c>
      <c r="H67" s="181" t="e">
        <f>NA()</f>
        <v>#N/A</v>
      </c>
      <c r="I67" s="181">
        <f>IF(ISNUMBER('将来負担比率（分子）の構造'!K$53), IF('将来負担比率（分子）の構造'!K$53 &lt; 0, 0, '将来負担比率（分子）の構造'!K$53), NA())</f>
        <v>514</v>
      </c>
      <c r="J67" s="181" t="e">
        <f>NA()</f>
        <v>#N/A</v>
      </c>
      <c r="K67" s="181" t="e">
        <f>NA()</f>
        <v>#N/A</v>
      </c>
      <c r="L67" s="181">
        <f>IF(ISNUMBER('将来負担比率（分子）の構造'!L$53), IF('将来負担比率（分子）の構造'!L$53 &lt; 0, 0, '将来負担比率（分子）の構造'!L$53), NA())</f>
        <v>519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2351</v>
      </c>
      <c r="C72" s="185">
        <f>基金残高に係る経年分析!G55</f>
        <v>2106</v>
      </c>
      <c r="D72" s="185">
        <f>基金残高に係る経年分析!H55</f>
        <v>2176</v>
      </c>
    </row>
    <row r="73" spans="1:16" x14ac:dyDescent="0.15">
      <c r="A73" s="184" t="s">
        <v>78</v>
      </c>
      <c r="B73" s="185">
        <f>基金残高に係る経年分析!F56</f>
        <v>631</v>
      </c>
      <c r="C73" s="185">
        <f>基金残高に係る経年分析!G56</f>
        <v>442</v>
      </c>
      <c r="D73" s="185">
        <f>基金残高に係る経年分析!H56</f>
        <v>912</v>
      </c>
    </row>
    <row r="74" spans="1:16" x14ac:dyDescent="0.15">
      <c r="A74" s="184" t="s">
        <v>79</v>
      </c>
      <c r="B74" s="185">
        <f>基金残高に係る経年分析!F57</f>
        <v>1782</v>
      </c>
      <c r="C74" s="185">
        <f>基金残高に係る経年分析!G57</f>
        <v>1897</v>
      </c>
      <c r="D74" s="185">
        <f>基金残高に係る経年分析!H57</f>
        <v>1994</v>
      </c>
    </row>
  </sheetData>
  <sheetProtection algorithmName="SHA-512" hashValue="/hnnN3VY6Bghs8s8xPMQJCbtkhafVWSGZmuqSLUyHW+c5GhanZq/QBi+7KBsEOfyBsTqTXAHimm+nkNgvY690Q==" saltValue="i1Z2bqrpoAyidWgY3fK9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223</v>
      </c>
      <c r="C5" s="749"/>
      <c r="D5" s="749"/>
      <c r="E5" s="749"/>
      <c r="F5" s="749"/>
      <c r="G5" s="749"/>
      <c r="H5" s="749"/>
      <c r="I5" s="749"/>
      <c r="J5" s="749"/>
      <c r="K5" s="749"/>
      <c r="L5" s="749"/>
      <c r="M5" s="749"/>
      <c r="N5" s="749"/>
      <c r="O5" s="749"/>
      <c r="P5" s="749"/>
      <c r="Q5" s="750"/>
      <c r="R5" s="735">
        <v>5227026</v>
      </c>
      <c r="S5" s="736"/>
      <c r="T5" s="736"/>
      <c r="U5" s="736"/>
      <c r="V5" s="736"/>
      <c r="W5" s="736"/>
      <c r="X5" s="736"/>
      <c r="Y5" s="779"/>
      <c r="Z5" s="797">
        <v>28.4</v>
      </c>
      <c r="AA5" s="797"/>
      <c r="AB5" s="797"/>
      <c r="AC5" s="797"/>
      <c r="AD5" s="798">
        <v>5227026</v>
      </c>
      <c r="AE5" s="798"/>
      <c r="AF5" s="798"/>
      <c r="AG5" s="798"/>
      <c r="AH5" s="798"/>
      <c r="AI5" s="798"/>
      <c r="AJ5" s="798"/>
      <c r="AK5" s="798"/>
      <c r="AL5" s="780">
        <v>66.900000000000006</v>
      </c>
      <c r="AM5" s="753"/>
      <c r="AN5" s="753"/>
      <c r="AO5" s="781"/>
      <c r="AP5" s="748" t="s">
        <v>224</v>
      </c>
      <c r="AQ5" s="749"/>
      <c r="AR5" s="749"/>
      <c r="AS5" s="749"/>
      <c r="AT5" s="749"/>
      <c r="AU5" s="749"/>
      <c r="AV5" s="749"/>
      <c r="AW5" s="749"/>
      <c r="AX5" s="749"/>
      <c r="AY5" s="749"/>
      <c r="AZ5" s="749"/>
      <c r="BA5" s="749"/>
      <c r="BB5" s="749"/>
      <c r="BC5" s="749"/>
      <c r="BD5" s="749"/>
      <c r="BE5" s="749"/>
      <c r="BF5" s="750"/>
      <c r="BG5" s="680">
        <v>5227026</v>
      </c>
      <c r="BH5" s="681"/>
      <c r="BI5" s="681"/>
      <c r="BJ5" s="681"/>
      <c r="BK5" s="681"/>
      <c r="BL5" s="681"/>
      <c r="BM5" s="681"/>
      <c r="BN5" s="682"/>
      <c r="BO5" s="713">
        <v>100</v>
      </c>
      <c r="BP5" s="713"/>
      <c r="BQ5" s="713"/>
      <c r="BR5" s="713"/>
      <c r="BS5" s="714">
        <v>257457</v>
      </c>
      <c r="BT5" s="714"/>
      <c r="BU5" s="714"/>
      <c r="BV5" s="714"/>
      <c r="BW5" s="714"/>
      <c r="BX5" s="714"/>
      <c r="BY5" s="714"/>
      <c r="BZ5" s="714"/>
      <c r="CA5" s="714"/>
      <c r="CB5" s="768"/>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118327</v>
      </c>
      <c r="S6" s="681"/>
      <c r="T6" s="681"/>
      <c r="U6" s="681"/>
      <c r="V6" s="681"/>
      <c r="W6" s="681"/>
      <c r="X6" s="681"/>
      <c r="Y6" s="682"/>
      <c r="Z6" s="713">
        <v>0.6</v>
      </c>
      <c r="AA6" s="713"/>
      <c r="AB6" s="713"/>
      <c r="AC6" s="713"/>
      <c r="AD6" s="714">
        <v>118327</v>
      </c>
      <c r="AE6" s="714"/>
      <c r="AF6" s="714"/>
      <c r="AG6" s="714"/>
      <c r="AH6" s="714"/>
      <c r="AI6" s="714"/>
      <c r="AJ6" s="714"/>
      <c r="AK6" s="714"/>
      <c r="AL6" s="683">
        <v>1.5</v>
      </c>
      <c r="AM6" s="684"/>
      <c r="AN6" s="684"/>
      <c r="AO6" s="715"/>
      <c r="AP6" s="677" t="s">
        <v>229</v>
      </c>
      <c r="AQ6" s="678"/>
      <c r="AR6" s="678"/>
      <c r="AS6" s="678"/>
      <c r="AT6" s="678"/>
      <c r="AU6" s="678"/>
      <c r="AV6" s="678"/>
      <c r="AW6" s="678"/>
      <c r="AX6" s="678"/>
      <c r="AY6" s="678"/>
      <c r="AZ6" s="678"/>
      <c r="BA6" s="678"/>
      <c r="BB6" s="678"/>
      <c r="BC6" s="678"/>
      <c r="BD6" s="678"/>
      <c r="BE6" s="678"/>
      <c r="BF6" s="679"/>
      <c r="BG6" s="680">
        <v>5227026</v>
      </c>
      <c r="BH6" s="681"/>
      <c r="BI6" s="681"/>
      <c r="BJ6" s="681"/>
      <c r="BK6" s="681"/>
      <c r="BL6" s="681"/>
      <c r="BM6" s="681"/>
      <c r="BN6" s="682"/>
      <c r="BO6" s="713">
        <v>100</v>
      </c>
      <c r="BP6" s="713"/>
      <c r="BQ6" s="713"/>
      <c r="BR6" s="713"/>
      <c r="BS6" s="714">
        <v>257457</v>
      </c>
      <c r="BT6" s="714"/>
      <c r="BU6" s="714"/>
      <c r="BV6" s="714"/>
      <c r="BW6" s="714"/>
      <c r="BX6" s="714"/>
      <c r="BY6" s="714"/>
      <c r="BZ6" s="714"/>
      <c r="CA6" s="714"/>
      <c r="CB6" s="768"/>
      <c r="CD6" s="738" t="s">
        <v>230</v>
      </c>
      <c r="CE6" s="739"/>
      <c r="CF6" s="739"/>
      <c r="CG6" s="739"/>
      <c r="CH6" s="739"/>
      <c r="CI6" s="739"/>
      <c r="CJ6" s="739"/>
      <c r="CK6" s="739"/>
      <c r="CL6" s="739"/>
      <c r="CM6" s="739"/>
      <c r="CN6" s="739"/>
      <c r="CO6" s="739"/>
      <c r="CP6" s="739"/>
      <c r="CQ6" s="740"/>
      <c r="CR6" s="680">
        <v>134906</v>
      </c>
      <c r="CS6" s="681"/>
      <c r="CT6" s="681"/>
      <c r="CU6" s="681"/>
      <c r="CV6" s="681"/>
      <c r="CW6" s="681"/>
      <c r="CX6" s="681"/>
      <c r="CY6" s="682"/>
      <c r="CZ6" s="780">
        <v>0.8</v>
      </c>
      <c r="DA6" s="753"/>
      <c r="DB6" s="753"/>
      <c r="DC6" s="783"/>
      <c r="DD6" s="686" t="s">
        <v>127</v>
      </c>
      <c r="DE6" s="681"/>
      <c r="DF6" s="681"/>
      <c r="DG6" s="681"/>
      <c r="DH6" s="681"/>
      <c r="DI6" s="681"/>
      <c r="DJ6" s="681"/>
      <c r="DK6" s="681"/>
      <c r="DL6" s="681"/>
      <c r="DM6" s="681"/>
      <c r="DN6" s="681"/>
      <c r="DO6" s="681"/>
      <c r="DP6" s="682"/>
      <c r="DQ6" s="686">
        <v>134906</v>
      </c>
      <c r="DR6" s="681"/>
      <c r="DS6" s="681"/>
      <c r="DT6" s="681"/>
      <c r="DU6" s="681"/>
      <c r="DV6" s="681"/>
      <c r="DW6" s="681"/>
      <c r="DX6" s="681"/>
      <c r="DY6" s="681"/>
      <c r="DZ6" s="681"/>
      <c r="EA6" s="681"/>
      <c r="EB6" s="681"/>
      <c r="EC6" s="726"/>
    </row>
    <row r="7" spans="2:143" ht="11.25" customHeight="1" x14ac:dyDescent="0.15">
      <c r="B7" s="677" t="s">
        <v>231</v>
      </c>
      <c r="C7" s="678"/>
      <c r="D7" s="678"/>
      <c r="E7" s="678"/>
      <c r="F7" s="678"/>
      <c r="G7" s="678"/>
      <c r="H7" s="678"/>
      <c r="I7" s="678"/>
      <c r="J7" s="678"/>
      <c r="K7" s="678"/>
      <c r="L7" s="678"/>
      <c r="M7" s="678"/>
      <c r="N7" s="678"/>
      <c r="O7" s="678"/>
      <c r="P7" s="678"/>
      <c r="Q7" s="679"/>
      <c r="R7" s="680">
        <v>4691</v>
      </c>
      <c r="S7" s="681"/>
      <c r="T7" s="681"/>
      <c r="U7" s="681"/>
      <c r="V7" s="681"/>
      <c r="W7" s="681"/>
      <c r="X7" s="681"/>
      <c r="Y7" s="682"/>
      <c r="Z7" s="713">
        <v>0</v>
      </c>
      <c r="AA7" s="713"/>
      <c r="AB7" s="713"/>
      <c r="AC7" s="713"/>
      <c r="AD7" s="714">
        <v>4691</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2100353</v>
      </c>
      <c r="BH7" s="681"/>
      <c r="BI7" s="681"/>
      <c r="BJ7" s="681"/>
      <c r="BK7" s="681"/>
      <c r="BL7" s="681"/>
      <c r="BM7" s="681"/>
      <c r="BN7" s="682"/>
      <c r="BO7" s="713">
        <v>40.200000000000003</v>
      </c>
      <c r="BP7" s="713"/>
      <c r="BQ7" s="713"/>
      <c r="BR7" s="713"/>
      <c r="BS7" s="714">
        <v>71064</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5849644</v>
      </c>
      <c r="CS7" s="681"/>
      <c r="CT7" s="681"/>
      <c r="CU7" s="681"/>
      <c r="CV7" s="681"/>
      <c r="CW7" s="681"/>
      <c r="CX7" s="681"/>
      <c r="CY7" s="682"/>
      <c r="CZ7" s="713">
        <v>33.799999999999997</v>
      </c>
      <c r="DA7" s="713"/>
      <c r="DB7" s="713"/>
      <c r="DC7" s="713"/>
      <c r="DD7" s="686">
        <v>257384</v>
      </c>
      <c r="DE7" s="681"/>
      <c r="DF7" s="681"/>
      <c r="DG7" s="681"/>
      <c r="DH7" s="681"/>
      <c r="DI7" s="681"/>
      <c r="DJ7" s="681"/>
      <c r="DK7" s="681"/>
      <c r="DL7" s="681"/>
      <c r="DM7" s="681"/>
      <c r="DN7" s="681"/>
      <c r="DO7" s="681"/>
      <c r="DP7" s="682"/>
      <c r="DQ7" s="686">
        <v>2089065</v>
      </c>
      <c r="DR7" s="681"/>
      <c r="DS7" s="681"/>
      <c r="DT7" s="681"/>
      <c r="DU7" s="681"/>
      <c r="DV7" s="681"/>
      <c r="DW7" s="681"/>
      <c r="DX7" s="681"/>
      <c r="DY7" s="681"/>
      <c r="DZ7" s="681"/>
      <c r="EA7" s="681"/>
      <c r="EB7" s="681"/>
      <c r="EC7" s="726"/>
    </row>
    <row r="8" spans="2:143" ht="11.25" customHeight="1" x14ac:dyDescent="0.15">
      <c r="B8" s="677" t="s">
        <v>234</v>
      </c>
      <c r="C8" s="678"/>
      <c r="D8" s="678"/>
      <c r="E8" s="678"/>
      <c r="F8" s="678"/>
      <c r="G8" s="678"/>
      <c r="H8" s="678"/>
      <c r="I8" s="678"/>
      <c r="J8" s="678"/>
      <c r="K8" s="678"/>
      <c r="L8" s="678"/>
      <c r="M8" s="678"/>
      <c r="N8" s="678"/>
      <c r="O8" s="678"/>
      <c r="P8" s="678"/>
      <c r="Q8" s="679"/>
      <c r="R8" s="680">
        <v>20019</v>
      </c>
      <c r="S8" s="681"/>
      <c r="T8" s="681"/>
      <c r="U8" s="681"/>
      <c r="V8" s="681"/>
      <c r="W8" s="681"/>
      <c r="X8" s="681"/>
      <c r="Y8" s="682"/>
      <c r="Z8" s="713">
        <v>0.1</v>
      </c>
      <c r="AA8" s="713"/>
      <c r="AB8" s="713"/>
      <c r="AC8" s="713"/>
      <c r="AD8" s="714">
        <v>20019</v>
      </c>
      <c r="AE8" s="714"/>
      <c r="AF8" s="714"/>
      <c r="AG8" s="714"/>
      <c r="AH8" s="714"/>
      <c r="AI8" s="714"/>
      <c r="AJ8" s="714"/>
      <c r="AK8" s="714"/>
      <c r="AL8" s="683">
        <v>0.3</v>
      </c>
      <c r="AM8" s="684"/>
      <c r="AN8" s="684"/>
      <c r="AO8" s="715"/>
      <c r="AP8" s="677" t="s">
        <v>235</v>
      </c>
      <c r="AQ8" s="678"/>
      <c r="AR8" s="678"/>
      <c r="AS8" s="678"/>
      <c r="AT8" s="678"/>
      <c r="AU8" s="678"/>
      <c r="AV8" s="678"/>
      <c r="AW8" s="678"/>
      <c r="AX8" s="678"/>
      <c r="AY8" s="678"/>
      <c r="AZ8" s="678"/>
      <c r="BA8" s="678"/>
      <c r="BB8" s="678"/>
      <c r="BC8" s="678"/>
      <c r="BD8" s="678"/>
      <c r="BE8" s="678"/>
      <c r="BF8" s="679"/>
      <c r="BG8" s="680">
        <v>64832</v>
      </c>
      <c r="BH8" s="681"/>
      <c r="BI8" s="681"/>
      <c r="BJ8" s="681"/>
      <c r="BK8" s="681"/>
      <c r="BL8" s="681"/>
      <c r="BM8" s="681"/>
      <c r="BN8" s="682"/>
      <c r="BO8" s="713">
        <v>1.2</v>
      </c>
      <c r="BP8" s="713"/>
      <c r="BQ8" s="713"/>
      <c r="BR8" s="713"/>
      <c r="BS8" s="686" t="s">
        <v>127</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4768498</v>
      </c>
      <c r="CS8" s="681"/>
      <c r="CT8" s="681"/>
      <c r="CU8" s="681"/>
      <c r="CV8" s="681"/>
      <c r="CW8" s="681"/>
      <c r="CX8" s="681"/>
      <c r="CY8" s="682"/>
      <c r="CZ8" s="713">
        <v>27.6</v>
      </c>
      <c r="DA8" s="713"/>
      <c r="DB8" s="713"/>
      <c r="DC8" s="713"/>
      <c r="DD8" s="686">
        <v>158012</v>
      </c>
      <c r="DE8" s="681"/>
      <c r="DF8" s="681"/>
      <c r="DG8" s="681"/>
      <c r="DH8" s="681"/>
      <c r="DI8" s="681"/>
      <c r="DJ8" s="681"/>
      <c r="DK8" s="681"/>
      <c r="DL8" s="681"/>
      <c r="DM8" s="681"/>
      <c r="DN8" s="681"/>
      <c r="DO8" s="681"/>
      <c r="DP8" s="682"/>
      <c r="DQ8" s="686">
        <v>2310065</v>
      </c>
      <c r="DR8" s="681"/>
      <c r="DS8" s="681"/>
      <c r="DT8" s="681"/>
      <c r="DU8" s="681"/>
      <c r="DV8" s="681"/>
      <c r="DW8" s="681"/>
      <c r="DX8" s="681"/>
      <c r="DY8" s="681"/>
      <c r="DZ8" s="681"/>
      <c r="EA8" s="681"/>
      <c r="EB8" s="681"/>
      <c r="EC8" s="726"/>
    </row>
    <row r="9" spans="2:143" ht="11.25" customHeight="1" x14ac:dyDescent="0.15">
      <c r="B9" s="677" t="s">
        <v>237</v>
      </c>
      <c r="C9" s="678"/>
      <c r="D9" s="678"/>
      <c r="E9" s="678"/>
      <c r="F9" s="678"/>
      <c r="G9" s="678"/>
      <c r="H9" s="678"/>
      <c r="I9" s="678"/>
      <c r="J9" s="678"/>
      <c r="K9" s="678"/>
      <c r="L9" s="678"/>
      <c r="M9" s="678"/>
      <c r="N9" s="678"/>
      <c r="O9" s="678"/>
      <c r="P9" s="678"/>
      <c r="Q9" s="679"/>
      <c r="R9" s="680">
        <v>22575</v>
      </c>
      <c r="S9" s="681"/>
      <c r="T9" s="681"/>
      <c r="U9" s="681"/>
      <c r="V9" s="681"/>
      <c r="W9" s="681"/>
      <c r="X9" s="681"/>
      <c r="Y9" s="682"/>
      <c r="Z9" s="713">
        <v>0.1</v>
      </c>
      <c r="AA9" s="713"/>
      <c r="AB9" s="713"/>
      <c r="AC9" s="713"/>
      <c r="AD9" s="714">
        <v>22575</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1695416</v>
      </c>
      <c r="BH9" s="681"/>
      <c r="BI9" s="681"/>
      <c r="BJ9" s="681"/>
      <c r="BK9" s="681"/>
      <c r="BL9" s="681"/>
      <c r="BM9" s="681"/>
      <c r="BN9" s="682"/>
      <c r="BO9" s="713">
        <v>32.4</v>
      </c>
      <c r="BP9" s="713"/>
      <c r="BQ9" s="713"/>
      <c r="BR9" s="713"/>
      <c r="BS9" s="686" t="s">
        <v>239</v>
      </c>
      <c r="BT9" s="681"/>
      <c r="BU9" s="681"/>
      <c r="BV9" s="681"/>
      <c r="BW9" s="681"/>
      <c r="BX9" s="681"/>
      <c r="BY9" s="681"/>
      <c r="BZ9" s="681"/>
      <c r="CA9" s="681"/>
      <c r="CB9" s="726"/>
      <c r="CD9" s="727" t="s">
        <v>240</v>
      </c>
      <c r="CE9" s="724"/>
      <c r="CF9" s="724"/>
      <c r="CG9" s="724"/>
      <c r="CH9" s="724"/>
      <c r="CI9" s="724"/>
      <c r="CJ9" s="724"/>
      <c r="CK9" s="724"/>
      <c r="CL9" s="724"/>
      <c r="CM9" s="724"/>
      <c r="CN9" s="724"/>
      <c r="CO9" s="724"/>
      <c r="CP9" s="724"/>
      <c r="CQ9" s="725"/>
      <c r="CR9" s="680">
        <v>846603</v>
      </c>
      <c r="CS9" s="681"/>
      <c r="CT9" s="681"/>
      <c r="CU9" s="681"/>
      <c r="CV9" s="681"/>
      <c r="CW9" s="681"/>
      <c r="CX9" s="681"/>
      <c r="CY9" s="682"/>
      <c r="CZ9" s="713">
        <v>4.9000000000000004</v>
      </c>
      <c r="DA9" s="713"/>
      <c r="DB9" s="713"/>
      <c r="DC9" s="713"/>
      <c r="DD9" s="686">
        <v>21688</v>
      </c>
      <c r="DE9" s="681"/>
      <c r="DF9" s="681"/>
      <c r="DG9" s="681"/>
      <c r="DH9" s="681"/>
      <c r="DI9" s="681"/>
      <c r="DJ9" s="681"/>
      <c r="DK9" s="681"/>
      <c r="DL9" s="681"/>
      <c r="DM9" s="681"/>
      <c r="DN9" s="681"/>
      <c r="DO9" s="681"/>
      <c r="DP9" s="682"/>
      <c r="DQ9" s="686">
        <v>789003</v>
      </c>
      <c r="DR9" s="681"/>
      <c r="DS9" s="681"/>
      <c r="DT9" s="681"/>
      <c r="DU9" s="681"/>
      <c r="DV9" s="681"/>
      <c r="DW9" s="681"/>
      <c r="DX9" s="681"/>
      <c r="DY9" s="681"/>
      <c r="DZ9" s="681"/>
      <c r="EA9" s="681"/>
      <c r="EB9" s="681"/>
      <c r="EC9" s="726"/>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127</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106599</v>
      </c>
      <c r="BH10" s="681"/>
      <c r="BI10" s="681"/>
      <c r="BJ10" s="681"/>
      <c r="BK10" s="681"/>
      <c r="BL10" s="681"/>
      <c r="BM10" s="681"/>
      <c r="BN10" s="682"/>
      <c r="BO10" s="713">
        <v>2</v>
      </c>
      <c r="BP10" s="713"/>
      <c r="BQ10" s="713"/>
      <c r="BR10" s="713"/>
      <c r="BS10" s="686">
        <v>17639</v>
      </c>
      <c r="BT10" s="681"/>
      <c r="BU10" s="681"/>
      <c r="BV10" s="681"/>
      <c r="BW10" s="681"/>
      <c r="BX10" s="681"/>
      <c r="BY10" s="681"/>
      <c r="BZ10" s="681"/>
      <c r="CA10" s="681"/>
      <c r="CB10" s="726"/>
      <c r="CD10" s="727" t="s">
        <v>243</v>
      </c>
      <c r="CE10" s="724"/>
      <c r="CF10" s="724"/>
      <c r="CG10" s="724"/>
      <c r="CH10" s="724"/>
      <c r="CI10" s="724"/>
      <c r="CJ10" s="724"/>
      <c r="CK10" s="724"/>
      <c r="CL10" s="724"/>
      <c r="CM10" s="724"/>
      <c r="CN10" s="724"/>
      <c r="CO10" s="724"/>
      <c r="CP10" s="724"/>
      <c r="CQ10" s="725"/>
      <c r="CR10" s="680">
        <v>40939</v>
      </c>
      <c r="CS10" s="681"/>
      <c r="CT10" s="681"/>
      <c r="CU10" s="681"/>
      <c r="CV10" s="681"/>
      <c r="CW10" s="681"/>
      <c r="CX10" s="681"/>
      <c r="CY10" s="682"/>
      <c r="CZ10" s="713">
        <v>0.2</v>
      </c>
      <c r="DA10" s="713"/>
      <c r="DB10" s="713"/>
      <c r="DC10" s="713"/>
      <c r="DD10" s="686">
        <v>1299</v>
      </c>
      <c r="DE10" s="681"/>
      <c r="DF10" s="681"/>
      <c r="DG10" s="681"/>
      <c r="DH10" s="681"/>
      <c r="DI10" s="681"/>
      <c r="DJ10" s="681"/>
      <c r="DK10" s="681"/>
      <c r="DL10" s="681"/>
      <c r="DM10" s="681"/>
      <c r="DN10" s="681"/>
      <c r="DO10" s="681"/>
      <c r="DP10" s="682"/>
      <c r="DQ10" s="686">
        <v>16023</v>
      </c>
      <c r="DR10" s="681"/>
      <c r="DS10" s="681"/>
      <c r="DT10" s="681"/>
      <c r="DU10" s="681"/>
      <c r="DV10" s="681"/>
      <c r="DW10" s="681"/>
      <c r="DX10" s="681"/>
      <c r="DY10" s="681"/>
      <c r="DZ10" s="681"/>
      <c r="EA10" s="681"/>
      <c r="EB10" s="681"/>
      <c r="EC10" s="726"/>
    </row>
    <row r="11" spans="2:143" ht="11.25" customHeight="1" x14ac:dyDescent="0.15">
      <c r="B11" s="677" t="s">
        <v>244</v>
      </c>
      <c r="C11" s="678"/>
      <c r="D11" s="678"/>
      <c r="E11" s="678"/>
      <c r="F11" s="678"/>
      <c r="G11" s="678"/>
      <c r="H11" s="678"/>
      <c r="I11" s="678"/>
      <c r="J11" s="678"/>
      <c r="K11" s="678"/>
      <c r="L11" s="678"/>
      <c r="M11" s="678"/>
      <c r="N11" s="678"/>
      <c r="O11" s="678"/>
      <c r="P11" s="678"/>
      <c r="Q11" s="679"/>
      <c r="R11" s="680">
        <v>727541</v>
      </c>
      <c r="S11" s="681"/>
      <c r="T11" s="681"/>
      <c r="U11" s="681"/>
      <c r="V11" s="681"/>
      <c r="W11" s="681"/>
      <c r="X11" s="681"/>
      <c r="Y11" s="682"/>
      <c r="Z11" s="683">
        <v>4</v>
      </c>
      <c r="AA11" s="684"/>
      <c r="AB11" s="684"/>
      <c r="AC11" s="685"/>
      <c r="AD11" s="686">
        <v>727541</v>
      </c>
      <c r="AE11" s="681"/>
      <c r="AF11" s="681"/>
      <c r="AG11" s="681"/>
      <c r="AH11" s="681"/>
      <c r="AI11" s="681"/>
      <c r="AJ11" s="681"/>
      <c r="AK11" s="682"/>
      <c r="AL11" s="683">
        <v>9.3000000000000007</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233506</v>
      </c>
      <c r="BH11" s="681"/>
      <c r="BI11" s="681"/>
      <c r="BJ11" s="681"/>
      <c r="BK11" s="681"/>
      <c r="BL11" s="681"/>
      <c r="BM11" s="681"/>
      <c r="BN11" s="682"/>
      <c r="BO11" s="713">
        <v>4.5</v>
      </c>
      <c r="BP11" s="713"/>
      <c r="BQ11" s="713"/>
      <c r="BR11" s="713"/>
      <c r="BS11" s="686">
        <v>53425</v>
      </c>
      <c r="BT11" s="681"/>
      <c r="BU11" s="681"/>
      <c r="BV11" s="681"/>
      <c r="BW11" s="681"/>
      <c r="BX11" s="681"/>
      <c r="BY11" s="681"/>
      <c r="BZ11" s="681"/>
      <c r="CA11" s="681"/>
      <c r="CB11" s="726"/>
      <c r="CD11" s="727" t="s">
        <v>246</v>
      </c>
      <c r="CE11" s="724"/>
      <c r="CF11" s="724"/>
      <c r="CG11" s="724"/>
      <c r="CH11" s="724"/>
      <c r="CI11" s="724"/>
      <c r="CJ11" s="724"/>
      <c r="CK11" s="724"/>
      <c r="CL11" s="724"/>
      <c r="CM11" s="724"/>
      <c r="CN11" s="724"/>
      <c r="CO11" s="724"/>
      <c r="CP11" s="724"/>
      <c r="CQ11" s="725"/>
      <c r="CR11" s="680">
        <v>455184</v>
      </c>
      <c r="CS11" s="681"/>
      <c r="CT11" s="681"/>
      <c r="CU11" s="681"/>
      <c r="CV11" s="681"/>
      <c r="CW11" s="681"/>
      <c r="CX11" s="681"/>
      <c r="CY11" s="682"/>
      <c r="CZ11" s="713">
        <v>2.6</v>
      </c>
      <c r="DA11" s="713"/>
      <c r="DB11" s="713"/>
      <c r="DC11" s="713"/>
      <c r="DD11" s="686">
        <v>100307</v>
      </c>
      <c r="DE11" s="681"/>
      <c r="DF11" s="681"/>
      <c r="DG11" s="681"/>
      <c r="DH11" s="681"/>
      <c r="DI11" s="681"/>
      <c r="DJ11" s="681"/>
      <c r="DK11" s="681"/>
      <c r="DL11" s="681"/>
      <c r="DM11" s="681"/>
      <c r="DN11" s="681"/>
      <c r="DO11" s="681"/>
      <c r="DP11" s="682"/>
      <c r="DQ11" s="686">
        <v>241772</v>
      </c>
      <c r="DR11" s="681"/>
      <c r="DS11" s="681"/>
      <c r="DT11" s="681"/>
      <c r="DU11" s="681"/>
      <c r="DV11" s="681"/>
      <c r="DW11" s="681"/>
      <c r="DX11" s="681"/>
      <c r="DY11" s="681"/>
      <c r="DZ11" s="681"/>
      <c r="EA11" s="681"/>
      <c r="EB11" s="681"/>
      <c r="EC11" s="726"/>
    </row>
    <row r="12" spans="2:143" ht="11.25" customHeight="1" x14ac:dyDescent="0.15">
      <c r="B12" s="677" t="s">
        <v>247</v>
      </c>
      <c r="C12" s="678"/>
      <c r="D12" s="678"/>
      <c r="E12" s="678"/>
      <c r="F12" s="678"/>
      <c r="G12" s="678"/>
      <c r="H12" s="678"/>
      <c r="I12" s="678"/>
      <c r="J12" s="678"/>
      <c r="K12" s="678"/>
      <c r="L12" s="678"/>
      <c r="M12" s="678"/>
      <c r="N12" s="678"/>
      <c r="O12" s="678"/>
      <c r="P12" s="678"/>
      <c r="Q12" s="679"/>
      <c r="R12" s="680" t="s">
        <v>239</v>
      </c>
      <c r="S12" s="681"/>
      <c r="T12" s="681"/>
      <c r="U12" s="681"/>
      <c r="V12" s="681"/>
      <c r="W12" s="681"/>
      <c r="X12" s="681"/>
      <c r="Y12" s="682"/>
      <c r="Z12" s="713" t="s">
        <v>127</v>
      </c>
      <c r="AA12" s="713"/>
      <c r="AB12" s="713"/>
      <c r="AC12" s="713"/>
      <c r="AD12" s="714" t="s">
        <v>127</v>
      </c>
      <c r="AE12" s="714"/>
      <c r="AF12" s="714"/>
      <c r="AG12" s="714"/>
      <c r="AH12" s="714"/>
      <c r="AI12" s="714"/>
      <c r="AJ12" s="714"/>
      <c r="AK12" s="714"/>
      <c r="AL12" s="683" t="s">
        <v>248</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2816050</v>
      </c>
      <c r="BH12" s="681"/>
      <c r="BI12" s="681"/>
      <c r="BJ12" s="681"/>
      <c r="BK12" s="681"/>
      <c r="BL12" s="681"/>
      <c r="BM12" s="681"/>
      <c r="BN12" s="682"/>
      <c r="BO12" s="713">
        <v>53.9</v>
      </c>
      <c r="BP12" s="713"/>
      <c r="BQ12" s="713"/>
      <c r="BR12" s="713"/>
      <c r="BS12" s="686">
        <v>186393</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792655</v>
      </c>
      <c r="CS12" s="681"/>
      <c r="CT12" s="681"/>
      <c r="CU12" s="681"/>
      <c r="CV12" s="681"/>
      <c r="CW12" s="681"/>
      <c r="CX12" s="681"/>
      <c r="CY12" s="682"/>
      <c r="CZ12" s="713">
        <v>4.5999999999999996</v>
      </c>
      <c r="DA12" s="713"/>
      <c r="DB12" s="713"/>
      <c r="DC12" s="713"/>
      <c r="DD12" s="686">
        <v>24568</v>
      </c>
      <c r="DE12" s="681"/>
      <c r="DF12" s="681"/>
      <c r="DG12" s="681"/>
      <c r="DH12" s="681"/>
      <c r="DI12" s="681"/>
      <c r="DJ12" s="681"/>
      <c r="DK12" s="681"/>
      <c r="DL12" s="681"/>
      <c r="DM12" s="681"/>
      <c r="DN12" s="681"/>
      <c r="DO12" s="681"/>
      <c r="DP12" s="682"/>
      <c r="DQ12" s="686">
        <v>537548</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239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2815748</v>
      </c>
      <c r="BH13" s="681"/>
      <c r="BI13" s="681"/>
      <c r="BJ13" s="681"/>
      <c r="BK13" s="681"/>
      <c r="BL13" s="681"/>
      <c r="BM13" s="681"/>
      <c r="BN13" s="682"/>
      <c r="BO13" s="713">
        <v>53.9</v>
      </c>
      <c r="BP13" s="713"/>
      <c r="BQ13" s="713"/>
      <c r="BR13" s="713"/>
      <c r="BS13" s="686">
        <v>186393</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1605683</v>
      </c>
      <c r="CS13" s="681"/>
      <c r="CT13" s="681"/>
      <c r="CU13" s="681"/>
      <c r="CV13" s="681"/>
      <c r="CW13" s="681"/>
      <c r="CX13" s="681"/>
      <c r="CY13" s="682"/>
      <c r="CZ13" s="713">
        <v>9.3000000000000007</v>
      </c>
      <c r="DA13" s="713"/>
      <c r="DB13" s="713"/>
      <c r="DC13" s="713"/>
      <c r="DD13" s="686">
        <v>630176</v>
      </c>
      <c r="DE13" s="681"/>
      <c r="DF13" s="681"/>
      <c r="DG13" s="681"/>
      <c r="DH13" s="681"/>
      <c r="DI13" s="681"/>
      <c r="DJ13" s="681"/>
      <c r="DK13" s="681"/>
      <c r="DL13" s="681"/>
      <c r="DM13" s="681"/>
      <c r="DN13" s="681"/>
      <c r="DO13" s="681"/>
      <c r="DP13" s="682"/>
      <c r="DQ13" s="686">
        <v>1099138</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104873</v>
      </c>
      <c r="BH14" s="681"/>
      <c r="BI14" s="681"/>
      <c r="BJ14" s="681"/>
      <c r="BK14" s="681"/>
      <c r="BL14" s="681"/>
      <c r="BM14" s="681"/>
      <c r="BN14" s="682"/>
      <c r="BO14" s="713">
        <v>2</v>
      </c>
      <c r="BP14" s="713"/>
      <c r="BQ14" s="713"/>
      <c r="BR14" s="713"/>
      <c r="BS14" s="686" t="s">
        <v>127</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457153</v>
      </c>
      <c r="CS14" s="681"/>
      <c r="CT14" s="681"/>
      <c r="CU14" s="681"/>
      <c r="CV14" s="681"/>
      <c r="CW14" s="681"/>
      <c r="CX14" s="681"/>
      <c r="CY14" s="682"/>
      <c r="CZ14" s="713">
        <v>2.6</v>
      </c>
      <c r="DA14" s="713"/>
      <c r="DB14" s="713"/>
      <c r="DC14" s="713"/>
      <c r="DD14" s="686">
        <v>44256</v>
      </c>
      <c r="DE14" s="681"/>
      <c r="DF14" s="681"/>
      <c r="DG14" s="681"/>
      <c r="DH14" s="681"/>
      <c r="DI14" s="681"/>
      <c r="DJ14" s="681"/>
      <c r="DK14" s="681"/>
      <c r="DL14" s="681"/>
      <c r="DM14" s="681"/>
      <c r="DN14" s="681"/>
      <c r="DO14" s="681"/>
      <c r="DP14" s="682"/>
      <c r="DQ14" s="686">
        <v>421084</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248</v>
      </c>
      <c r="AE15" s="714"/>
      <c r="AF15" s="714"/>
      <c r="AG15" s="714"/>
      <c r="AH15" s="714"/>
      <c r="AI15" s="714"/>
      <c r="AJ15" s="714"/>
      <c r="AK15" s="714"/>
      <c r="AL15" s="683" t="s">
        <v>127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205750</v>
      </c>
      <c r="BH15" s="681"/>
      <c r="BI15" s="681"/>
      <c r="BJ15" s="681"/>
      <c r="BK15" s="681"/>
      <c r="BL15" s="681"/>
      <c r="BM15" s="681"/>
      <c r="BN15" s="682"/>
      <c r="BO15" s="713">
        <v>3.9</v>
      </c>
      <c r="BP15" s="713"/>
      <c r="BQ15" s="713"/>
      <c r="BR15" s="713"/>
      <c r="BS15" s="686" t="s">
        <v>127</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1379398</v>
      </c>
      <c r="CS15" s="681"/>
      <c r="CT15" s="681"/>
      <c r="CU15" s="681"/>
      <c r="CV15" s="681"/>
      <c r="CW15" s="681"/>
      <c r="CX15" s="681"/>
      <c r="CY15" s="682"/>
      <c r="CZ15" s="713">
        <v>8</v>
      </c>
      <c r="DA15" s="713"/>
      <c r="DB15" s="713"/>
      <c r="DC15" s="713"/>
      <c r="DD15" s="686">
        <v>328622</v>
      </c>
      <c r="DE15" s="681"/>
      <c r="DF15" s="681"/>
      <c r="DG15" s="681"/>
      <c r="DH15" s="681"/>
      <c r="DI15" s="681"/>
      <c r="DJ15" s="681"/>
      <c r="DK15" s="681"/>
      <c r="DL15" s="681"/>
      <c r="DM15" s="681"/>
      <c r="DN15" s="681"/>
      <c r="DO15" s="681"/>
      <c r="DP15" s="682"/>
      <c r="DQ15" s="686">
        <v>1040967</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9525</v>
      </c>
      <c r="S16" s="681"/>
      <c r="T16" s="681"/>
      <c r="U16" s="681"/>
      <c r="V16" s="681"/>
      <c r="W16" s="681"/>
      <c r="X16" s="681"/>
      <c r="Y16" s="682"/>
      <c r="Z16" s="713">
        <v>0.1</v>
      </c>
      <c r="AA16" s="713"/>
      <c r="AB16" s="713"/>
      <c r="AC16" s="713"/>
      <c r="AD16" s="714">
        <v>9525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248</v>
      </c>
      <c r="BP16" s="713"/>
      <c r="BQ16" s="713"/>
      <c r="BR16" s="713"/>
      <c r="BS16" s="686" t="s">
        <v>127</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3520</v>
      </c>
      <c r="CS16" s="681"/>
      <c r="CT16" s="681"/>
      <c r="CU16" s="681"/>
      <c r="CV16" s="681"/>
      <c r="CW16" s="681"/>
      <c r="CX16" s="681"/>
      <c r="CY16" s="682"/>
      <c r="CZ16" s="713">
        <v>0</v>
      </c>
      <c r="DA16" s="713"/>
      <c r="DB16" s="713"/>
      <c r="DC16" s="713"/>
      <c r="DD16" s="686" t="s">
        <v>239</v>
      </c>
      <c r="DE16" s="681"/>
      <c r="DF16" s="681"/>
      <c r="DG16" s="681"/>
      <c r="DH16" s="681"/>
      <c r="DI16" s="681"/>
      <c r="DJ16" s="681"/>
      <c r="DK16" s="681"/>
      <c r="DL16" s="681"/>
      <c r="DM16" s="681"/>
      <c r="DN16" s="681"/>
      <c r="DO16" s="681"/>
      <c r="DP16" s="682"/>
      <c r="DQ16" s="686">
        <v>770</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53954</v>
      </c>
      <c r="S17" s="681"/>
      <c r="T17" s="681"/>
      <c r="U17" s="681"/>
      <c r="V17" s="681"/>
      <c r="W17" s="681"/>
      <c r="X17" s="681"/>
      <c r="Y17" s="682"/>
      <c r="Z17" s="713">
        <v>0.3</v>
      </c>
      <c r="AA17" s="713"/>
      <c r="AB17" s="713"/>
      <c r="AC17" s="713"/>
      <c r="AD17" s="714">
        <v>53954</v>
      </c>
      <c r="AE17" s="714"/>
      <c r="AF17" s="714"/>
      <c r="AG17" s="714"/>
      <c r="AH17" s="714"/>
      <c r="AI17" s="714"/>
      <c r="AJ17" s="714"/>
      <c r="AK17" s="714"/>
      <c r="AL17" s="683">
        <v>0.7</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248</v>
      </c>
      <c r="BH17" s="681"/>
      <c r="BI17" s="681"/>
      <c r="BJ17" s="681"/>
      <c r="BK17" s="681"/>
      <c r="BL17" s="681"/>
      <c r="BM17" s="681"/>
      <c r="BN17" s="682"/>
      <c r="BO17" s="713" t="s">
        <v>239</v>
      </c>
      <c r="BP17" s="713"/>
      <c r="BQ17" s="713"/>
      <c r="BR17" s="713"/>
      <c r="BS17" s="686" t="s">
        <v>127</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973220</v>
      </c>
      <c r="CS17" s="681"/>
      <c r="CT17" s="681"/>
      <c r="CU17" s="681"/>
      <c r="CV17" s="681"/>
      <c r="CW17" s="681"/>
      <c r="CX17" s="681"/>
      <c r="CY17" s="682"/>
      <c r="CZ17" s="713">
        <v>5.6</v>
      </c>
      <c r="DA17" s="713"/>
      <c r="DB17" s="713"/>
      <c r="DC17" s="713"/>
      <c r="DD17" s="686" t="s">
        <v>127</v>
      </c>
      <c r="DE17" s="681"/>
      <c r="DF17" s="681"/>
      <c r="DG17" s="681"/>
      <c r="DH17" s="681"/>
      <c r="DI17" s="681"/>
      <c r="DJ17" s="681"/>
      <c r="DK17" s="681"/>
      <c r="DL17" s="681"/>
      <c r="DM17" s="681"/>
      <c r="DN17" s="681"/>
      <c r="DO17" s="681"/>
      <c r="DP17" s="682"/>
      <c r="DQ17" s="686">
        <v>946372</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36961</v>
      </c>
      <c r="S18" s="681"/>
      <c r="T18" s="681"/>
      <c r="U18" s="681"/>
      <c r="V18" s="681"/>
      <c r="W18" s="681"/>
      <c r="X18" s="681"/>
      <c r="Y18" s="682"/>
      <c r="Z18" s="713">
        <v>0.2</v>
      </c>
      <c r="AA18" s="713"/>
      <c r="AB18" s="713"/>
      <c r="AC18" s="713"/>
      <c r="AD18" s="714">
        <v>36961</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239</v>
      </c>
      <c r="BP18" s="713"/>
      <c r="BQ18" s="713"/>
      <c r="BR18" s="713"/>
      <c r="BS18" s="686" t="s">
        <v>127</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127</v>
      </c>
      <c r="CS18" s="681"/>
      <c r="CT18" s="681"/>
      <c r="CU18" s="681"/>
      <c r="CV18" s="681"/>
      <c r="CW18" s="681"/>
      <c r="CX18" s="681"/>
      <c r="CY18" s="682"/>
      <c r="CZ18" s="713" t="s">
        <v>239</v>
      </c>
      <c r="DA18" s="713"/>
      <c r="DB18" s="713"/>
      <c r="DC18" s="713"/>
      <c r="DD18" s="686" t="s">
        <v>127</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32751</v>
      </c>
      <c r="S19" s="681"/>
      <c r="T19" s="681"/>
      <c r="U19" s="681"/>
      <c r="V19" s="681"/>
      <c r="W19" s="681"/>
      <c r="X19" s="681"/>
      <c r="Y19" s="682"/>
      <c r="Z19" s="713">
        <v>0.2</v>
      </c>
      <c r="AA19" s="713"/>
      <c r="AB19" s="713"/>
      <c r="AC19" s="713"/>
      <c r="AD19" s="714">
        <v>32751</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239</v>
      </c>
      <c r="BH19" s="681"/>
      <c r="BI19" s="681"/>
      <c r="BJ19" s="681"/>
      <c r="BK19" s="681"/>
      <c r="BL19" s="681"/>
      <c r="BM19" s="681"/>
      <c r="BN19" s="682"/>
      <c r="BO19" s="713" t="s">
        <v>127</v>
      </c>
      <c r="BP19" s="713"/>
      <c r="BQ19" s="713"/>
      <c r="BR19" s="713"/>
      <c r="BS19" s="686" t="s">
        <v>127</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239</v>
      </c>
      <c r="CS19" s="681"/>
      <c r="CT19" s="681"/>
      <c r="CU19" s="681"/>
      <c r="CV19" s="681"/>
      <c r="CW19" s="681"/>
      <c r="CX19" s="681"/>
      <c r="CY19" s="682"/>
      <c r="CZ19" s="713" t="s">
        <v>239</v>
      </c>
      <c r="DA19" s="713"/>
      <c r="DB19" s="713"/>
      <c r="DC19" s="713"/>
      <c r="DD19" s="686" t="s">
        <v>239</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3316</v>
      </c>
      <c r="S20" s="681"/>
      <c r="T20" s="681"/>
      <c r="U20" s="681"/>
      <c r="V20" s="681"/>
      <c r="W20" s="681"/>
      <c r="X20" s="681"/>
      <c r="Y20" s="682"/>
      <c r="Z20" s="713">
        <v>0</v>
      </c>
      <c r="AA20" s="713"/>
      <c r="AB20" s="713"/>
      <c r="AC20" s="713"/>
      <c r="AD20" s="714">
        <v>3316</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127</v>
      </c>
      <c r="BH20" s="681"/>
      <c r="BI20" s="681"/>
      <c r="BJ20" s="681"/>
      <c r="BK20" s="681"/>
      <c r="BL20" s="681"/>
      <c r="BM20" s="681"/>
      <c r="BN20" s="682"/>
      <c r="BO20" s="713" t="s">
        <v>127</v>
      </c>
      <c r="BP20" s="713"/>
      <c r="BQ20" s="713"/>
      <c r="BR20" s="713"/>
      <c r="BS20" s="686" t="s">
        <v>127</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17307403</v>
      </c>
      <c r="CS20" s="681"/>
      <c r="CT20" s="681"/>
      <c r="CU20" s="681"/>
      <c r="CV20" s="681"/>
      <c r="CW20" s="681"/>
      <c r="CX20" s="681"/>
      <c r="CY20" s="682"/>
      <c r="CZ20" s="713">
        <v>100</v>
      </c>
      <c r="DA20" s="713"/>
      <c r="DB20" s="713"/>
      <c r="DC20" s="713"/>
      <c r="DD20" s="686">
        <v>1566312</v>
      </c>
      <c r="DE20" s="681"/>
      <c r="DF20" s="681"/>
      <c r="DG20" s="681"/>
      <c r="DH20" s="681"/>
      <c r="DI20" s="681"/>
      <c r="DJ20" s="681"/>
      <c r="DK20" s="681"/>
      <c r="DL20" s="681"/>
      <c r="DM20" s="681"/>
      <c r="DN20" s="681"/>
      <c r="DO20" s="681"/>
      <c r="DP20" s="682"/>
      <c r="DQ20" s="686">
        <v>9626713</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894</v>
      </c>
      <c r="S21" s="681"/>
      <c r="T21" s="681"/>
      <c r="U21" s="681"/>
      <c r="V21" s="681"/>
      <c r="W21" s="681"/>
      <c r="X21" s="681"/>
      <c r="Y21" s="682"/>
      <c r="Z21" s="713">
        <v>0</v>
      </c>
      <c r="AA21" s="713"/>
      <c r="AB21" s="713"/>
      <c r="AC21" s="713"/>
      <c r="AD21" s="714">
        <v>894</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127</v>
      </c>
      <c r="BH21" s="681"/>
      <c r="BI21" s="681"/>
      <c r="BJ21" s="681"/>
      <c r="BK21" s="681"/>
      <c r="BL21" s="681"/>
      <c r="BM21" s="681"/>
      <c r="BN21" s="682"/>
      <c r="BO21" s="713" t="s">
        <v>239</v>
      </c>
      <c r="BP21" s="713"/>
      <c r="BQ21" s="713"/>
      <c r="BR21" s="713"/>
      <c r="BS21" s="686" t="s">
        <v>127</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2086367</v>
      </c>
      <c r="S22" s="681"/>
      <c r="T22" s="681"/>
      <c r="U22" s="681"/>
      <c r="V22" s="681"/>
      <c r="W22" s="681"/>
      <c r="X22" s="681"/>
      <c r="Y22" s="682"/>
      <c r="Z22" s="713">
        <v>11.3</v>
      </c>
      <c r="AA22" s="713"/>
      <c r="AB22" s="713"/>
      <c r="AC22" s="713"/>
      <c r="AD22" s="714">
        <v>1551996</v>
      </c>
      <c r="AE22" s="714"/>
      <c r="AF22" s="714"/>
      <c r="AG22" s="714"/>
      <c r="AH22" s="714"/>
      <c r="AI22" s="714"/>
      <c r="AJ22" s="714"/>
      <c r="AK22" s="714"/>
      <c r="AL22" s="683">
        <v>19.899999999999999</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127</v>
      </c>
      <c r="BP22" s="713"/>
      <c r="BQ22" s="713"/>
      <c r="BR22" s="713"/>
      <c r="BS22" s="686" t="s">
        <v>239</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1551996</v>
      </c>
      <c r="S23" s="681"/>
      <c r="T23" s="681"/>
      <c r="U23" s="681"/>
      <c r="V23" s="681"/>
      <c r="W23" s="681"/>
      <c r="X23" s="681"/>
      <c r="Y23" s="682"/>
      <c r="Z23" s="713">
        <v>8.4</v>
      </c>
      <c r="AA23" s="713"/>
      <c r="AB23" s="713"/>
      <c r="AC23" s="713"/>
      <c r="AD23" s="714">
        <v>1551996</v>
      </c>
      <c r="AE23" s="714"/>
      <c r="AF23" s="714"/>
      <c r="AG23" s="714"/>
      <c r="AH23" s="714"/>
      <c r="AI23" s="714"/>
      <c r="AJ23" s="714"/>
      <c r="AK23" s="714"/>
      <c r="AL23" s="683">
        <v>19.899999999999999</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239</v>
      </c>
      <c r="BH23" s="681"/>
      <c r="BI23" s="681"/>
      <c r="BJ23" s="681"/>
      <c r="BK23" s="681"/>
      <c r="BL23" s="681"/>
      <c r="BM23" s="681"/>
      <c r="BN23" s="682"/>
      <c r="BO23" s="713" t="s">
        <v>127</v>
      </c>
      <c r="BP23" s="713"/>
      <c r="BQ23" s="713"/>
      <c r="BR23" s="713"/>
      <c r="BS23" s="686" t="s">
        <v>239</v>
      </c>
      <c r="BT23" s="681"/>
      <c r="BU23" s="681"/>
      <c r="BV23" s="681"/>
      <c r="BW23" s="681"/>
      <c r="BX23" s="681"/>
      <c r="BY23" s="681"/>
      <c r="BZ23" s="681"/>
      <c r="CA23" s="681"/>
      <c r="CB23" s="726"/>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534371</v>
      </c>
      <c r="S24" s="681"/>
      <c r="T24" s="681"/>
      <c r="U24" s="681"/>
      <c r="V24" s="681"/>
      <c r="W24" s="681"/>
      <c r="X24" s="681"/>
      <c r="Y24" s="682"/>
      <c r="Z24" s="713">
        <v>2.9</v>
      </c>
      <c r="AA24" s="713"/>
      <c r="AB24" s="713"/>
      <c r="AC24" s="713"/>
      <c r="AD24" s="714" t="s">
        <v>127</v>
      </c>
      <c r="AE24" s="714"/>
      <c r="AF24" s="714"/>
      <c r="AG24" s="714"/>
      <c r="AH24" s="714"/>
      <c r="AI24" s="714"/>
      <c r="AJ24" s="714"/>
      <c r="AK24" s="714"/>
      <c r="AL24" s="683" t="s">
        <v>239</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248</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5672663</v>
      </c>
      <c r="CS24" s="736"/>
      <c r="CT24" s="736"/>
      <c r="CU24" s="736"/>
      <c r="CV24" s="736"/>
      <c r="CW24" s="736"/>
      <c r="CX24" s="736"/>
      <c r="CY24" s="779"/>
      <c r="CZ24" s="780">
        <v>32.799999999999997</v>
      </c>
      <c r="DA24" s="753"/>
      <c r="DB24" s="753"/>
      <c r="DC24" s="783"/>
      <c r="DD24" s="778">
        <v>3394982</v>
      </c>
      <c r="DE24" s="736"/>
      <c r="DF24" s="736"/>
      <c r="DG24" s="736"/>
      <c r="DH24" s="736"/>
      <c r="DI24" s="736"/>
      <c r="DJ24" s="736"/>
      <c r="DK24" s="779"/>
      <c r="DL24" s="778">
        <v>3265303</v>
      </c>
      <c r="DM24" s="736"/>
      <c r="DN24" s="736"/>
      <c r="DO24" s="736"/>
      <c r="DP24" s="736"/>
      <c r="DQ24" s="736"/>
      <c r="DR24" s="736"/>
      <c r="DS24" s="736"/>
      <c r="DT24" s="736"/>
      <c r="DU24" s="736"/>
      <c r="DV24" s="779"/>
      <c r="DW24" s="780">
        <v>39.4</v>
      </c>
      <c r="DX24" s="753"/>
      <c r="DY24" s="753"/>
      <c r="DZ24" s="753"/>
      <c r="EA24" s="753"/>
      <c r="EB24" s="753"/>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239</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1646436</v>
      </c>
      <c r="CS25" s="699"/>
      <c r="CT25" s="699"/>
      <c r="CU25" s="699"/>
      <c r="CV25" s="699"/>
      <c r="CW25" s="699"/>
      <c r="CX25" s="699"/>
      <c r="CY25" s="700"/>
      <c r="CZ25" s="683">
        <v>9.5</v>
      </c>
      <c r="DA25" s="701"/>
      <c r="DB25" s="701"/>
      <c r="DC25" s="702"/>
      <c r="DD25" s="686">
        <v>1517400</v>
      </c>
      <c r="DE25" s="699"/>
      <c r="DF25" s="699"/>
      <c r="DG25" s="699"/>
      <c r="DH25" s="699"/>
      <c r="DI25" s="699"/>
      <c r="DJ25" s="699"/>
      <c r="DK25" s="700"/>
      <c r="DL25" s="686">
        <v>1484373</v>
      </c>
      <c r="DM25" s="699"/>
      <c r="DN25" s="699"/>
      <c r="DO25" s="699"/>
      <c r="DP25" s="699"/>
      <c r="DQ25" s="699"/>
      <c r="DR25" s="699"/>
      <c r="DS25" s="699"/>
      <c r="DT25" s="699"/>
      <c r="DU25" s="699"/>
      <c r="DV25" s="700"/>
      <c r="DW25" s="683">
        <v>17.899999999999999</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8306986</v>
      </c>
      <c r="S26" s="681"/>
      <c r="T26" s="681"/>
      <c r="U26" s="681"/>
      <c r="V26" s="681"/>
      <c r="W26" s="681"/>
      <c r="X26" s="681"/>
      <c r="Y26" s="682"/>
      <c r="Z26" s="713">
        <v>45.1</v>
      </c>
      <c r="AA26" s="713"/>
      <c r="AB26" s="713"/>
      <c r="AC26" s="713"/>
      <c r="AD26" s="714">
        <v>7772615</v>
      </c>
      <c r="AE26" s="714"/>
      <c r="AF26" s="714"/>
      <c r="AG26" s="714"/>
      <c r="AH26" s="714"/>
      <c r="AI26" s="714"/>
      <c r="AJ26" s="714"/>
      <c r="AK26" s="714"/>
      <c r="AL26" s="683">
        <v>99.5</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239</v>
      </c>
      <c r="BP26" s="713"/>
      <c r="BQ26" s="713"/>
      <c r="BR26" s="713"/>
      <c r="BS26" s="686" t="s">
        <v>127</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904334</v>
      </c>
      <c r="CS26" s="681"/>
      <c r="CT26" s="681"/>
      <c r="CU26" s="681"/>
      <c r="CV26" s="681"/>
      <c r="CW26" s="681"/>
      <c r="CX26" s="681"/>
      <c r="CY26" s="682"/>
      <c r="CZ26" s="683">
        <v>5.2</v>
      </c>
      <c r="DA26" s="701"/>
      <c r="DB26" s="701"/>
      <c r="DC26" s="702"/>
      <c r="DD26" s="686">
        <v>775298</v>
      </c>
      <c r="DE26" s="681"/>
      <c r="DF26" s="681"/>
      <c r="DG26" s="681"/>
      <c r="DH26" s="681"/>
      <c r="DI26" s="681"/>
      <c r="DJ26" s="681"/>
      <c r="DK26" s="682"/>
      <c r="DL26" s="686" t="s">
        <v>239</v>
      </c>
      <c r="DM26" s="681"/>
      <c r="DN26" s="681"/>
      <c r="DO26" s="681"/>
      <c r="DP26" s="681"/>
      <c r="DQ26" s="681"/>
      <c r="DR26" s="681"/>
      <c r="DS26" s="681"/>
      <c r="DT26" s="681"/>
      <c r="DU26" s="681"/>
      <c r="DV26" s="682"/>
      <c r="DW26" s="683" t="s">
        <v>239</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3827</v>
      </c>
      <c r="S27" s="681"/>
      <c r="T27" s="681"/>
      <c r="U27" s="681"/>
      <c r="V27" s="681"/>
      <c r="W27" s="681"/>
      <c r="X27" s="681"/>
      <c r="Y27" s="682"/>
      <c r="Z27" s="713">
        <v>0</v>
      </c>
      <c r="AA27" s="713"/>
      <c r="AB27" s="713"/>
      <c r="AC27" s="713"/>
      <c r="AD27" s="714">
        <v>3827</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5227026</v>
      </c>
      <c r="BH27" s="681"/>
      <c r="BI27" s="681"/>
      <c r="BJ27" s="681"/>
      <c r="BK27" s="681"/>
      <c r="BL27" s="681"/>
      <c r="BM27" s="681"/>
      <c r="BN27" s="682"/>
      <c r="BO27" s="713">
        <v>100</v>
      </c>
      <c r="BP27" s="713"/>
      <c r="BQ27" s="713"/>
      <c r="BR27" s="713"/>
      <c r="BS27" s="686">
        <v>257457</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3053063</v>
      </c>
      <c r="CS27" s="699"/>
      <c r="CT27" s="699"/>
      <c r="CU27" s="699"/>
      <c r="CV27" s="699"/>
      <c r="CW27" s="699"/>
      <c r="CX27" s="699"/>
      <c r="CY27" s="700"/>
      <c r="CZ27" s="683">
        <v>17.600000000000001</v>
      </c>
      <c r="DA27" s="701"/>
      <c r="DB27" s="701"/>
      <c r="DC27" s="702"/>
      <c r="DD27" s="686">
        <v>931266</v>
      </c>
      <c r="DE27" s="699"/>
      <c r="DF27" s="699"/>
      <c r="DG27" s="699"/>
      <c r="DH27" s="699"/>
      <c r="DI27" s="699"/>
      <c r="DJ27" s="699"/>
      <c r="DK27" s="700"/>
      <c r="DL27" s="686">
        <v>851354</v>
      </c>
      <c r="DM27" s="699"/>
      <c r="DN27" s="699"/>
      <c r="DO27" s="699"/>
      <c r="DP27" s="699"/>
      <c r="DQ27" s="699"/>
      <c r="DR27" s="699"/>
      <c r="DS27" s="699"/>
      <c r="DT27" s="699"/>
      <c r="DU27" s="699"/>
      <c r="DV27" s="700"/>
      <c r="DW27" s="683">
        <v>10.3</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32354</v>
      </c>
      <c r="S28" s="681"/>
      <c r="T28" s="681"/>
      <c r="U28" s="681"/>
      <c r="V28" s="681"/>
      <c r="W28" s="681"/>
      <c r="X28" s="681"/>
      <c r="Y28" s="682"/>
      <c r="Z28" s="713">
        <v>0.2</v>
      </c>
      <c r="AA28" s="713"/>
      <c r="AB28" s="713"/>
      <c r="AC28" s="713"/>
      <c r="AD28" s="714" t="s">
        <v>127</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973164</v>
      </c>
      <c r="CS28" s="681"/>
      <c r="CT28" s="681"/>
      <c r="CU28" s="681"/>
      <c r="CV28" s="681"/>
      <c r="CW28" s="681"/>
      <c r="CX28" s="681"/>
      <c r="CY28" s="682"/>
      <c r="CZ28" s="683">
        <v>5.6</v>
      </c>
      <c r="DA28" s="701"/>
      <c r="DB28" s="701"/>
      <c r="DC28" s="702"/>
      <c r="DD28" s="686">
        <v>946316</v>
      </c>
      <c r="DE28" s="681"/>
      <c r="DF28" s="681"/>
      <c r="DG28" s="681"/>
      <c r="DH28" s="681"/>
      <c r="DI28" s="681"/>
      <c r="DJ28" s="681"/>
      <c r="DK28" s="682"/>
      <c r="DL28" s="686">
        <v>929576</v>
      </c>
      <c r="DM28" s="681"/>
      <c r="DN28" s="681"/>
      <c r="DO28" s="681"/>
      <c r="DP28" s="681"/>
      <c r="DQ28" s="681"/>
      <c r="DR28" s="681"/>
      <c r="DS28" s="681"/>
      <c r="DT28" s="681"/>
      <c r="DU28" s="681"/>
      <c r="DV28" s="682"/>
      <c r="DW28" s="683">
        <v>11.2</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154532</v>
      </c>
      <c r="S29" s="681"/>
      <c r="T29" s="681"/>
      <c r="U29" s="681"/>
      <c r="V29" s="681"/>
      <c r="W29" s="681"/>
      <c r="X29" s="681"/>
      <c r="Y29" s="682"/>
      <c r="Z29" s="713">
        <v>0.8</v>
      </c>
      <c r="AA29" s="713"/>
      <c r="AB29" s="713"/>
      <c r="AC29" s="713"/>
      <c r="AD29" s="714">
        <v>18118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70</v>
      </c>
      <c r="CG29" s="724"/>
      <c r="CH29" s="724"/>
      <c r="CI29" s="724"/>
      <c r="CJ29" s="724"/>
      <c r="CK29" s="724"/>
      <c r="CL29" s="724"/>
      <c r="CM29" s="724"/>
      <c r="CN29" s="724"/>
      <c r="CO29" s="724"/>
      <c r="CP29" s="724"/>
      <c r="CQ29" s="725"/>
      <c r="CR29" s="680">
        <v>973164</v>
      </c>
      <c r="CS29" s="699"/>
      <c r="CT29" s="699"/>
      <c r="CU29" s="699"/>
      <c r="CV29" s="699"/>
      <c r="CW29" s="699"/>
      <c r="CX29" s="699"/>
      <c r="CY29" s="700"/>
      <c r="CZ29" s="683">
        <v>5.6</v>
      </c>
      <c r="DA29" s="701"/>
      <c r="DB29" s="701"/>
      <c r="DC29" s="702"/>
      <c r="DD29" s="686">
        <v>946316</v>
      </c>
      <c r="DE29" s="699"/>
      <c r="DF29" s="699"/>
      <c r="DG29" s="699"/>
      <c r="DH29" s="699"/>
      <c r="DI29" s="699"/>
      <c r="DJ29" s="699"/>
      <c r="DK29" s="700"/>
      <c r="DL29" s="686">
        <v>929576</v>
      </c>
      <c r="DM29" s="699"/>
      <c r="DN29" s="699"/>
      <c r="DO29" s="699"/>
      <c r="DP29" s="699"/>
      <c r="DQ29" s="699"/>
      <c r="DR29" s="699"/>
      <c r="DS29" s="699"/>
      <c r="DT29" s="699"/>
      <c r="DU29" s="699"/>
      <c r="DV29" s="700"/>
      <c r="DW29" s="683">
        <v>11.2</v>
      </c>
      <c r="DX29" s="701"/>
      <c r="DY29" s="701"/>
      <c r="DZ29" s="701"/>
      <c r="EA29" s="701"/>
      <c r="EB29" s="701"/>
      <c r="EC29" s="719"/>
    </row>
    <row r="30" spans="2:133" ht="11.25" customHeight="1" x14ac:dyDescent="0.15">
      <c r="B30" s="677" t="s">
        <v>303</v>
      </c>
      <c r="C30" s="678"/>
      <c r="D30" s="678"/>
      <c r="E30" s="678"/>
      <c r="F30" s="678"/>
      <c r="G30" s="678"/>
      <c r="H30" s="678"/>
      <c r="I30" s="678"/>
      <c r="J30" s="678"/>
      <c r="K30" s="678"/>
      <c r="L30" s="678"/>
      <c r="M30" s="678"/>
      <c r="N30" s="678"/>
      <c r="O30" s="678"/>
      <c r="P30" s="678"/>
      <c r="Q30" s="679"/>
      <c r="R30" s="680">
        <v>27558</v>
      </c>
      <c r="S30" s="681"/>
      <c r="T30" s="681"/>
      <c r="U30" s="681"/>
      <c r="V30" s="681"/>
      <c r="W30" s="681"/>
      <c r="X30" s="681"/>
      <c r="Y30" s="682"/>
      <c r="Z30" s="713">
        <v>0.1</v>
      </c>
      <c r="AA30" s="713"/>
      <c r="AB30" s="713"/>
      <c r="AC30" s="713"/>
      <c r="AD30" s="714" t="s">
        <v>127</v>
      </c>
      <c r="AE30" s="714"/>
      <c r="AF30" s="714"/>
      <c r="AG30" s="714"/>
      <c r="AH30" s="714"/>
      <c r="AI30" s="714"/>
      <c r="AJ30" s="714"/>
      <c r="AK30" s="714"/>
      <c r="AL30" s="683" t="s">
        <v>239</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27" t="s">
        <v>306</v>
      </c>
      <c r="CG30" s="724"/>
      <c r="CH30" s="724"/>
      <c r="CI30" s="724"/>
      <c r="CJ30" s="724"/>
      <c r="CK30" s="724"/>
      <c r="CL30" s="724"/>
      <c r="CM30" s="724"/>
      <c r="CN30" s="724"/>
      <c r="CO30" s="724"/>
      <c r="CP30" s="724"/>
      <c r="CQ30" s="725"/>
      <c r="CR30" s="680">
        <v>915910</v>
      </c>
      <c r="CS30" s="681"/>
      <c r="CT30" s="681"/>
      <c r="CU30" s="681"/>
      <c r="CV30" s="681"/>
      <c r="CW30" s="681"/>
      <c r="CX30" s="681"/>
      <c r="CY30" s="682"/>
      <c r="CZ30" s="683">
        <v>5.3</v>
      </c>
      <c r="DA30" s="701"/>
      <c r="DB30" s="701"/>
      <c r="DC30" s="702"/>
      <c r="DD30" s="686">
        <v>889072</v>
      </c>
      <c r="DE30" s="681"/>
      <c r="DF30" s="681"/>
      <c r="DG30" s="681"/>
      <c r="DH30" s="681"/>
      <c r="DI30" s="681"/>
      <c r="DJ30" s="681"/>
      <c r="DK30" s="682"/>
      <c r="DL30" s="686">
        <v>872334</v>
      </c>
      <c r="DM30" s="681"/>
      <c r="DN30" s="681"/>
      <c r="DO30" s="681"/>
      <c r="DP30" s="681"/>
      <c r="DQ30" s="681"/>
      <c r="DR30" s="681"/>
      <c r="DS30" s="681"/>
      <c r="DT30" s="681"/>
      <c r="DU30" s="681"/>
      <c r="DV30" s="682"/>
      <c r="DW30" s="683">
        <v>10.5</v>
      </c>
      <c r="DX30" s="701"/>
      <c r="DY30" s="701"/>
      <c r="DZ30" s="701"/>
      <c r="EA30" s="701"/>
      <c r="EB30" s="701"/>
      <c r="EC30" s="719"/>
    </row>
    <row r="31" spans="2:133" ht="11.25" customHeight="1" x14ac:dyDescent="0.15">
      <c r="B31" s="677" t="s">
        <v>307</v>
      </c>
      <c r="C31" s="678"/>
      <c r="D31" s="678"/>
      <c r="E31" s="678"/>
      <c r="F31" s="678"/>
      <c r="G31" s="678"/>
      <c r="H31" s="678"/>
      <c r="I31" s="678"/>
      <c r="J31" s="678"/>
      <c r="K31" s="678"/>
      <c r="L31" s="678"/>
      <c r="M31" s="678"/>
      <c r="N31" s="678"/>
      <c r="O31" s="678"/>
      <c r="P31" s="678"/>
      <c r="Q31" s="679"/>
      <c r="R31" s="680">
        <v>5842674</v>
      </c>
      <c r="S31" s="681"/>
      <c r="T31" s="681"/>
      <c r="U31" s="681"/>
      <c r="V31" s="681"/>
      <c r="W31" s="681"/>
      <c r="X31" s="681"/>
      <c r="Y31" s="682"/>
      <c r="Z31" s="713">
        <v>31.7</v>
      </c>
      <c r="AA31" s="713"/>
      <c r="AB31" s="713"/>
      <c r="AC31" s="713"/>
      <c r="AD31" s="714" t="s">
        <v>127</v>
      </c>
      <c r="AE31" s="714"/>
      <c r="AF31" s="714"/>
      <c r="AG31" s="714"/>
      <c r="AH31" s="714"/>
      <c r="AI31" s="714"/>
      <c r="AJ31" s="714"/>
      <c r="AK31" s="714"/>
      <c r="AL31" s="683" t="s">
        <v>127</v>
      </c>
      <c r="AM31" s="684"/>
      <c r="AN31" s="684"/>
      <c r="AO31" s="715"/>
      <c r="AP31" s="755" t="s">
        <v>308</v>
      </c>
      <c r="AQ31" s="756"/>
      <c r="AR31" s="756"/>
      <c r="AS31" s="756"/>
      <c r="AT31" s="761" t="s">
        <v>309</v>
      </c>
      <c r="AU31" s="231"/>
      <c r="AV31" s="231"/>
      <c r="AW31" s="231"/>
      <c r="AX31" s="748" t="s">
        <v>186</v>
      </c>
      <c r="AY31" s="749"/>
      <c r="AZ31" s="749"/>
      <c r="BA31" s="749"/>
      <c r="BB31" s="749"/>
      <c r="BC31" s="749"/>
      <c r="BD31" s="749"/>
      <c r="BE31" s="749"/>
      <c r="BF31" s="750"/>
      <c r="BG31" s="751">
        <v>99</v>
      </c>
      <c r="BH31" s="752"/>
      <c r="BI31" s="752"/>
      <c r="BJ31" s="752"/>
      <c r="BK31" s="752"/>
      <c r="BL31" s="752"/>
      <c r="BM31" s="753">
        <v>95.6</v>
      </c>
      <c r="BN31" s="752"/>
      <c r="BO31" s="752"/>
      <c r="BP31" s="752"/>
      <c r="BQ31" s="754"/>
      <c r="BR31" s="751">
        <v>99.2</v>
      </c>
      <c r="BS31" s="752"/>
      <c r="BT31" s="752"/>
      <c r="BU31" s="752"/>
      <c r="BV31" s="752"/>
      <c r="BW31" s="752"/>
      <c r="BX31" s="753">
        <v>95.7</v>
      </c>
      <c r="BY31" s="752"/>
      <c r="BZ31" s="752"/>
      <c r="CA31" s="752"/>
      <c r="CB31" s="754"/>
      <c r="CD31" s="771"/>
      <c r="CE31" s="772"/>
      <c r="CF31" s="727" t="s">
        <v>310</v>
      </c>
      <c r="CG31" s="724"/>
      <c r="CH31" s="724"/>
      <c r="CI31" s="724"/>
      <c r="CJ31" s="724"/>
      <c r="CK31" s="724"/>
      <c r="CL31" s="724"/>
      <c r="CM31" s="724"/>
      <c r="CN31" s="724"/>
      <c r="CO31" s="724"/>
      <c r="CP31" s="724"/>
      <c r="CQ31" s="725"/>
      <c r="CR31" s="680">
        <v>57254</v>
      </c>
      <c r="CS31" s="699"/>
      <c r="CT31" s="699"/>
      <c r="CU31" s="699"/>
      <c r="CV31" s="699"/>
      <c r="CW31" s="699"/>
      <c r="CX31" s="699"/>
      <c r="CY31" s="700"/>
      <c r="CZ31" s="683">
        <v>0.3</v>
      </c>
      <c r="DA31" s="701"/>
      <c r="DB31" s="701"/>
      <c r="DC31" s="702"/>
      <c r="DD31" s="686">
        <v>57244</v>
      </c>
      <c r="DE31" s="699"/>
      <c r="DF31" s="699"/>
      <c r="DG31" s="699"/>
      <c r="DH31" s="699"/>
      <c r="DI31" s="699"/>
      <c r="DJ31" s="699"/>
      <c r="DK31" s="700"/>
      <c r="DL31" s="686">
        <v>57242</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44" t="s">
        <v>311</v>
      </c>
      <c r="C32" s="745"/>
      <c r="D32" s="745"/>
      <c r="E32" s="745"/>
      <c r="F32" s="745"/>
      <c r="G32" s="745"/>
      <c r="H32" s="745"/>
      <c r="I32" s="745"/>
      <c r="J32" s="745"/>
      <c r="K32" s="745"/>
      <c r="L32" s="745"/>
      <c r="M32" s="745"/>
      <c r="N32" s="745"/>
      <c r="O32" s="745"/>
      <c r="P32" s="745"/>
      <c r="Q32" s="746"/>
      <c r="R32" s="680" t="s">
        <v>127</v>
      </c>
      <c r="S32" s="681"/>
      <c r="T32" s="681"/>
      <c r="U32" s="681"/>
      <c r="V32" s="681"/>
      <c r="W32" s="681"/>
      <c r="X32" s="681"/>
      <c r="Y32" s="682"/>
      <c r="Z32" s="713" t="s">
        <v>239</v>
      </c>
      <c r="AA32" s="713"/>
      <c r="AB32" s="713"/>
      <c r="AC32" s="713"/>
      <c r="AD32" s="714" t="s">
        <v>127</v>
      </c>
      <c r="AE32" s="714"/>
      <c r="AF32" s="714"/>
      <c r="AG32" s="714"/>
      <c r="AH32" s="714"/>
      <c r="AI32" s="714"/>
      <c r="AJ32" s="714"/>
      <c r="AK32" s="714"/>
      <c r="AL32" s="683" t="s">
        <v>127</v>
      </c>
      <c r="AM32" s="684"/>
      <c r="AN32" s="684"/>
      <c r="AO32" s="715"/>
      <c r="AP32" s="757"/>
      <c r="AQ32" s="758"/>
      <c r="AR32" s="758"/>
      <c r="AS32" s="758"/>
      <c r="AT32" s="762"/>
      <c r="AU32" s="230" t="s">
        <v>312</v>
      </c>
      <c r="AV32" s="230"/>
      <c r="AW32" s="230"/>
      <c r="AX32" s="677" t="s">
        <v>313</v>
      </c>
      <c r="AY32" s="678"/>
      <c r="AZ32" s="678"/>
      <c r="BA32" s="678"/>
      <c r="BB32" s="678"/>
      <c r="BC32" s="678"/>
      <c r="BD32" s="678"/>
      <c r="BE32" s="678"/>
      <c r="BF32" s="679"/>
      <c r="BG32" s="764">
        <v>99.1</v>
      </c>
      <c r="BH32" s="699"/>
      <c r="BI32" s="699"/>
      <c r="BJ32" s="699"/>
      <c r="BK32" s="699"/>
      <c r="BL32" s="699"/>
      <c r="BM32" s="684">
        <v>98.1</v>
      </c>
      <c r="BN32" s="765"/>
      <c r="BO32" s="765"/>
      <c r="BP32" s="765"/>
      <c r="BQ32" s="723"/>
      <c r="BR32" s="764">
        <v>99.2</v>
      </c>
      <c r="BS32" s="699"/>
      <c r="BT32" s="699"/>
      <c r="BU32" s="699"/>
      <c r="BV32" s="699"/>
      <c r="BW32" s="699"/>
      <c r="BX32" s="684">
        <v>98.1</v>
      </c>
      <c r="BY32" s="765"/>
      <c r="BZ32" s="765"/>
      <c r="CA32" s="765"/>
      <c r="CB32" s="723"/>
      <c r="CD32" s="773"/>
      <c r="CE32" s="774"/>
      <c r="CF32" s="727" t="s">
        <v>314</v>
      </c>
      <c r="CG32" s="724"/>
      <c r="CH32" s="724"/>
      <c r="CI32" s="724"/>
      <c r="CJ32" s="724"/>
      <c r="CK32" s="724"/>
      <c r="CL32" s="724"/>
      <c r="CM32" s="724"/>
      <c r="CN32" s="724"/>
      <c r="CO32" s="724"/>
      <c r="CP32" s="724"/>
      <c r="CQ32" s="725"/>
      <c r="CR32" s="680" t="s">
        <v>127</v>
      </c>
      <c r="CS32" s="681"/>
      <c r="CT32" s="681"/>
      <c r="CU32" s="681"/>
      <c r="CV32" s="681"/>
      <c r="CW32" s="681"/>
      <c r="CX32" s="681"/>
      <c r="CY32" s="682"/>
      <c r="CZ32" s="683" t="s">
        <v>248</v>
      </c>
      <c r="DA32" s="701"/>
      <c r="DB32" s="701"/>
      <c r="DC32" s="702"/>
      <c r="DD32" s="686" t="s">
        <v>127</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19"/>
    </row>
    <row r="33" spans="2:133" ht="11.25" customHeight="1" x14ac:dyDescent="0.15">
      <c r="B33" s="677" t="s">
        <v>315</v>
      </c>
      <c r="C33" s="678"/>
      <c r="D33" s="678"/>
      <c r="E33" s="678"/>
      <c r="F33" s="678"/>
      <c r="G33" s="678"/>
      <c r="H33" s="678"/>
      <c r="I33" s="678"/>
      <c r="J33" s="678"/>
      <c r="K33" s="678"/>
      <c r="L33" s="678"/>
      <c r="M33" s="678"/>
      <c r="N33" s="678"/>
      <c r="O33" s="678"/>
      <c r="P33" s="678"/>
      <c r="Q33" s="679"/>
      <c r="R33" s="680">
        <v>1071415</v>
      </c>
      <c r="S33" s="681"/>
      <c r="T33" s="681"/>
      <c r="U33" s="681"/>
      <c r="V33" s="681"/>
      <c r="W33" s="681"/>
      <c r="X33" s="681"/>
      <c r="Y33" s="682"/>
      <c r="Z33" s="713">
        <v>5.8</v>
      </c>
      <c r="AA33" s="713"/>
      <c r="AB33" s="713"/>
      <c r="AC33" s="713"/>
      <c r="AD33" s="714" t="s">
        <v>248</v>
      </c>
      <c r="AE33" s="714"/>
      <c r="AF33" s="714"/>
      <c r="AG33" s="714"/>
      <c r="AH33" s="714"/>
      <c r="AI33" s="714"/>
      <c r="AJ33" s="714"/>
      <c r="AK33" s="714"/>
      <c r="AL33" s="683" t="s">
        <v>127</v>
      </c>
      <c r="AM33" s="684"/>
      <c r="AN33" s="684"/>
      <c r="AO33" s="715"/>
      <c r="AP33" s="759"/>
      <c r="AQ33" s="760"/>
      <c r="AR33" s="760"/>
      <c r="AS33" s="760"/>
      <c r="AT33" s="763"/>
      <c r="AU33" s="232"/>
      <c r="AV33" s="232"/>
      <c r="AW33" s="232"/>
      <c r="AX33" s="661" t="s">
        <v>316</v>
      </c>
      <c r="AY33" s="662"/>
      <c r="AZ33" s="662"/>
      <c r="BA33" s="662"/>
      <c r="BB33" s="662"/>
      <c r="BC33" s="662"/>
      <c r="BD33" s="662"/>
      <c r="BE33" s="662"/>
      <c r="BF33" s="663"/>
      <c r="BG33" s="747">
        <v>98.9</v>
      </c>
      <c r="BH33" s="665"/>
      <c r="BI33" s="665"/>
      <c r="BJ33" s="665"/>
      <c r="BK33" s="665"/>
      <c r="BL33" s="665"/>
      <c r="BM33" s="707">
        <v>93.6</v>
      </c>
      <c r="BN33" s="665"/>
      <c r="BO33" s="665"/>
      <c r="BP33" s="665"/>
      <c r="BQ33" s="709"/>
      <c r="BR33" s="747">
        <v>99.1</v>
      </c>
      <c r="BS33" s="665"/>
      <c r="BT33" s="665"/>
      <c r="BU33" s="665"/>
      <c r="BV33" s="665"/>
      <c r="BW33" s="665"/>
      <c r="BX33" s="707">
        <v>93.6</v>
      </c>
      <c r="BY33" s="665"/>
      <c r="BZ33" s="665"/>
      <c r="CA33" s="665"/>
      <c r="CB33" s="709"/>
      <c r="CD33" s="727" t="s">
        <v>317</v>
      </c>
      <c r="CE33" s="724"/>
      <c r="CF33" s="724"/>
      <c r="CG33" s="724"/>
      <c r="CH33" s="724"/>
      <c r="CI33" s="724"/>
      <c r="CJ33" s="724"/>
      <c r="CK33" s="724"/>
      <c r="CL33" s="724"/>
      <c r="CM33" s="724"/>
      <c r="CN33" s="724"/>
      <c r="CO33" s="724"/>
      <c r="CP33" s="724"/>
      <c r="CQ33" s="725"/>
      <c r="CR33" s="680">
        <v>10064908</v>
      </c>
      <c r="CS33" s="699"/>
      <c r="CT33" s="699"/>
      <c r="CU33" s="699"/>
      <c r="CV33" s="699"/>
      <c r="CW33" s="699"/>
      <c r="CX33" s="699"/>
      <c r="CY33" s="700"/>
      <c r="CZ33" s="683">
        <v>58.2</v>
      </c>
      <c r="DA33" s="701"/>
      <c r="DB33" s="701"/>
      <c r="DC33" s="702"/>
      <c r="DD33" s="686">
        <v>5839894</v>
      </c>
      <c r="DE33" s="699"/>
      <c r="DF33" s="699"/>
      <c r="DG33" s="699"/>
      <c r="DH33" s="699"/>
      <c r="DI33" s="699"/>
      <c r="DJ33" s="699"/>
      <c r="DK33" s="700"/>
      <c r="DL33" s="686">
        <v>3583548</v>
      </c>
      <c r="DM33" s="699"/>
      <c r="DN33" s="699"/>
      <c r="DO33" s="699"/>
      <c r="DP33" s="699"/>
      <c r="DQ33" s="699"/>
      <c r="DR33" s="699"/>
      <c r="DS33" s="699"/>
      <c r="DT33" s="699"/>
      <c r="DU33" s="699"/>
      <c r="DV33" s="700"/>
      <c r="DW33" s="683">
        <v>43.2</v>
      </c>
      <c r="DX33" s="701"/>
      <c r="DY33" s="701"/>
      <c r="DZ33" s="701"/>
      <c r="EA33" s="701"/>
      <c r="EB33" s="701"/>
      <c r="EC33" s="719"/>
    </row>
    <row r="34" spans="2:133" ht="11.25" customHeight="1" x14ac:dyDescent="0.15">
      <c r="B34" s="677" t="s">
        <v>318</v>
      </c>
      <c r="C34" s="678"/>
      <c r="D34" s="678"/>
      <c r="E34" s="678"/>
      <c r="F34" s="678"/>
      <c r="G34" s="678"/>
      <c r="H34" s="678"/>
      <c r="I34" s="678"/>
      <c r="J34" s="678"/>
      <c r="K34" s="678"/>
      <c r="L34" s="678"/>
      <c r="M34" s="678"/>
      <c r="N34" s="678"/>
      <c r="O34" s="678"/>
      <c r="P34" s="678"/>
      <c r="Q34" s="679"/>
      <c r="R34" s="680">
        <v>14553</v>
      </c>
      <c r="S34" s="681"/>
      <c r="T34" s="681"/>
      <c r="U34" s="681"/>
      <c r="V34" s="681"/>
      <c r="W34" s="681"/>
      <c r="X34" s="681"/>
      <c r="Y34" s="682"/>
      <c r="Z34" s="713">
        <v>0.1</v>
      </c>
      <c r="AA34" s="713"/>
      <c r="AB34" s="713"/>
      <c r="AC34" s="713"/>
      <c r="AD34" s="714">
        <v>1976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319</v>
      </c>
      <c r="CE34" s="724"/>
      <c r="CF34" s="724"/>
      <c r="CG34" s="724"/>
      <c r="CH34" s="724"/>
      <c r="CI34" s="724"/>
      <c r="CJ34" s="724"/>
      <c r="CK34" s="724"/>
      <c r="CL34" s="724"/>
      <c r="CM34" s="724"/>
      <c r="CN34" s="724"/>
      <c r="CO34" s="724"/>
      <c r="CP34" s="724"/>
      <c r="CQ34" s="725"/>
      <c r="CR34" s="680">
        <v>1663089</v>
      </c>
      <c r="CS34" s="681"/>
      <c r="CT34" s="681"/>
      <c r="CU34" s="681"/>
      <c r="CV34" s="681"/>
      <c r="CW34" s="681"/>
      <c r="CX34" s="681"/>
      <c r="CY34" s="682"/>
      <c r="CZ34" s="683">
        <v>9.6</v>
      </c>
      <c r="DA34" s="701"/>
      <c r="DB34" s="701"/>
      <c r="DC34" s="702"/>
      <c r="DD34" s="686">
        <v>1433600</v>
      </c>
      <c r="DE34" s="681"/>
      <c r="DF34" s="681"/>
      <c r="DG34" s="681"/>
      <c r="DH34" s="681"/>
      <c r="DI34" s="681"/>
      <c r="DJ34" s="681"/>
      <c r="DK34" s="682"/>
      <c r="DL34" s="686">
        <v>1157737</v>
      </c>
      <c r="DM34" s="681"/>
      <c r="DN34" s="681"/>
      <c r="DO34" s="681"/>
      <c r="DP34" s="681"/>
      <c r="DQ34" s="681"/>
      <c r="DR34" s="681"/>
      <c r="DS34" s="681"/>
      <c r="DT34" s="681"/>
      <c r="DU34" s="681"/>
      <c r="DV34" s="682"/>
      <c r="DW34" s="683">
        <v>14</v>
      </c>
      <c r="DX34" s="701"/>
      <c r="DY34" s="701"/>
      <c r="DZ34" s="701"/>
      <c r="EA34" s="701"/>
      <c r="EB34" s="701"/>
      <c r="EC34" s="719"/>
    </row>
    <row r="35" spans="2:133" ht="11.25" customHeight="1" x14ac:dyDescent="0.15">
      <c r="B35" s="677" t="s">
        <v>320</v>
      </c>
      <c r="C35" s="678"/>
      <c r="D35" s="678"/>
      <c r="E35" s="678"/>
      <c r="F35" s="678"/>
      <c r="G35" s="678"/>
      <c r="H35" s="678"/>
      <c r="I35" s="678"/>
      <c r="J35" s="678"/>
      <c r="K35" s="678"/>
      <c r="L35" s="678"/>
      <c r="M35" s="678"/>
      <c r="N35" s="678"/>
      <c r="O35" s="678"/>
      <c r="P35" s="678"/>
      <c r="Q35" s="679"/>
      <c r="R35" s="680">
        <v>30615</v>
      </c>
      <c r="S35" s="681"/>
      <c r="T35" s="681"/>
      <c r="U35" s="681"/>
      <c r="V35" s="681"/>
      <c r="W35" s="681"/>
      <c r="X35" s="681"/>
      <c r="Y35" s="682"/>
      <c r="Z35" s="713">
        <v>0.2</v>
      </c>
      <c r="AA35" s="713"/>
      <c r="AB35" s="713"/>
      <c r="AC35" s="713"/>
      <c r="AD35" s="714" t="s">
        <v>127</v>
      </c>
      <c r="AE35" s="714"/>
      <c r="AF35" s="714"/>
      <c r="AG35" s="714"/>
      <c r="AH35" s="714"/>
      <c r="AI35" s="714"/>
      <c r="AJ35" s="714"/>
      <c r="AK35" s="714"/>
      <c r="AL35" s="683" t="s">
        <v>239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323</v>
      </c>
      <c r="CE35" s="724"/>
      <c r="CF35" s="724"/>
      <c r="CG35" s="724"/>
      <c r="CH35" s="724"/>
      <c r="CI35" s="724"/>
      <c r="CJ35" s="724"/>
      <c r="CK35" s="724"/>
      <c r="CL35" s="724"/>
      <c r="CM35" s="724"/>
      <c r="CN35" s="724"/>
      <c r="CO35" s="724"/>
      <c r="CP35" s="724"/>
      <c r="CQ35" s="725"/>
      <c r="CR35" s="680">
        <v>350312</v>
      </c>
      <c r="CS35" s="699"/>
      <c r="CT35" s="699"/>
      <c r="CU35" s="699"/>
      <c r="CV35" s="699"/>
      <c r="CW35" s="699"/>
      <c r="CX35" s="699"/>
      <c r="CY35" s="700"/>
      <c r="CZ35" s="683">
        <v>2</v>
      </c>
      <c r="DA35" s="701"/>
      <c r="DB35" s="701"/>
      <c r="DC35" s="702"/>
      <c r="DD35" s="686">
        <v>293423</v>
      </c>
      <c r="DE35" s="699"/>
      <c r="DF35" s="699"/>
      <c r="DG35" s="699"/>
      <c r="DH35" s="699"/>
      <c r="DI35" s="699"/>
      <c r="DJ35" s="699"/>
      <c r="DK35" s="700"/>
      <c r="DL35" s="686">
        <v>293423</v>
      </c>
      <c r="DM35" s="699"/>
      <c r="DN35" s="699"/>
      <c r="DO35" s="699"/>
      <c r="DP35" s="699"/>
      <c r="DQ35" s="699"/>
      <c r="DR35" s="699"/>
      <c r="DS35" s="699"/>
      <c r="DT35" s="699"/>
      <c r="DU35" s="699"/>
      <c r="DV35" s="700"/>
      <c r="DW35" s="683">
        <v>3.5</v>
      </c>
      <c r="DX35" s="701"/>
      <c r="DY35" s="701"/>
      <c r="DZ35" s="701"/>
      <c r="EA35" s="701"/>
      <c r="EB35" s="701"/>
      <c r="EC35" s="719"/>
    </row>
    <row r="36" spans="2:133" ht="11.25" customHeight="1" x14ac:dyDescent="0.15">
      <c r="B36" s="677" t="s">
        <v>324</v>
      </c>
      <c r="C36" s="678"/>
      <c r="D36" s="678"/>
      <c r="E36" s="678"/>
      <c r="F36" s="678"/>
      <c r="G36" s="678"/>
      <c r="H36" s="678"/>
      <c r="I36" s="678"/>
      <c r="J36" s="678"/>
      <c r="K36" s="678"/>
      <c r="L36" s="678"/>
      <c r="M36" s="678"/>
      <c r="N36" s="678"/>
      <c r="O36" s="678"/>
      <c r="P36" s="678"/>
      <c r="Q36" s="679"/>
      <c r="R36" s="680">
        <v>560693</v>
      </c>
      <c r="S36" s="681"/>
      <c r="T36" s="681"/>
      <c r="U36" s="681"/>
      <c r="V36" s="681"/>
      <c r="W36" s="681"/>
      <c r="X36" s="681"/>
      <c r="Y36" s="682"/>
      <c r="Z36" s="713">
        <v>3</v>
      </c>
      <c r="AA36" s="713"/>
      <c r="AB36" s="713"/>
      <c r="AC36" s="713"/>
      <c r="AD36" s="714" t="s">
        <v>127</v>
      </c>
      <c r="AE36" s="714"/>
      <c r="AF36" s="714"/>
      <c r="AG36" s="714"/>
      <c r="AH36" s="714"/>
      <c r="AI36" s="714"/>
      <c r="AJ36" s="714"/>
      <c r="AK36" s="714"/>
      <c r="AL36" s="683" t="s">
        <v>239</v>
      </c>
      <c r="AM36" s="684"/>
      <c r="AN36" s="684"/>
      <c r="AO36" s="715"/>
      <c r="AP36" s="235"/>
      <c r="AQ36" s="732" t="s">
        <v>325</v>
      </c>
      <c r="AR36" s="733"/>
      <c r="AS36" s="733"/>
      <c r="AT36" s="733"/>
      <c r="AU36" s="733"/>
      <c r="AV36" s="733"/>
      <c r="AW36" s="733"/>
      <c r="AX36" s="733"/>
      <c r="AY36" s="734"/>
      <c r="AZ36" s="735">
        <v>1740739</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81443</v>
      </c>
      <c r="BW36" s="736"/>
      <c r="BX36" s="736"/>
      <c r="BY36" s="736"/>
      <c r="BZ36" s="736"/>
      <c r="CA36" s="736"/>
      <c r="CB36" s="737"/>
      <c r="CD36" s="727" t="s">
        <v>327</v>
      </c>
      <c r="CE36" s="724"/>
      <c r="CF36" s="724"/>
      <c r="CG36" s="724"/>
      <c r="CH36" s="724"/>
      <c r="CI36" s="724"/>
      <c r="CJ36" s="724"/>
      <c r="CK36" s="724"/>
      <c r="CL36" s="724"/>
      <c r="CM36" s="724"/>
      <c r="CN36" s="724"/>
      <c r="CO36" s="724"/>
      <c r="CP36" s="724"/>
      <c r="CQ36" s="725"/>
      <c r="CR36" s="680">
        <v>5385747</v>
      </c>
      <c r="CS36" s="681"/>
      <c r="CT36" s="681"/>
      <c r="CU36" s="681"/>
      <c r="CV36" s="681"/>
      <c r="CW36" s="681"/>
      <c r="CX36" s="681"/>
      <c r="CY36" s="682"/>
      <c r="CZ36" s="683">
        <v>31.1</v>
      </c>
      <c r="DA36" s="701"/>
      <c r="DB36" s="701"/>
      <c r="DC36" s="702"/>
      <c r="DD36" s="686">
        <v>1910419</v>
      </c>
      <c r="DE36" s="681"/>
      <c r="DF36" s="681"/>
      <c r="DG36" s="681"/>
      <c r="DH36" s="681"/>
      <c r="DI36" s="681"/>
      <c r="DJ36" s="681"/>
      <c r="DK36" s="682"/>
      <c r="DL36" s="686">
        <v>1201896</v>
      </c>
      <c r="DM36" s="681"/>
      <c r="DN36" s="681"/>
      <c r="DO36" s="681"/>
      <c r="DP36" s="681"/>
      <c r="DQ36" s="681"/>
      <c r="DR36" s="681"/>
      <c r="DS36" s="681"/>
      <c r="DT36" s="681"/>
      <c r="DU36" s="681"/>
      <c r="DV36" s="682"/>
      <c r="DW36" s="683">
        <v>14.5</v>
      </c>
      <c r="DX36" s="701"/>
      <c r="DY36" s="701"/>
      <c r="DZ36" s="701"/>
      <c r="EA36" s="701"/>
      <c r="EB36" s="701"/>
      <c r="EC36" s="719"/>
    </row>
    <row r="37" spans="2:133" ht="11.25" customHeight="1" x14ac:dyDescent="0.15">
      <c r="B37" s="677" t="s">
        <v>328</v>
      </c>
      <c r="C37" s="678"/>
      <c r="D37" s="678"/>
      <c r="E37" s="678"/>
      <c r="F37" s="678"/>
      <c r="G37" s="678"/>
      <c r="H37" s="678"/>
      <c r="I37" s="678"/>
      <c r="J37" s="678"/>
      <c r="K37" s="678"/>
      <c r="L37" s="678"/>
      <c r="M37" s="678"/>
      <c r="N37" s="678"/>
      <c r="O37" s="678"/>
      <c r="P37" s="678"/>
      <c r="Q37" s="679"/>
      <c r="R37" s="680">
        <v>948016</v>
      </c>
      <c r="S37" s="681"/>
      <c r="T37" s="681"/>
      <c r="U37" s="681"/>
      <c r="V37" s="681"/>
      <c r="W37" s="681"/>
      <c r="X37" s="681"/>
      <c r="Y37" s="682"/>
      <c r="Z37" s="713">
        <v>5.0999999999999996</v>
      </c>
      <c r="AA37" s="713"/>
      <c r="AB37" s="713"/>
      <c r="AC37" s="713"/>
      <c r="AD37" s="714" t="s">
        <v>239</v>
      </c>
      <c r="AE37" s="714"/>
      <c r="AF37" s="714"/>
      <c r="AG37" s="714"/>
      <c r="AH37" s="714"/>
      <c r="AI37" s="714"/>
      <c r="AJ37" s="714"/>
      <c r="AK37" s="714"/>
      <c r="AL37" s="683" t="s">
        <v>239</v>
      </c>
      <c r="AM37" s="684"/>
      <c r="AN37" s="684"/>
      <c r="AO37" s="715"/>
      <c r="AQ37" s="720" t="s">
        <v>329</v>
      </c>
      <c r="AR37" s="721"/>
      <c r="AS37" s="721"/>
      <c r="AT37" s="721"/>
      <c r="AU37" s="721"/>
      <c r="AV37" s="721"/>
      <c r="AW37" s="721"/>
      <c r="AX37" s="721"/>
      <c r="AY37" s="722"/>
      <c r="AZ37" s="680">
        <v>589480</v>
      </c>
      <c r="BA37" s="681"/>
      <c r="BB37" s="681"/>
      <c r="BC37" s="681"/>
      <c r="BD37" s="699"/>
      <c r="BE37" s="699"/>
      <c r="BF37" s="723"/>
      <c r="BG37" s="727" t="s">
        <v>330</v>
      </c>
      <c r="BH37" s="724"/>
      <c r="BI37" s="724"/>
      <c r="BJ37" s="724"/>
      <c r="BK37" s="724"/>
      <c r="BL37" s="724"/>
      <c r="BM37" s="724"/>
      <c r="BN37" s="724"/>
      <c r="BO37" s="724"/>
      <c r="BP37" s="724"/>
      <c r="BQ37" s="724"/>
      <c r="BR37" s="724"/>
      <c r="BS37" s="724"/>
      <c r="BT37" s="724"/>
      <c r="BU37" s="725"/>
      <c r="BV37" s="680">
        <v>62905</v>
      </c>
      <c r="BW37" s="681"/>
      <c r="BX37" s="681"/>
      <c r="BY37" s="681"/>
      <c r="BZ37" s="681"/>
      <c r="CA37" s="681"/>
      <c r="CB37" s="726"/>
      <c r="CD37" s="727" t="s">
        <v>331</v>
      </c>
      <c r="CE37" s="724"/>
      <c r="CF37" s="724"/>
      <c r="CG37" s="724"/>
      <c r="CH37" s="724"/>
      <c r="CI37" s="724"/>
      <c r="CJ37" s="724"/>
      <c r="CK37" s="724"/>
      <c r="CL37" s="724"/>
      <c r="CM37" s="724"/>
      <c r="CN37" s="724"/>
      <c r="CO37" s="724"/>
      <c r="CP37" s="724"/>
      <c r="CQ37" s="725"/>
      <c r="CR37" s="680">
        <v>481280</v>
      </c>
      <c r="CS37" s="699"/>
      <c r="CT37" s="699"/>
      <c r="CU37" s="699"/>
      <c r="CV37" s="699"/>
      <c r="CW37" s="699"/>
      <c r="CX37" s="699"/>
      <c r="CY37" s="700"/>
      <c r="CZ37" s="683">
        <v>2.8</v>
      </c>
      <c r="DA37" s="701"/>
      <c r="DB37" s="701"/>
      <c r="DC37" s="702"/>
      <c r="DD37" s="686">
        <v>476811</v>
      </c>
      <c r="DE37" s="699"/>
      <c r="DF37" s="699"/>
      <c r="DG37" s="699"/>
      <c r="DH37" s="699"/>
      <c r="DI37" s="699"/>
      <c r="DJ37" s="699"/>
      <c r="DK37" s="700"/>
      <c r="DL37" s="686">
        <v>476811</v>
      </c>
      <c r="DM37" s="699"/>
      <c r="DN37" s="699"/>
      <c r="DO37" s="699"/>
      <c r="DP37" s="699"/>
      <c r="DQ37" s="699"/>
      <c r="DR37" s="699"/>
      <c r="DS37" s="699"/>
      <c r="DT37" s="699"/>
      <c r="DU37" s="699"/>
      <c r="DV37" s="700"/>
      <c r="DW37" s="683">
        <v>5.8</v>
      </c>
      <c r="DX37" s="701"/>
      <c r="DY37" s="701"/>
      <c r="DZ37" s="701"/>
      <c r="EA37" s="701"/>
      <c r="EB37" s="701"/>
      <c r="EC37" s="719"/>
    </row>
    <row r="38" spans="2:133" ht="11.25" customHeight="1" x14ac:dyDescent="0.15">
      <c r="B38" s="677" t="s">
        <v>332</v>
      </c>
      <c r="C38" s="678"/>
      <c r="D38" s="678"/>
      <c r="E38" s="678"/>
      <c r="F38" s="678"/>
      <c r="G38" s="678"/>
      <c r="H38" s="678"/>
      <c r="I38" s="678"/>
      <c r="J38" s="678"/>
      <c r="K38" s="678"/>
      <c r="L38" s="678"/>
      <c r="M38" s="678"/>
      <c r="N38" s="678"/>
      <c r="O38" s="678"/>
      <c r="P38" s="678"/>
      <c r="Q38" s="679"/>
      <c r="R38" s="680">
        <v>409780</v>
      </c>
      <c r="S38" s="681"/>
      <c r="T38" s="681"/>
      <c r="U38" s="681"/>
      <c r="V38" s="681"/>
      <c r="W38" s="681"/>
      <c r="X38" s="681"/>
      <c r="Y38" s="682"/>
      <c r="Z38" s="713">
        <v>2.2000000000000002</v>
      </c>
      <c r="AA38" s="713"/>
      <c r="AB38" s="713"/>
      <c r="AC38" s="713"/>
      <c r="AD38" s="714">
        <v>12314</v>
      </c>
      <c r="AE38" s="714"/>
      <c r="AF38" s="714"/>
      <c r="AG38" s="714"/>
      <c r="AH38" s="714"/>
      <c r="AI38" s="714"/>
      <c r="AJ38" s="714"/>
      <c r="AK38" s="714"/>
      <c r="AL38" s="683">
        <v>0.2</v>
      </c>
      <c r="AM38" s="684"/>
      <c r="AN38" s="684"/>
      <c r="AO38" s="715"/>
      <c r="AQ38" s="720" t="s">
        <v>333</v>
      </c>
      <c r="AR38" s="721"/>
      <c r="AS38" s="721"/>
      <c r="AT38" s="721"/>
      <c r="AU38" s="721"/>
      <c r="AV38" s="721"/>
      <c r="AW38" s="721"/>
      <c r="AX38" s="721"/>
      <c r="AY38" s="722"/>
      <c r="AZ38" s="680">
        <v>3100</v>
      </c>
      <c r="BA38" s="681"/>
      <c r="BB38" s="681"/>
      <c r="BC38" s="681"/>
      <c r="BD38" s="699"/>
      <c r="BE38" s="699"/>
      <c r="BF38" s="723"/>
      <c r="BG38" s="727" t="s">
        <v>334</v>
      </c>
      <c r="BH38" s="724"/>
      <c r="BI38" s="724"/>
      <c r="BJ38" s="724"/>
      <c r="BK38" s="724"/>
      <c r="BL38" s="724"/>
      <c r="BM38" s="724"/>
      <c r="BN38" s="724"/>
      <c r="BO38" s="724"/>
      <c r="BP38" s="724"/>
      <c r="BQ38" s="724"/>
      <c r="BR38" s="724"/>
      <c r="BS38" s="724"/>
      <c r="BT38" s="724"/>
      <c r="BU38" s="725"/>
      <c r="BV38" s="680">
        <v>3676</v>
      </c>
      <c r="BW38" s="681"/>
      <c r="BX38" s="681"/>
      <c r="BY38" s="681"/>
      <c r="BZ38" s="681"/>
      <c r="CA38" s="681"/>
      <c r="CB38" s="726"/>
      <c r="CD38" s="727" t="s">
        <v>335</v>
      </c>
      <c r="CE38" s="724"/>
      <c r="CF38" s="724"/>
      <c r="CG38" s="724"/>
      <c r="CH38" s="724"/>
      <c r="CI38" s="724"/>
      <c r="CJ38" s="724"/>
      <c r="CK38" s="724"/>
      <c r="CL38" s="724"/>
      <c r="CM38" s="724"/>
      <c r="CN38" s="724"/>
      <c r="CO38" s="724"/>
      <c r="CP38" s="724"/>
      <c r="CQ38" s="725"/>
      <c r="CR38" s="680">
        <v>1151259</v>
      </c>
      <c r="CS38" s="681"/>
      <c r="CT38" s="681"/>
      <c r="CU38" s="681"/>
      <c r="CV38" s="681"/>
      <c r="CW38" s="681"/>
      <c r="CX38" s="681"/>
      <c r="CY38" s="682"/>
      <c r="CZ38" s="683">
        <v>6.7</v>
      </c>
      <c r="DA38" s="701"/>
      <c r="DB38" s="701"/>
      <c r="DC38" s="702"/>
      <c r="DD38" s="686">
        <v>983634</v>
      </c>
      <c r="DE38" s="681"/>
      <c r="DF38" s="681"/>
      <c r="DG38" s="681"/>
      <c r="DH38" s="681"/>
      <c r="DI38" s="681"/>
      <c r="DJ38" s="681"/>
      <c r="DK38" s="682"/>
      <c r="DL38" s="686">
        <v>930492</v>
      </c>
      <c r="DM38" s="681"/>
      <c r="DN38" s="681"/>
      <c r="DO38" s="681"/>
      <c r="DP38" s="681"/>
      <c r="DQ38" s="681"/>
      <c r="DR38" s="681"/>
      <c r="DS38" s="681"/>
      <c r="DT38" s="681"/>
      <c r="DU38" s="681"/>
      <c r="DV38" s="682"/>
      <c r="DW38" s="683">
        <v>11.2</v>
      </c>
      <c r="DX38" s="701"/>
      <c r="DY38" s="701"/>
      <c r="DZ38" s="701"/>
      <c r="EA38" s="701"/>
      <c r="EB38" s="701"/>
      <c r="EC38" s="719"/>
    </row>
    <row r="39" spans="2:133" ht="11.25" customHeight="1" x14ac:dyDescent="0.15">
      <c r="B39" s="677" t="s">
        <v>336</v>
      </c>
      <c r="C39" s="678"/>
      <c r="D39" s="678"/>
      <c r="E39" s="678"/>
      <c r="F39" s="678"/>
      <c r="G39" s="678"/>
      <c r="H39" s="678"/>
      <c r="I39" s="678"/>
      <c r="J39" s="678"/>
      <c r="K39" s="678"/>
      <c r="L39" s="678"/>
      <c r="M39" s="678"/>
      <c r="N39" s="678"/>
      <c r="O39" s="678"/>
      <c r="P39" s="678"/>
      <c r="Q39" s="679"/>
      <c r="R39" s="680">
        <v>1008600</v>
      </c>
      <c r="S39" s="681"/>
      <c r="T39" s="681"/>
      <c r="U39" s="681"/>
      <c r="V39" s="681"/>
      <c r="W39" s="681"/>
      <c r="X39" s="681"/>
      <c r="Y39" s="682"/>
      <c r="Z39" s="713">
        <v>5.5</v>
      </c>
      <c r="AA39" s="713"/>
      <c r="AB39" s="713"/>
      <c r="AC39" s="713"/>
      <c r="AD39" s="714" t="s">
        <v>127</v>
      </c>
      <c r="AE39" s="714"/>
      <c r="AF39" s="714"/>
      <c r="AG39" s="714"/>
      <c r="AH39" s="714"/>
      <c r="AI39" s="714"/>
      <c r="AJ39" s="714"/>
      <c r="AK39" s="714"/>
      <c r="AL39" s="683" t="s">
        <v>248</v>
      </c>
      <c r="AM39" s="684"/>
      <c r="AN39" s="684"/>
      <c r="AO39" s="715"/>
      <c r="AQ39" s="720" t="s">
        <v>337</v>
      </c>
      <c r="AR39" s="721"/>
      <c r="AS39" s="721"/>
      <c r="AT39" s="721"/>
      <c r="AU39" s="721"/>
      <c r="AV39" s="721"/>
      <c r="AW39" s="721"/>
      <c r="AX39" s="721"/>
      <c r="AY39" s="722"/>
      <c r="AZ39" s="680" t="s">
        <v>127</v>
      </c>
      <c r="BA39" s="681"/>
      <c r="BB39" s="681"/>
      <c r="BC39" s="681"/>
      <c r="BD39" s="699"/>
      <c r="BE39" s="699"/>
      <c r="BF39" s="723"/>
      <c r="BG39" s="727" t="s">
        <v>338</v>
      </c>
      <c r="BH39" s="724"/>
      <c r="BI39" s="724"/>
      <c r="BJ39" s="724"/>
      <c r="BK39" s="724"/>
      <c r="BL39" s="724"/>
      <c r="BM39" s="724"/>
      <c r="BN39" s="724"/>
      <c r="BO39" s="724"/>
      <c r="BP39" s="724"/>
      <c r="BQ39" s="724"/>
      <c r="BR39" s="724"/>
      <c r="BS39" s="724"/>
      <c r="BT39" s="724"/>
      <c r="BU39" s="725"/>
      <c r="BV39" s="680">
        <v>5570</v>
      </c>
      <c r="BW39" s="681"/>
      <c r="BX39" s="681"/>
      <c r="BY39" s="681"/>
      <c r="BZ39" s="681"/>
      <c r="CA39" s="681"/>
      <c r="CB39" s="726"/>
      <c r="CD39" s="727" t="s">
        <v>339</v>
      </c>
      <c r="CE39" s="724"/>
      <c r="CF39" s="724"/>
      <c r="CG39" s="724"/>
      <c r="CH39" s="724"/>
      <c r="CI39" s="724"/>
      <c r="CJ39" s="724"/>
      <c r="CK39" s="724"/>
      <c r="CL39" s="724"/>
      <c r="CM39" s="724"/>
      <c r="CN39" s="724"/>
      <c r="CO39" s="724"/>
      <c r="CP39" s="724"/>
      <c r="CQ39" s="725"/>
      <c r="CR39" s="680">
        <v>1197809</v>
      </c>
      <c r="CS39" s="699"/>
      <c r="CT39" s="699"/>
      <c r="CU39" s="699"/>
      <c r="CV39" s="699"/>
      <c r="CW39" s="699"/>
      <c r="CX39" s="699"/>
      <c r="CY39" s="700"/>
      <c r="CZ39" s="683">
        <v>6.9</v>
      </c>
      <c r="DA39" s="701"/>
      <c r="DB39" s="701"/>
      <c r="DC39" s="702"/>
      <c r="DD39" s="686">
        <v>1172326</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19"/>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239</v>
      </c>
      <c r="AM40" s="684"/>
      <c r="AN40" s="684"/>
      <c r="AO40" s="715"/>
      <c r="AQ40" s="720" t="s">
        <v>341</v>
      </c>
      <c r="AR40" s="721"/>
      <c r="AS40" s="721"/>
      <c r="AT40" s="721"/>
      <c r="AU40" s="721"/>
      <c r="AV40" s="721"/>
      <c r="AW40" s="721"/>
      <c r="AX40" s="721"/>
      <c r="AY40" s="722"/>
      <c r="AZ40" s="680" t="s">
        <v>239</v>
      </c>
      <c r="BA40" s="681"/>
      <c r="BB40" s="681"/>
      <c r="BC40" s="681"/>
      <c r="BD40" s="699"/>
      <c r="BE40" s="699"/>
      <c r="BF40" s="723"/>
      <c r="BG40" s="728" t="s">
        <v>342</v>
      </c>
      <c r="BH40" s="729"/>
      <c r="BI40" s="729"/>
      <c r="BJ40" s="729"/>
      <c r="BK40" s="729"/>
      <c r="BL40" s="236"/>
      <c r="BM40" s="724" t="s">
        <v>343</v>
      </c>
      <c r="BN40" s="724"/>
      <c r="BO40" s="724"/>
      <c r="BP40" s="724"/>
      <c r="BQ40" s="724"/>
      <c r="BR40" s="724"/>
      <c r="BS40" s="724"/>
      <c r="BT40" s="724"/>
      <c r="BU40" s="725"/>
      <c r="BV40" s="680">
        <v>103</v>
      </c>
      <c r="BW40" s="681"/>
      <c r="BX40" s="681"/>
      <c r="BY40" s="681"/>
      <c r="BZ40" s="681"/>
      <c r="CA40" s="681"/>
      <c r="CB40" s="726"/>
      <c r="CD40" s="727" t="s">
        <v>344</v>
      </c>
      <c r="CE40" s="724"/>
      <c r="CF40" s="724"/>
      <c r="CG40" s="724"/>
      <c r="CH40" s="724"/>
      <c r="CI40" s="724"/>
      <c r="CJ40" s="724"/>
      <c r="CK40" s="724"/>
      <c r="CL40" s="724"/>
      <c r="CM40" s="724"/>
      <c r="CN40" s="724"/>
      <c r="CO40" s="724"/>
      <c r="CP40" s="724"/>
      <c r="CQ40" s="725"/>
      <c r="CR40" s="680">
        <v>316692</v>
      </c>
      <c r="CS40" s="681"/>
      <c r="CT40" s="681"/>
      <c r="CU40" s="681"/>
      <c r="CV40" s="681"/>
      <c r="CW40" s="681"/>
      <c r="CX40" s="681"/>
      <c r="CY40" s="682"/>
      <c r="CZ40" s="683">
        <v>1.8</v>
      </c>
      <c r="DA40" s="701"/>
      <c r="DB40" s="701"/>
      <c r="DC40" s="702"/>
      <c r="DD40" s="686">
        <v>46492</v>
      </c>
      <c r="DE40" s="681"/>
      <c r="DF40" s="681"/>
      <c r="DG40" s="681"/>
      <c r="DH40" s="681"/>
      <c r="DI40" s="681"/>
      <c r="DJ40" s="681"/>
      <c r="DK40" s="682"/>
      <c r="DL40" s="686" t="s">
        <v>239</v>
      </c>
      <c r="DM40" s="681"/>
      <c r="DN40" s="681"/>
      <c r="DO40" s="681"/>
      <c r="DP40" s="681"/>
      <c r="DQ40" s="681"/>
      <c r="DR40" s="681"/>
      <c r="DS40" s="681"/>
      <c r="DT40" s="681"/>
      <c r="DU40" s="681"/>
      <c r="DV40" s="682"/>
      <c r="DW40" s="683" t="s">
        <v>127</v>
      </c>
      <c r="DX40" s="701"/>
      <c r="DY40" s="701"/>
      <c r="DZ40" s="701"/>
      <c r="EA40" s="701"/>
      <c r="EB40" s="701"/>
      <c r="EC40" s="719"/>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239</v>
      </c>
      <c r="AM41" s="684"/>
      <c r="AN41" s="684"/>
      <c r="AO41" s="715"/>
      <c r="AQ41" s="720" t="s">
        <v>346</v>
      </c>
      <c r="AR41" s="721"/>
      <c r="AS41" s="721"/>
      <c r="AT41" s="721"/>
      <c r="AU41" s="721"/>
      <c r="AV41" s="721"/>
      <c r="AW41" s="721"/>
      <c r="AX41" s="721"/>
      <c r="AY41" s="722"/>
      <c r="AZ41" s="680">
        <v>197070</v>
      </c>
      <c r="BA41" s="681"/>
      <c r="BB41" s="681"/>
      <c r="BC41" s="681"/>
      <c r="BD41" s="699"/>
      <c r="BE41" s="699"/>
      <c r="BF41" s="723"/>
      <c r="BG41" s="728"/>
      <c r="BH41" s="729"/>
      <c r="BI41" s="729"/>
      <c r="BJ41" s="729"/>
      <c r="BK41" s="729"/>
      <c r="BL41" s="236"/>
      <c r="BM41" s="724" t="s">
        <v>347</v>
      </c>
      <c r="BN41" s="724"/>
      <c r="BO41" s="724"/>
      <c r="BP41" s="724"/>
      <c r="BQ41" s="724"/>
      <c r="BR41" s="724"/>
      <c r="BS41" s="724"/>
      <c r="BT41" s="724"/>
      <c r="BU41" s="725"/>
      <c r="BV41" s="680">
        <v>1</v>
      </c>
      <c r="BW41" s="681"/>
      <c r="BX41" s="681"/>
      <c r="BY41" s="681"/>
      <c r="BZ41" s="681"/>
      <c r="CA41" s="681"/>
      <c r="CB41" s="726"/>
      <c r="CD41" s="727" t="s">
        <v>348</v>
      </c>
      <c r="CE41" s="724"/>
      <c r="CF41" s="724"/>
      <c r="CG41" s="724"/>
      <c r="CH41" s="724"/>
      <c r="CI41" s="724"/>
      <c r="CJ41" s="724"/>
      <c r="CK41" s="724"/>
      <c r="CL41" s="724"/>
      <c r="CM41" s="724"/>
      <c r="CN41" s="724"/>
      <c r="CO41" s="724"/>
      <c r="CP41" s="724"/>
      <c r="CQ41" s="725"/>
      <c r="CR41" s="680" t="s">
        <v>248</v>
      </c>
      <c r="CS41" s="699"/>
      <c r="CT41" s="699"/>
      <c r="CU41" s="699"/>
      <c r="CV41" s="699"/>
      <c r="CW41" s="699"/>
      <c r="CX41" s="699"/>
      <c r="CY41" s="700"/>
      <c r="CZ41" s="683" t="s">
        <v>127</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479200</v>
      </c>
      <c r="S42" s="681"/>
      <c r="T42" s="681"/>
      <c r="U42" s="681"/>
      <c r="V42" s="681"/>
      <c r="W42" s="681"/>
      <c r="X42" s="681"/>
      <c r="Y42" s="682"/>
      <c r="Z42" s="713">
        <v>2.6</v>
      </c>
      <c r="AA42" s="713"/>
      <c r="AB42" s="713"/>
      <c r="AC42" s="713"/>
      <c r="AD42" s="714" t="s">
        <v>127</v>
      </c>
      <c r="AE42" s="714"/>
      <c r="AF42" s="714"/>
      <c r="AG42" s="714"/>
      <c r="AH42" s="714"/>
      <c r="AI42" s="714"/>
      <c r="AJ42" s="714"/>
      <c r="AK42" s="714"/>
      <c r="AL42" s="683" t="s">
        <v>127</v>
      </c>
      <c r="AM42" s="684"/>
      <c r="AN42" s="684"/>
      <c r="AO42" s="715"/>
      <c r="AQ42" s="716" t="s">
        <v>350</v>
      </c>
      <c r="AR42" s="717"/>
      <c r="AS42" s="717"/>
      <c r="AT42" s="717"/>
      <c r="AU42" s="717"/>
      <c r="AV42" s="717"/>
      <c r="AW42" s="717"/>
      <c r="AX42" s="717"/>
      <c r="AY42" s="718"/>
      <c r="AZ42" s="664">
        <v>951089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341</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1569832</v>
      </c>
      <c r="CS42" s="681"/>
      <c r="CT42" s="681"/>
      <c r="CU42" s="681"/>
      <c r="CV42" s="681"/>
      <c r="CW42" s="681"/>
      <c r="CX42" s="681"/>
      <c r="CY42" s="682"/>
      <c r="CZ42" s="683">
        <v>9.1</v>
      </c>
      <c r="DA42" s="684"/>
      <c r="DB42" s="684"/>
      <c r="DC42" s="685"/>
      <c r="DD42" s="686">
        <v>391837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18411603</v>
      </c>
      <c r="S43" s="703"/>
      <c r="T43" s="703"/>
      <c r="U43" s="703"/>
      <c r="V43" s="703"/>
      <c r="W43" s="703"/>
      <c r="X43" s="703"/>
      <c r="Y43" s="704"/>
      <c r="Z43" s="705">
        <v>100</v>
      </c>
      <c r="AA43" s="705"/>
      <c r="AB43" s="705"/>
      <c r="AC43" s="705"/>
      <c r="AD43" s="706">
        <v>7808850</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19701</v>
      </c>
      <c r="CS43" s="699"/>
      <c r="CT43" s="699"/>
      <c r="CU43" s="699"/>
      <c r="CV43" s="699"/>
      <c r="CW43" s="699"/>
      <c r="CX43" s="699"/>
      <c r="CY43" s="700"/>
      <c r="CZ43" s="683">
        <v>0.1</v>
      </c>
      <c r="DA43" s="701"/>
      <c r="DB43" s="701"/>
      <c r="DC43" s="702"/>
      <c r="DD43" s="686">
        <v>19701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1566312</v>
      </c>
      <c r="CS44" s="681"/>
      <c r="CT44" s="681"/>
      <c r="CU44" s="681"/>
      <c r="CV44" s="681"/>
      <c r="CW44" s="681"/>
      <c r="CX44" s="681"/>
      <c r="CY44" s="682"/>
      <c r="CZ44" s="683">
        <v>9</v>
      </c>
      <c r="DA44" s="684"/>
      <c r="DB44" s="684"/>
      <c r="DC44" s="685"/>
      <c r="DD44" s="686">
        <v>391067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706773</v>
      </c>
      <c r="CS45" s="699"/>
      <c r="CT45" s="699"/>
      <c r="CU45" s="699"/>
      <c r="CV45" s="699"/>
      <c r="CW45" s="699"/>
      <c r="CX45" s="699"/>
      <c r="CY45" s="700"/>
      <c r="CZ45" s="683">
        <v>4.0999999999999996</v>
      </c>
      <c r="DA45" s="701"/>
      <c r="DB45" s="701"/>
      <c r="DC45" s="702"/>
      <c r="DD45" s="686">
        <v>78510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763854</v>
      </c>
      <c r="CS46" s="681"/>
      <c r="CT46" s="681"/>
      <c r="CU46" s="681"/>
      <c r="CV46" s="681"/>
      <c r="CW46" s="681"/>
      <c r="CX46" s="681"/>
      <c r="CY46" s="682"/>
      <c r="CZ46" s="683">
        <v>4.4000000000000004</v>
      </c>
      <c r="DA46" s="684"/>
      <c r="DB46" s="684"/>
      <c r="DC46" s="685"/>
      <c r="DD46" s="686">
        <v>292301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3520</v>
      </c>
      <c r="CS47" s="699"/>
      <c r="CT47" s="699"/>
      <c r="CU47" s="699"/>
      <c r="CV47" s="699"/>
      <c r="CW47" s="699"/>
      <c r="CX47" s="699"/>
      <c r="CY47" s="700"/>
      <c r="CZ47" s="683">
        <v>0</v>
      </c>
      <c r="DA47" s="701"/>
      <c r="DB47" s="701"/>
      <c r="DC47" s="702"/>
      <c r="DD47" s="686">
        <v>770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17307403</v>
      </c>
      <c r="CS49" s="665"/>
      <c r="CT49" s="665"/>
      <c r="CU49" s="665"/>
      <c r="CV49" s="665"/>
      <c r="CW49" s="665"/>
      <c r="CX49" s="665"/>
      <c r="CY49" s="666"/>
      <c r="CZ49" s="667">
        <v>100</v>
      </c>
      <c r="DA49" s="668"/>
      <c r="DB49" s="668"/>
      <c r="DC49" s="669"/>
      <c r="DD49" s="670">
        <v>9626713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sI1+QT61tO8tRt0tGH6tD4yro8qWRC3Nzgr8skS7Gee4RtEt/pZGnDCxjOgC/lBQhMDCPc2TCy02Lt4z6Rctw==" saltValue="4ETkPV91mUn+H04xRylG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18412</v>
      </c>
      <c r="R7" s="1200"/>
      <c r="S7" s="1200"/>
      <c r="T7" s="1200"/>
      <c r="U7" s="1200"/>
      <c r="V7" s="1200">
        <v>17308</v>
      </c>
      <c r="W7" s="1200"/>
      <c r="X7" s="1200"/>
      <c r="Y7" s="1200"/>
      <c r="Z7" s="1200"/>
      <c r="AA7" s="1200">
        <v>1104</v>
      </c>
      <c r="AB7" s="1200"/>
      <c r="AC7" s="1200"/>
      <c r="AD7" s="1200"/>
      <c r="AE7" s="1201"/>
      <c r="AF7" s="1202">
        <v>1030</v>
      </c>
      <c r="AG7" s="1203"/>
      <c r="AH7" s="1203"/>
      <c r="AI7" s="1203"/>
      <c r="AJ7" s="1204"/>
      <c r="AK7" s="1186">
        <v>561</v>
      </c>
      <c r="AL7" s="1187"/>
      <c r="AM7" s="1187"/>
      <c r="AN7" s="1187"/>
      <c r="AO7" s="1187"/>
      <c r="AP7" s="1187">
        <v>9946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-3</v>
      </c>
      <c r="CI7" s="1184"/>
      <c r="CJ7" s="1184"/>
      <c r="CK7" s="1184"/>
      <c r="CL7" s="1185"/>
      <c r="CM7" s="1183">
        <v>0</v>
      </c>
      <c r="CN7" s="1184"/>
      <c r="CO7" s="1184"/>
      <c r="CP7" s="1184"/>
      <c r="CQ7" s="1185"/>
      <c r="CR7" s="1183">
        <v>0</v>
      </c>
      <c r="CS7" s="1184"/>
      <c r="CT7" s="1184"/>
      <c r="CU7" s="1184"/>
      <c r="CV7" s="1185"/>
      <c r="CW7" s="1183">
        <v>31</v>
      </c>
      <c r="CX7" s="1184"/>
      <c r="CY7" s="1184"/>
      <c r="CZ7" s="1184"/>
      <c r="DA7" s="1185"/>
      <c r="DB7" s="1183" t="s">
        <v>581</v>
      </c>
      <c r="DC7" s="1184"/>
      <c r="DD7" s="1184"/>
      <c r="DE7" s="1184"/>
      <c r="DF7" s="1185"/>
      <c r="DG7" s="1183" t="s">
        <v>581</v>
      </c>
      <c r="DH7" s="1184"/>
      <c r="DI7" s="1184"/>
      <c r="DJ7" s="1184"/>
      <c r="DK7" s="1185"/>
      <c r="DL7" s="1183" t="s">
        <v>581</v>
      </c>
      <c r="DM7" s="1184"/>
      <c r="DN7" s="1184"/>
      <c r="DO7" s="1184"/>
      <c r="DP7" s="1185"/>
      <c r="DQ7" s="1183" t="s">
        <v>581</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0</v>
      </c>
      <c r="CI8" s="1085"/>
      <c r="CJ8" s="1085"/>
      <c r="CK8" s="1085"/>
      <c r="CL8" s="1086"/>
      <c r="CM8" s="1084">
        <v>125</v>
      </c>
      <c r="CN8" s="1085"/>
      <c r="CO8" s="1085"/>
      <c r="CP8" s="1085"/>
      <c r="CQ8" s="1086"/>
      <c r="CR8" s="1084">
        <v>93</v>
      </c>
      <c r="CS8" s="1085"/>
      <c r="CT8" s="1085"/>
      <c r="CU8" s="1085"/>
      <c r="CV8" s="1086"/>
      <c r="CW8" s="1084">
        <v>2</v>
      </c>
      <c r="CX8" s="1085"/>
      <c r="CY8" s="1085"/>
      <c r="CZ8" s="1085"/>
      <c r="DA8" s="1086"/>
      <c r="DB8" s="1084" t="s">
        <v>581</v>
      </c>
      <c r="DC8" s="1085"/>
      <c r="DD8" s="1085"/>
      <c r="DE8" s="1085"/>
      <c r="DF8" s="1086"/>
      <c r="DG8" s="1084" t="s">
        <v>581</v>
      </c>
      <c r="DH8" s="1085"/>
      <c r="DI8" s="1085"/>
      <c r="DJ8" s="1085"/>
      <c r="DK8" s="1086"/>
      <c r="DL8" s="1084" t="s">
        <v>581</v>
      </c>
      <c r="DM8" s="1085"/>
      <c r="DN8" s="1085"/>
      <c r="DO8" s="1085"/>
      <c r="DP8" s="1086"/>
      <c r="DQ8" s="1084" t="s">
        <v>581</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590</v>
      </c>
      <c r="BT9" s="1110"/>
      <c r="BU9" s="1110"/>
      <c r="BV9" s="1110"/>
      <c r="BW9" s="1110"/>
      <c r="BX9" s="1110"/>
      <c r="BY9" s="1110"/>
      <c r="BZ9" s="1110"/>
      <c r="CA9" s="1110"/>
      <c r="CB9" s="1110"/>
      <c r="CC9" s="1110"/>
      <c r="CD9" s="1110"/>
      <c r="CE9" s="1110"/>
      <c r="CF9" s="1110"/>
      <c r="CG9" s="1111"/>
      <c r="CH9" s="1084" t="s">
        <v>592</v>
      </c>
      <c r="CI9" s="1085"/>
      <c r="CJ9" s="1085"/>
      <c r="CK9" s="1085"/>
      <c r="CL9" s="1086"/>
      <c r="CM9" s="1084">
        <v>100</v>
      </c>
      <c r="CN9" s="1085"/>
      <c r="CO9" s="1085"/>
      <c r="CP9" s="1085"/>
      <c r="CQ9" s="1086"/>
      <c r="CR9" s="1084">
        <v>50</v>
      </c>
      <c r="CS9" s="1085"/>
      <c r="CT9" s="1085"/>
      <c r="CU9" s="1085"/>
      <c r="CV9" s="1086"/>
      <c r="CW9" s="1084">
        <v>2</v>
      </c>
      <c r="CX9" s="1085"/>
      <c r="CY9" s="1085"/>
      <c r="CZ9" s="1085"/>
      <c r="DA9" s="1086"/>
      <c r="DB9" s="1084" t="s">
        <v>581</v>
      </c>
      <c r="DC9" s="1085"/>
      <c r="DD9" s="1085"/>
      <c r="DE9" s="1085"/>
      <c r="DF9" s="1086"/>
      <c r="DG9" s="1084" t="s">
        <v>581</v>
      </c>
      <c r="DH9" s="1085"/>
      <c r="DI9" s="1085"/>
      <c r="DJ9" s="1085"/>
      <c r="DK9" s="1086"/>
      <c r="DL9" s="1084" t="s">
        <v>581</v>
      </c>
      <c r="DM9" s="1085"/>
      <c r="DN9" s="1085"/>
      <c r="DO9" s="1085"/>
      <c r="DP9" s="1086"/>
      <c r="DQ9" s="1084" t="s">
        <v>581</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591</v>
      </c>
      <c r="BT10" s="1110"/>
      <c r="BU10" s="1110"/>
      <c r="BV10" s="1110"/>
      <c r="BW10" s="1110"/>
      <c r="BX10" s="1110"/>
      <c r="BY10" s="1110"/>
      <c r="BZ10" s="1110"/>
      <c r="CA10" s="1110"/>
      <c r="CB10" s="1110"/>
      <c r="CC10" s="1110"/>
      <c r="CD10" s="1110"/>
      <c r="CE10" s="1110"/>
      <c r="CF10" s="1110"/>
      <c r="CG10" s="1111"/>
      <c r="CH10" s="1084">
        <v>-10</v>
      </c>
      <c r="CI10" s="1085"/>
      <c r="CJ10" s="1085"/>
      <c r="CK10" s="1085"/>
      <c r="CL10" s="1086"/>
      <c r="CM10" s="1084">
        <v>7</v>
      </c>
      <c r="CN10" s="1085"/>
      <c r="CO10" s="1085"/>
      <c r="CP10" s="1085"/>
      <c r="CQ10" s="1086"/>
      <c r="CR10" s="1084">
        <v>8</v>
      </c>
      <c r="CS10" s="1085"/>
      <c r="CT10" s="1085"/>
      <c r="CU10" s="1085"/>
      <c r="CV10" s="1086"/>
      <c r="CW10" s="1084" t="s">
        <v>581</v>
      </c>
      <c r="CX10" s="1085"/>
      <c r="CY10" s="1085"/>
      <c r="CZ10" s="1085"/>
      <c r="DA10" s="1086"/>
      <c r="DB10" s="1084" t="s">
        <v>581</v>
      </c>
      <c r="DC10" s="1085"/>
      <c r="DD10" s="1085"/>
      <c r="DE10" s="1085"/>
      <c r="DF10" s="1086"/>
      <c r="DG10" s="1084" t="s">
        <v>581</v>
      </c>
      <c r="DH10" s="1085"/>
      <c r="DI10" s="1085"/>
      <c r="DJ10" s="1085"/>
      <c r="DK10" s="1086"/>
      <c r="DL10" s="1084" t="s">
        <v>581</v>
      </c>
      <c r="DM10" s="1085"/>
      <c r="DN10" s="1085"/>
      <c r="DO10" s="1085"/>
      <c r="DP10" s="1086"/>
      <c r="DQ10" s="1084" t="s">
        <v>581</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387</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1030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2789</v>
      </c>
      <c r="R28" s="1149"/>
      <c r="S28" s="1149"/>
      <c r="T28" s="1149"/>
      <c r="U28" s="1149"/>
      <c r="V28" s="1149">
        <v>2708</v>
      </c>
      <c r="W28" s="1149"/>
      <c r="X28" s="1149"/>
      <c r="Y28" s="1149"/>
      <c r="Z28" s="1149"/>
      <c r="AA28" s="1149">
        <v>81</v>
      </c>
      <c r="AB28" s="1149"/>
      <c r="AC28" s="1149"/>
      <c r="AD28" s="1149"/>
      <c r="AE28" s="1150"/>
      <c r="AF28" s="1151">
        <v>81</v>
      </c>
      <c r="AG28" s="1149"/>
      <c r="AH28" s="1149"/>
      <c r="AI28" s="1149"/>
      <c r="AJ28" s="1152"/>
      <c r="AK28" s="1153">
        <v>197</v>
      </c>
      <c r="AL28" s="1141"/>
      <c r="AM28" s="1141"/>
      <c r="AN28" s="1141"/>
      <c r="AO28" s="1141"/>
      <c r="AP28" s="1141" t="s">
        <v>581</v>
      </c>
      <c r="AQ28" s="1141"/>
      <c r="AR28" s="1141"/>
      <c r="AS28" s="1141"/>
      <c r="AT28" s="1141"/>
      <c r="AU28" s="1141" t="s">
        <v>581</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402</v>
      </c>
      <c r="C29" s="1127"/>
      <c r="D29" s="1127"/>
      <c r="E29" s="1127"/>
      <c r="F29" s="1127"/>
      <c r="G29" s="1127"/>
      <c r="H29" s="1127"/>
      <c r="I29" s="1127"/>
      <c r="J29" s="1127"/>
      <c r="K29" s="1127"/>
      <c r="L29" s="1127"/>
      <c r="M29" s="1127"/>
      <c r="N29" s="1127"/>
      <c r="O29" s="1127"/>
      <c r="P29" s="1128"/>
      <c r="Q29" s="1138">
        <v>2982</v>
      </c>
      <c r="R29" s="1139"/>
      <c r="S29" s="1139"/>
      <c r="T29" s="1139"/>
      <c r="U29" s="1139"/>
      <c r="V29" s="1139">
        <v>2947</v>
      </c>
      <c r="W29" s="1139"/>
      <c r="X29" s="1139"/>
      <c r="Y29" s="1139"/>
      <c r="Z29" s="1139"/>
      <c r="AA29" s="1139">
        <v>35</v>
      </c>
      <c r="AB29" s="1139"/>
      <c r="AC29" s="1139"/>
      <c r="AD29" s="1139"/>
      <c r="AE29" s="1140"/>
      <c r="AF29" s="1132">
        <v>35</v>
      </c>
      <c r="AG29" s="1133"/>
      <c r="AH29" s="1133"/>
      <c r="AI29" s="1133"/>
      <c r="AJ29" s="1134"/>
      <c r="AK29" s="1075">
        <v>460</v>
      </c>
      <c r="AL29" s="1066"/>
      <c r="AM29" s="1066"/>
      <c r="AN29" s="1066"/>
      <c r="AO29" s="1066"/>
      <c r="AP29" s="1066" t="s">
        <v>581</v>
      </c>
      <c r="AQ29" s="1066"/>
      <c r="AR29" s="1066"/>
      <c r="AS29" s="1066"/>
      <c r="AT29" s="1066"/>
      <c r="AU29" s="1066" t="s">
        <v>581</v>
      </c>
      <c r="AV29" s="1066"/>
      <c r="AW29" s="1066"/>
      <c r="AX29" s="1066"/>
      <c r="AY29" s="1066"/>
      <c r="AZ29" s="1137" t="s">
        <v>581</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403</v>
      </c>
      <c r="C30" s="1127"/>
      <c r="D30" s="1127"/>
      <c r="E30" s="1127"/>
      <c r="F30" s="1127"/>
      <c r="G30" s="1127"/>
      <c r="H30" s="1127"/>
      <c r="I30" s="1127"/>
      <c r="J30" s="1127"/>
      <c r="K30" s="1127"/>
      <c r="L30" s="1127"/>
      <c r="M30" s="1127"/>
      <c r="N30" s="1127"/>
      <c r="O30" s="1127"/>
      <c r="P30" s="1128"/>
      <c r="Q30" s="1138">
        <v>451</v>
      </c>
      <c r="R30" s="1139"/>
      <c r="S30" s="1139"/>
      <c r="T30" s="1139"/>
      <c r="U30" s="1139"/>
      <c r="V30" s="1139">
        <v>440</v>
      </c>
      <c r="W30" s="1139"/>
      <c r="X30" s="1139"/>
      <c r="Y30" s="1139"/>
      <c r="Z30" s="1139"/>
      <c r="AA30" s="1139">
        <v>11</v>
      </c>
      <c r="AB30" s="1139"/>
      <c r="AC30" s="1139"/>
      <c r="AD30" s="1139"/>
      <c r="AE30" s="1140"/>
      <c r="AF30" s="1132">
        <v>11</v>
      </c>
      <c r="AG30" s="1133"/>
      <c r="AH30" s="1133"/>
      <c r="AI30" s="1133"/>
      <c r="AJ30" s="1134"/>
      <c r="AK30" s="1075">
        <v>85</v>
      </c>
      <c r="AL30" s="1066"/>
      <c r="AM30" s="1066"/>
      <c r="AN30" s="1066"/>
      <c r="AO30" s="1066"/>
      <c r="AP30" s="1066" t="s">
        <v>581</v>
      </c>
      <c r="AQ30" s="1066"/>
      <c r="AR30" s="1066"/>
      <c r="AS30" s="1066"/>
      <c r="AT30" s="1066"/>
      <c r="AU30" s="1066" t="s">
        <v>581</v>
      </c>
      <c r="AV30" s="1066"/>
      <c r="AW30" s="1066"/>
      <c r="AX30" s="1066"/>
      <c r="AY30" s="1066"/>
      <c r="AZ30" s="1137" t="s">
        <v>581</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404</v>
      </c>
      <c r="C31" s="1127"/>
      <c r="D31" s="1127"/>
      <c r="E31" s="1127"/>
      <c r="F31" s="1127"/>
      <c r="G31" s="1127"/>
      <c r="H31" s="1127"/>
      <c r="I31" s="1127"/>
      <c r="J31" s="1127"/>
      <c r="K31" s="1127"/>
      <c r="L31" s="1127"/>
      <c r="M31" s="1127"/>
      <c r="N31" s="1127"/>
      <c r="O31" s="1127"/>
      <c r="P31" s="1128"/>
      <c r="Q31" s="1138">
        <v>418</v>
      </c>
      <c r="R31" s="1139"/>
      <c r="S31" s="1139"/>
      <c r="T31" s="1139"/>
      <c r="U31" s="1139"/>
      <c r="V31" s="1139">
        <v>357</v>
      </c>
      <c r="W31" s="1139"/>
      <c r="X31" s="1139"/>
      <c r="Y31" s="1139"/>
      <c r="Z31" s="1139"/>
      <c r="AA31" s="1139">
        <v>61</v>
      </c>
      <c r="AB31" s="1139"/>
      <c r="AC31" s="1139"/>
      <c r="AD31" s="1139"/>
      <c r="AE31" s="1140"/>
      <c r="AF31" s="1132">
        <v>677</v>
      </c>
      <c r="AG31" s="1133"/>
      <c r="AH31" s="1133"/>
      <c r="AI31" s="1133"/>
      <c r="AJ31" s="1134"/>
      <c r="AK31" s="1075" t="s">
        <v>581</v>
      </c>
      <c r="AL31" s="1066"/>
      <c r="AM31" s="1066"/>
      <c r="AN31" s="1066"/>
      <c r="AO31" s="1066"/>
      <c r="AP31" s="1066">
        <v>1786</v>
      </c>
      <c r="AQ31" s="1066"/>
      <c r="AR31" s="1066"/>
      <c r="AS31" s="1066"/>
      <c r="AT31" s="1066"/>
      <c r="AU31" s="1066" t="s">
        <v>581</v>
      </c>
      <c r="AV31" s="1066"/>
      <c r="AW31" s="1066"/>
      <c r="AX31" s="1066"/>
      <c r="AY31" s="1066"/>
      <c r="AZ31" s="1137" t="s">
        <v>581</v>
      </c>
      <c r="BA31" s="1137"/>
      <c r="BB31" s="1137"/>
      <c r="BC31" s="1137"/>
      <c r="BD31" s="1137"/>
      <c r="BE31" s="1121" t="s">
        <v>405</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406</v>
      </c>
      <c r="C32" s="1127"/>
      <c r="D32" s="1127"/>
      <c r="E32" s="1127"/>
      <c r="F32" s="1127"/>
      <c r="G32" s="1127"/>
      <c r="H32" s="1127"/>
      <c r="I32" s="1127"/>
      <c r="J32" s="1127"/>
      <c r="K32" s="1127"/>
      <c r="L32" s="1127"/>
      <c r="M32" s="1127"/>
      <c r="N32" s="1127"/>
      <c r="O32" s="1127"/>
      <c r="P32" s="1128"/>
      <c r="Q32" s="1138">
        <v>1388</v>
      </c>
      <c r="R32" s="1139"/>
      <c r="S32" s="1139"/>
      <c r="T32" s="1139"/>
      <c r="U32" s="1139"/>
      <c r="V32" s="1139">
        <v>1210</v>
      </c>
      <c r="W32" s="1139"/>
      <c r="X32" s="1139"/>
      <c r="Y32" s="1139"/>
      <c r="Z32" s="1139"/>
      <c r="AA32" s="1139">
        <v>178</v>
      </c>
      <c r="AB32" s="1139"/>
      <c r="AC32" s="1139"/>
      <c r="AD32" s="1139"/>
      <c r="AE32" s="1140"/>
      <c r="AF32" s="1132">
        <v>313</v>
      </c>
      <c r="AG32" s="1133"/>
      <c r="AH32" s="1133"/>
      <c r="AI32" s="1133"/>
      <c r="AJ32" s="1134"/>
      <c r="AK32" s="1075">
        <v>543</v>
      </c>
      <c r="AL32" s="1066"/>
      <c r="AM32" s="1066"/>
      <c r="AN32" s="1066"/>
      <c r="AO32" s="1066"/>
      <c r="AP32" s="1066">
        <v>13591</v>
      </c>
      <c r="AQ32" s="1066"/>
      <c r="AR32" s="1066"/>
      <c r="AS32" s="1066"/>
      <c r="AT32" s="1066"/>
      <c r="AU32" s="1066">
        <v>8549</v>
      </c>
      <c r="AV32" s="1066"/>
      <c r="AW32" s="1066"/>
      <c r="AX32" s="1066"/>
      <c r="AY32" s="1066"/>
      <c r="AZ32" s="1137" t="s">
        <v>581</v>
      </c>
      <c r="BA32" s="1137"/>
      <c r="BB32" s="1137"/>
      <c r="BC32" s="1137"/>
      <c r="BD32" s="1137"/>
      <c r="BE32" s="1121" t="s">
        <v>407</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408</v>
      </c>
      <c r="C33" s="1127"/>
      <c r="D33" s="1127"/>
      <c r="E33" s="1127"/>
      <c r="F33" s="1127"/>
      <c r="G33" s="1127"/>
      <c r="H33" s="1127"/>
      <c r="I33" s="1127"/>
      <c r="J33" s="1127"/>
      <c r="K33" s="1127"/>
      <c r="L33" s="1127"/>
      <c r="M33" s="1127"/>
      <c r="N33" s="1127"/>
      <c r="O33" s="1127"/>
      <c r="P33" s="1128"/>
      <c r="Q33" s="1138">
        <v>129</v>
      </c>
      <c r="R33" s="1139"/>
      <c r="S33" s="1139"/>
      <c r="T33" s="1139"/>
      <c r="U33" s="1139"/>
      <c r="V33" s="1139">
        <v>129</v>
      </c>
      <c r="W33" s="1139"/>
      <c r="X33" s="1139"/>
      <c r="Y33" s="1139"/>
      <c r="Z33" s="1139"/>
      <c r="AA33" s="1139">
        <v>0</v>
      </c>
      <c r="AB33" s="1139"/>
      <c r="AC33" s="1139"/>
      <c r="AD33" s="1139"/>
      <c r="AE33" s="1140"/>
      <c r="AF33" s="1132" t="s">
        <v>409</v>
      </c>
      <c r="AG33" s="1133"/>
      <c r="AH33" s="1133"/>
      <c r="AI33" s="1133"/>
      <c r="AJ33" s="1134"/>
      <c r="AK33" s="1075">
        <v>3</v>
      </c>
      <c r="AL33" s="1066"/>
      <c r="AM33" s="1066"/>
      <c r="AN33" s="1066"/>
      <c r="AO33" s="1066"/>
      <c r="AP33" s="1066" t="s">
        <v>581</v>
      </c>
      <c r="AQ33" s="1066"/>
      <c r="AR33" s="1066"/>
      <c r="AS33" s="1066"/>
      <c r="AT33" s="1066"/>
      <c r="AU33" s="1066" t="s">
        <v>581</v>
      </c>
      <c r="AV33" s="1066"/>
      <c r="AW33" s="1066"/>
      <c r="AX33" s="1066"/>
      <c r="AY33" s="1066"/>
      <c r="AZ33" s="1137" t="s">
        <v>581</v>
      </c>
      <c r="BA33" s="1137"/>
      <c r="BB33" s="1137"/>
      <c r="BC33" s="1137"/>
      <c r="BD33" s="1137"/>
      <c r="BE33" s="1121" t="s">
        <v>410</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411</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1117</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390</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397</v>
      </c>
      <c r="AL66" s="1091"/>
      <c r="AM66" s="1091"/>
      <c r="AN66" s="1091"/>
      <c r="AO66" s="1092"/>
      <c r="AP66" s="1096" t="s">
        <v>419</v>
      </c>
      <c r="AQ66" s="1097"/>
      <c r="AR66" s="1097"/>
      <c r="AS66" s="1097"/>
      <c r="AT66" s="1098"/>
      <c r="AU66" s="1096" t="s">
        <v>420</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4317</v>
      </c>
      <c r="R68" s="1077"/>
      <c r="S68" s="1077"/>
      <c r="T68" s="1077"/>
      <c r="U68" s="1077"/>
      <c r="V68" s="1077">
        <v>3640</v>
      </c>
      <c r="W68" s="1077"/>
      <c r="X68" s="1077"/>
      <c r="Y68" s="1077"/>
      <c r="Z68" s="1077"/>
      <c r="AA68" s="1077">
        <v>677</v>
      </c>
      <c r="AB68" s="1077"/>
      <c r="AC68" s="1077"/>
      <c r="AD68" s="1077"/>
      <c r="AE68" s="1077"/>
      <c r="AF68" s="1077">
        <v>644</v>
      </c>
      <c r="AG68" s="1077"/>
      <c r="AH68" s="1077"/>
      <c r="AI68" s="1077"/>
      <c r="AJ68" s="1077"/>
      <c r="AK68" s="1077" t="s">
        <v>581</v>
      </c>
      <c r="AL68" s="1077"/>
      <c r="AM68" s="1077"/>
      <c r="AN68" s="1077"/>
      <c r="AO68" s="1077"/>
      <c r="AP68" s="1077">
        <v>757</v>
      </c>
      <c r="AQ68" s="1077"/>
      <c r="AR68" s="1077"/>
      <c r="AS68" s="1077"/>
      <c r="AT68" s="1077"/>
      <c r="AU68" s="1077">
        <v>165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712</v>
      </c>
      <c r="R69" s="1066"/>
      <c r="S69" s="1066"/>
      <c r="T69" s="1066"/>
      <c r="U69" s="1066"/>
      <c r="V69" s="1066">
        <v>668</v>
      </c>
      <c r="W69" s="1066"/>
      <c r="X69" s="1066"/>
      <c r="Y69" s="1066"/>
      <c r="Z69" s="1066"/>
      <c r="AA69" s="1066">
        <v>44</v>
      </c>
      <c r="AB69" s="1066"/>
      <c r="AC69" s="1066"/>
      <c r="AD69" s="1066"/>
      <c r="AE69" s="1066"/>
      <c r="AF69" s="1066">
        <v>44</v>
      </c>
      <c r="AG69" s="1066"/>
      <c r="AH69" s="1066"/>
      <c r="AI69" s="1066"/>
      <c r="AJ69" s="1066"/>
      <c r="AK69" s="1066" t="s">
        <v>581</v>
      </c>
      <c r="AL69" s="1066"/>
      <c r="AM69" s="1066"/>
      <c r="AN69" s="1066"/>
      <c r="AO69" s="1066"/>
      <c r="AP69" s="1066" t="s">
        <v>581</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216</v>
      </c>
      <c r="R70" s="1066"/>
      <c r="S70" s="1066"/>
      <c r="T70" s="1066"/>
      <c r="U70" s="1066"/>
      <c r="V70" s="1066">
        <v>181</v>
      </c>
      <c r="W70" s="1066"/>
      <c r="X70" s="1066"/>
      <c r="Y70" s="1066"/>
      <c r="Z70" s="1066"/>
      <c r="AA70" s="1066">
        <v>35</v>
      </c>
      <c r="AB70" s="1066"/>
      <c r="AC70" s="1066"/>
      <c r="AD70" s="1066"/>
      <c r="AE70" s="1066"/>
      <c r="AF70" s="1066">
        <v>32</v>
      </c>
      <c r="AG70" s="1066"/>
      <c r="AH70" s="1066"/>
      <c r="AI70" s="1066"/>
      <c r="AJ70" s="1066"/>
      <c r="AK70" s="1066" t="s">
        <v>581</v>
      </c>
      <c r="AL70" s="1066"/>
      <c r="AM70" s="1066"/>
      <c r="AN70" s="1066"/>
      <c r="AO70" s="1066"/>
      <c r="AP70" s="1066" t="s">
        <v>581</v>
      </c>
      <c r="AQ70" s="1066"/>
      <c r="AR70" s="1066"/>
      <c r="AS70" s="1066"/>
      <c r="AT70" s="1066"/>
      <c r="AU70" s="1066" t="s">
        <v>581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155</v>
      </c>
      <c r="R71" s="1066"/>
      <c r="S71" s="1066"/>
      <c r="T71" s="1066"/>
      <c r="U71" s="1066"/>
      <c r="V71" s="1066">
        <v>146</v>
      </c>
      <c r="W71" s="1066"/>
      <c r="X71" s="1066"/>
      <c r="Y71" s="1066"/>
      <c r="Z71" s="1066"/>
      <c r="AA71" s="1066">
        <v>9</v>
      </c>
      <c r="AB71" s="1066"/>
      <c r="AC71" s="1066"/>
      <c r="AD71" s="1066"/>
      <c r="AE71" s="1066"/>
      <c r="AF71" s="1066">
        <v>9</v>
      </c>
      <c r="AG71" s="1066"/>
      <c r="AH71" s="1066"/>
      <c r="AI71" s="1066"/>
      <c r="AJ71" s="1066"/>
      <c r="AK71" s="1066" t="s">
        <v>581</v>
      </c>
      <c r="AL71" s="1066"/>
      <c r="AM71" s="1066"/>
      <c r="AN71" s="1066"/>
      <c r="AO71" s="1066"/>
      <c r="AP71" s="1066" t="s">
        <v>581</v>
      </c>
      <c r="AQ71" s="1066"/>
      <c r="AR71" s="1066"/>
      <c r="AS71" s="1066"/>
      <c r="AT71" s="1066"/>
      <c r="AU71" s="1066" t="s">
        <v>581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159616</v>
      </c>
      <c r="R72" s="1066"/>
      <c r="S72" s="1066"/>
      <c r="T72" s="1066"/>
      <c r="U72" s="1066"/>
      <c r="V72" s="1066">
        <v>155075</v>
      </c>
      <c r="W72" s="1066"/>
      <c r="X72" s="1066"/>
      <c r="Y72" s="1066"/>
      <c r="Z72" s="1066"/>
      <c r="AA72" s="1066">
        <v>4541</v>
      </c>
      <c r="AB72" s="1066"/>
      <c r="AC72" s="1066"/>
      <c r="AD72" s="1066"/>
      <c r="AE72" s="1066"/>
      <c r="AF72" s="1066">
        <v>4541</v>
      </c>
      <c r="AG72" s="1066"/>
      <c r="AH72" s="1066"/>
      <c r="AI72" s="1066"/>
      <c r="AJ72" s="1066"/>
      <c r="AK72" s="1066" t="s">
        <v>581</v>
      </c>
      <c r="AL72" s="1066"/>
      <c r="AM72" s="1066"/>
      <c r="AN72" s="1066"/>
      <c r="AO72" s="1066"/>
      <c r="AP72" s="1066" t="s">
        <v>581</v>
      </c>
      <c r="AQ72" s="1066"/>
      <c r="AR72" s="1066"/>
      <c r="AS72" s="1066"/>
      <c r="AT72" s="1066"/>
      <c r="AU72" s="1066" t="s">
        <v>581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1216</v>
      </c>
      <c r="R73" s="1066"/>
      <c r="S73" s="1066"/>
      <c r="T73" s="1066"/>
      <c r="U73" s="1066"/>
      <c r="V73" s="1066">
        <v>1158</v>
      </c>
      <c r="W73" s="1066"/>
      <c r="X73" s="1066"/>
      <c r="Y73" s="1066"/>
      <c r="Z73" s="1066"/>
      <c r="AA73" s="1066">
        <v>58</v>
      </c>
      <c r="AB73" s="1066"/>
      <c r="AC73" s="1066"/>
      <c r="AD73" s="1066"/>
      <c r="AE73" s="1066"/>
      <c r="AF73" s="1066">
        <v>58</v>
      </c>
      <c r="AG73" s="1066"/>
      <c r="AH73" s="1066"/>
      <c r="AI73" s="1066"/>
      <c r="AJ73" s="1066"/>
      <c r="AK73" s="1066" t="s">
        <v>581</v>
      </c>
      <c r="AL73" s="1066"/>
      <c r="AM73" s="1066"/>
      <c r="AN73" s="1066"/>
      <c r="AO73" s="1066"/>
      <c r="AP73" s="1066">
        <v>750</v>
      </c>
      <c r="AQ73" s="1066"/>
      <c r="AR73" s="1066"/>
      <c r="AS73" s="1066"/>
      <c r="AT73" s="1066"/>
      <c r="AU73" s="1066">
        <v>212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304</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304</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304</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1020259</v>
      </c>
      <c r="AB110" s="982"/>
      <c r="AC110" s="982"/>
      <c r="AD110" s="982"/>
      <c r="AE110" s="983"/>
      <c r="AF110" s="984">
        <v>975560</v>
      </c>
      <c r="AG110" s="982"/>
      <c r="AH110" s="982"/>
      <c r="AI110" s="982"/>
      <c r="AJ110" s="983"/>
      <c r="AK110" s="984">
        <v>956426</v>
      </c>
      <c r="AL110" s="982"/>
      <c r="AM110" s="982"/>
      <c r="AN110" s="982"/>
      <c r="AO110" s="983"/>
      <c r="AP110" s="985">
        <v>14.2</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10133132</v>
      </c>
      <c r="BR110" s="929"/>
      <c r="BS110" s="929"/>
      <c r="BT110" s="929"/>
      <c r="BU110" s="929"/>
      <c r="BV110" s="929">
        <v>9853416</v>
      </c>
      <c r="BW110" s="929"/>
      <c r="BX110" s="929"/>
      <c r="BY110" s="929"/>
      <c r="BZ110" s="929"/>
      <c r="CA110" s="929">
        <v>9946106</v>
      </c>
      <c r="CB110" s="929"/>
      <c r="CC110" s="929"/>
      <c r="CD110" s="929"/>
      <c r="CE110" s="929"/>
      <c r="CF110" s="953">
        <v>147.4</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439</v>
      </c>
      <c r="DM110" s="929"/>
      <c r="DN110" s="929"/>
      <c r="DO110" s="929"/>
      <c r="DP110" s="929"/>
      <c r="DQ110" s="929" t="s">
        <v>390</v>
      </c>
      <c r="DR110" s="929"/>
      <c r="DS110" s="929"/>
      <c r="DT110" s="929"/>
      <c r="DU110" s="929"/>
      <c r="DV110" s="930" t="s">
        <v>390</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409</v>
      </c>
      <c r="AG111" s="1010"/>
      <c r="AH111" s="1010"/>
      <c r="AI111" s="1010"/>
      <c r="AJ111" s="1011"/>
      <c r="AK111" s="1012" t="s">
        <v>409</v>
      </c>
      <c r="AL111" s="1010"/>
      <c r="AM111" s="1010"/>
      <c r="AN111" s="1010"/>
      <c r="AO111" s="1011"/>
      <c r="AP111" s="1013" t="s">
        <v>439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89986</v>
      </c>
      <c r="BR111" s="901"/>
      <c r="BS111" s="901"/>
      <c r="BT111" s="901"/>
      <c r="BU111" s="901"/>
      <c r="BV111" s="901">
        <v>66075</v>
      </c>
      <c r="BW111" s="901"/>
      <c r="BX111" s="901"/>
      <c r="BY111" s="901"/>
      <c r="BZ111" s="901"/>
      <c r="CA111" s="901">
        <v>42199</v>
      </c>
      <c r="CB111" s="901"/>
      <c r="CC111" s="901"/>
      <c r="CD111" s="901"/>
      <c r="CE111" s="901"/>
      <c r="CF111" s="962">
        <v>0.6</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443</v>
      </c>
      <c r="DM111" s="901"/>
      <c r="DN111" s="901"/>
      <c r="DO111" s="901"/>
      <c r="DP111" s="901"/>
      <c r="DQ111" s="901" t="s">
        <v>409</v>
      </c>
      <c r="DR111" s="901"/>
      <c r="DS111" s="901"/>
      <c r="DT111" s="901"/>
      <c r="DU111" s="901"/>
      <c r="DV111" s="878" t="s">
        <v>439</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409</v>
      </c>
      <c r="AG112" s="864"/>
      <c r="AH112" s="864"/>
      <c r="AI112" s="864"/>
      <c r="AJ112" s="865"/>
      <c r="AK112" s="866" t="s">
        <v>409</v>
      </c>
      <c r="AL112" s="864"/>
      <c r="AM112" s="864"/>
      <c r="AN112" s="864"/>
      <c r="AO112" s="865"/>
      <c r="AP112" s="911" t="s">
        <v>409</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9030345</v>
      </c>
      <c r="BR112" s="901"/>
      <c r="BS112" s="901"/>
      <c r="BT112" s="901"/>
      <c r="BU112" s="901"/>
      <c r="BV112" s="901">
        <v>8888227</v>
      </c>
      <c r="BW112" s="901"/>
      <c r="BX112" s="901"/>
      <c r="BY112" s="901"/>
      <c r="BZ112" s="901"/>
      <c r="CA112" s="901">
        <v>8548816</v>
      </c>
      <c r="CB112" s="901"/>
      <c r="CC112" s="901"/>
      <c r="CD112" s="901"/>
      <c r="CE112" s="901"/>
      <c r="CF112" s="962">
        <v>126.7</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443</v>
      </c>
      <c r="DM112" s="901"/>
      <c r="DN112" s="901"/>
      <c r="DO112" s="901"/>
      <c r="DP112" s="901"/>
      <c r="DQ112" s="901" t="s">
        <v>409</v>
      </c>
      <c r="DR112" s="901"/>
      <c r="DS112" s="901"/>
      <c r="DT112" s="901"/>
      <c r="DU112" s="901"/>
      <c r="DV112" s="878" t="s">
        <v>409</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630220</v>
      </c>
      <c r="AB113" s="1010"/>
      <c r="AC113" s="1010"/>
      <c r="AD113" s="1010"/>
      <c r="AE113" s="1011"/>
      <c r="AF113" s="1012">
        <v>607365</v>
      </c>
      <c r="AG113" s="1010"/>
      <c r="AH113" s="1010"/>
      <c r="AI113" s="1010"/>
      <c r="AJ113" s="1011"/>
      <c r="AK113" s="1012">
        <v>507601</v>
      </c>
      <c r="AL113" s="1010"/>
      <c r="AM113" s="1010"/>
      <c r="AN113" s="1010"/>
      <c r="AO113" s="1011"/>
      <c r="AP113" s="1013">
        <v>7.5</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488399</v>
      </c>
      <c r="BR113" s="901"/>
      <c r="BS113" s="901"/>
      <c r="BT113" s="901"/>
      <c r="BU113" s="901"/>
      <c r="BV113" s="901">
        <v>439015</v>
      </c>
      <c r="BW113" s="901"/>
      <c r="BX113" s="901"/>
      <c r="BY113" s="901"/>
      <c r="BZ113" s="901"/>
      <c r="CA113" s="901">
        <v>376392</v>
      </c>
      <c r="CB113" s="901"/>
      <c r="CC113" s="901"/>
      <c r="CD113" s="901"/>
      <c r="CE113" s="901"/>
      <c r="CF113" s="962">
        <v>5.6</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409</v>
      </c>
      <c r="DM113" s="864"/>
      <c r="DN113" s="864"/>
      <c r="DO113" s="864"/>
      <c r="DP113" s="865"/>
      <c r="DQ113" s="866" t="s">
        <v>127</v>
      </c>
      <c r="DR113" s="864"/>
      <c r="DS113" s="864"/>
      <c r="DT113" s="864"/>
      <c r="DU113" s="865"/>
      <c r="DV113" s="911" t="s">
        <v>438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89817</v>
      </c>
      <c r="AB114" s="864"/>
      <c r="AC114" s="864"/>
      <c r="AD114" s="864"/>
      <c r="AE114" s="865"/>
      <c r="AF114" s="866">
        <v>72909</v>
      </c>
      <c r="AG114" s="864"/>
      <c r="AH114" s="864"/>
      <c r="AI114" s="864"/>
      <c r="AJ114" s="865"/>
      <c r="AK114" s="866">
        <v>65210</v>
      </c>
      <c r="AL114" s="864"/>
      <c r="AM114" s="864"/>
      <c r="AN114" s="864"/>
      <c r="AO114" s="865"/>
      <c r="AP114" s="911">
        <v>1</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1129635</v>
      </c>
      <c r="BR114" s="901"/>
      <c r="BS114" s="901"/>
      <c r="BT114" s="901"/>
      <c r="BU114" s="901"/>
      <c r="BV114" s="901">
        <v>1126630</v>
      </c>
      <c r="BW114" s="901"/>
      <c r="BX114" s="901"/>
      <c r="BY114" s="901"/>
      <c r="BZ114" s="901"/>
      <c r="CA114" s="901">
        <v>1109800</v>
      </c>
      <c r="CB114" s="901"/>
      <c r="CC114" s="901"/>
      <c r="CD114" s="901"/>
      <c r="CE114" s="901"/>
      <c r="CF114" s="962">
        <v>16.399999999999999</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409</v>
      </c>
      <c r="DM114" s="864"/>
      <c r="DN114" s="864"/>
      <c r="DO114" s="864"/>
      <c r="DP114" s="865"/>
      <c r="DQ114" s="866" t="s">
        <v>409</v>
      </c>
      <c r="DR114" s="864"/>
      <c r="DS114" s="864"/>
      <c r="DT114" s="864"/>
      <c r="DU114" s="865"/>
      <c r="DV114" s="911" t="s">
        <v>409</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8826</v>
      </c>
      <c r="AB115" s="1010"/>
      <c r="AC115" s="1010"/>
      <c r="AD115" s="1010"/>
      <c r="AE115" s="1011"/>
      <c r="AF115" s="1012">
        <v>8750</v>
      </c>
      <c r="AG115" s="1010"/>
      <c r="AH115" s="1010"/>
      <c r="AI115" s="1010"/>
      <c r="AJ115" s="1011"/>
      <c r="AK115" s="1012">
        <v>8696</v>
      </c>
      <c r="AL115" s="1010"/>
      <c r="AM115" s="1010"/>
      <c r="AN115" s="1010"/>
      <c r="AO115" s="1011"/>
      <c r="AP115" s="1013">
        <v>0.1</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409</v>
      </c>
      <c r="BR115" s="901"/>
      <c r="BS115" s="901"/>
      <c r="BT115" s="901"/>
      <c r="BU115" s="901"/>
      <c r="BV115" s="901" t="s">
        <v>409</v>
      </c>
      <c r="BW115" s="901"/>
      <c r="BX115" s="901"/>
      <c r="BY115" s="901"/>
      <c r="BZ115" s="901"/>
      <c r="CA115" s="901" t="s">
        <v>409</v>
      </c>
      <c r="CB115" s="901"/>
      <c r="CC115" s="901"/>
      <c r="CD115" s="901"/>
      <c r="CE115" s="901"/>
      <c r="CF115" s="962" t="s">
        <v>127</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409</v>
      </c>
      <c r="DH115" s="864"/>
      <c r="DI115" s="864"/>
      <c r="DJ115" s="864"/>
      <c r="DK115" s="865"/>
      <c r="DL115" s="866" t="s">
        <v>409</v>
      </c>
      <c r="DM115" s="864"/>
      <c r="DN115" s="864"/>
      <c r="DO115" s="864"/>
      <c r="DP115" s="865"/>
      <c r="DQ115" s="866" t="s">
        <v>409</v>
      </c>
      <c r="DR115" s="864"/>
      <c r="DS115" s="864"/>
      <c r="DT115" s="864"/>
      <c r="DU115" s="865"/>
      <c r="DV115" s="911" t="s">
        <v>409</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409</v>
      </c>
      <c r="AB116" s="864"/>
      <c r="AC116" s="864"/>
      <c r="AD116" s="864"/>
      <c r="AE116" s="865"/>
      <c r="AF116" s="866" t="s">
        <v>409</v>
      </c>
      <c r="AG116" s="864"/>
      <c r="AH116" s="864"/>
      <c r="AI116" s="864"/>
      <c r="AJ116" s="865"/>
      <c r="AK116" s="866" t="s">
        <v>127</v>
      </c>
      <c r="AL116" s="864"/>
      <c r="AM116" s="864"/>
      <c r="AN116" s="864"/>
      <c r="AO116" s="865"/>
      <c r="AP116" s="911" t="s">
        <v>409</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409</v>
      </c>
      <c r="BR116" s="901"/>
      <c r="BS116" s="901"/>
      <c r="BT116" s="901"/>
      <c r="BU116" s="901"/>
      <c r="BV116" s="901" t="s">
        <v>409</v>
      </c>
      <c r="BW116" s="901"/>
      <c r="BX116" s="901"/>
      <c r="BY116" s="901"/>
      <c r="BZ116" s="901"/>
      <c r="CA116" s="901" t="s">
        <v>438</v>
      </c>
      <c r="CB116" s="901"/>
      <c r="CC116" s="901"/>
      <c r="CD116" s="901"/>
      <c r="CE116" s="901"/>
      <c r="CF116" s="962" t="s">
        <v>409</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28334</v>
      </c>
      <c r="DH116" s="864"/>
      <c r="DI116" s="864"/>
      <c r="DJ116" s="864"/>
      <c r="DK116" s="865"/>
      <c r="DL116" s="866">
        <v>19831</v>
      </c>
      <c r="DM116" s="864"/>
      <c r="DN116" s="864"/>
      <c r="DO116" s="864"/>
      <c r="DP116" s="865"/>
      <c r="DQ116" s="866">
        <v>11366</v>
      </c>
      <c r="DR116" s="864"/>
      <c r="DS116" s="864"/>
      <c r="DT116" s="864"/>
      <c r="DU116" s="865"/>
      <c r="DV116" s="911">
        <v>0.2</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1749122</v>
      </c>
      <c r="AB117" s="996"/>
      <c r="AC117" s="996"/>
      <c r="AD117" s="996"/>
      <c r="AE117" s="997"/>
      <c r="AF117" s="998">
        <v>1664584</v>
      </c>
      <c r="AG117" s="996"/>
      <c r="AH117" s="996"/>
      <c r="AI117" s="996"/>
      <c r="AJ117" s="997"/>
      <c r="AK117" s="998">
        <v>1537933</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438</v>
      </c>
      <c r="CB117" s="901"/>
      <c r="CC117" s="901"/>
      <c r="CD117" s="901"/>
      <c r="CE117" s="901"/>
      <c r="CF117" s="962" t="s">
        <v>438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463</v>
      </c>
      <c r="DR117" s="864"/>
      <c r="DS117" s="864"/>
      <c r="DT117" s="864"/>
      <c r="DU117" s="865"/>
      <c r="DV117" s="911" t="s">
        <v>438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304</v>
      </c>
      <c r="AL118" s="989"/>
      <c r="AM118" s="989"/>
      <c r="AN118" s="989"/>
      <c r="AO118" s="990"/>
      <c r="AP118" s="992" t="s">
        <v>432</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465</v>
      </c>
      <c r="CB118" s="932"/>
      <c r="CC118" s="932"/>
      <c r="CD118" s="932"/>
      <c r="CE118" s="932"/>
      <c r="CF118" s="962" t="s">
        <v>438</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438</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467</v>
      </c>
      <c r="BP119" s="965"/>
      <c r="BQ119" s="969">
        <v>20871497</v>
      </c>
      <c r="BR119" s="932"/>
      <c r="BS119" s="932"/>
      <c r="BT119" s="932"/>
      <c r="BU119" s="932"/>
      <c r="BV119" s="932">
        <v>20373363</v>
      </c>
      <c r="BW119" s="932"/>
      <c r="BX119" s="932"/>
      <c r="BY119" s="932"/>
      <c r="BZ119" s="932"/>
      <c r="CA119" s="932">
        <v>20023313</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61652</v>
      </c>
      <c r="DH119" s="847"/>
      <c r="DI119" s="847"/>
      <c r="DJ119" s="847"/>
      <c r="DK119" s="848"/>
      <c r="DL119" s="849">
        <v>46244</v>
      </c>
      <c r="DM119" s="847"/>
      <c r="DN119" s="847"/>
      <c r="DO119" s="847"/>
      <c r="DP119" s="848"/>
      <c r="DQ119" s="849">
        <v>30833</v>
      </c>
      <c r="DR119" s="847"/>
      <c r="DS119" s="847"/>
      <c r="DT119" s="847"/>
      <c r="DU119" s="848"/>
      <c r="DV119" s="935">
        <v>0.5</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469</v>
      </c>
      <c r="AG120" s="864"/>
      <c r="AH120" s="864"/>
      <c r="AI120" s="864"/>
      <c r="AJ120" s="865"/>
      <c r="AK120" s="866" t="s">
        <v>469</v>
      </c>
      <c r="AL120" s="864"/>
      <c r="AM120" s="864"/>
      <c r="AN120" s="864"/>
      <c r="AO120" s="865"/>
      <c r="AP120" s="911" t="s">
        <v>438</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5083659</v>
      </c>
      <c r="BR120" s="929"/>
      <c r="BS120" s="929"/>
      <c r="BT120" s="929"/>
      <c r="BU120" s="929"/>
      <c r="BV120" s="929">
        <v>4829906</v>
      </c>
      <c r="BW120" s="929"/>
      <c r="BX120" s="929"/>
      <c r="BY120" s="929"/>
      <c r="BZ120" s="929"/>
      <c r="CA120" s="929">
        <v>5520020</v>
      </c>
      <c r="CB120" s="929"/>
      <c r="CC120" s="929"/>
      <c r="CD120" s="929"/>
      <c r="CE120" s="929"/>
      <c r="CF120" s="953">
        <v>81.8</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8936277</v>
      </c>
      <c r="DH120" s="929"/>
      <c r="DI120" s="929"/>
      <c r="DJ120" s="929"/>
      <c r="DK120" s="929"/>
      <c r="DL120" s="929">
        <v>8861133</v>
      </c>
      <c r="DM120" s="929"/>
      <c r="DN120" s="929"/>
      <c r="DO120" s="929"/>
      <c r="DP120" s="929"/>
      <c r="DQ120" s="929">
        <v>8548816</v>
      </c>
      <c r="DR120" s="929"/>
      <c r="DS120" s="929"/>
      <c r="DT120" s="929"/>
      <c r="DU120" s="929"/>
      <c r="DV120" s="930">
        <v>126.7</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438</v>
      </c>
      <c r="AG121" s="864"/>
      <c r="AH121" s="864"/>
      <c r="AI121" s="864"/>
      <c r="AJ121" s="865"/>
      <c r="AK121" s="866" t="s">
        <v>465</v>
      </c>
      <c r="AL121" s="864"/>
      <c r="AM121" s="864"/>
      <c r="AN121" s="864"/>
      <c r="AO121" s="865"/>
      <c r="AP121" s="911" t="s">
        <v>469</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141650</v>
      </c>
      <c r="BR121" s="901"/>
      <c r="BS121" s="901"/>
      <c r="BT121" s="901"/>
      <c r="BU121" s="901"/>
      <c r="BV121" s="901">
        <v>113715</v>
      </c>
      <c r="BW121" s="901"/>
      <c r="BX121" s="901"/>
      <c r="BY121" s="901"/>
      <c r="BZ121" s="901"/>
      <c r="CA121" s="901">
        <v>80771</v>
      </c>
      <c r="CB121" s="901"/>
      <c r="CC121" s="901"/>
      <c r="CD121" s="901"/>
      <c r="CE121" s="901"/>
      <c r="CF121" s="962">
        <v>1.2</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94068</v>
      </c>
      <c r="DH121" s="901"/>
      <c r="DI121" s="901"/>
      <c r="DJ121" s="901"/>
      <c r="DK121" s="901"/>
      <c r="DL121" s="901">
        <v>27094</v>
      </c>
      <c r="DM121" s="901"/>
      <c r="DN121" s="901"/>
      <c r="DO121" s="901"/>
      <c r="DP121" s="901"/>
      <c r="DQ121" s="901" t="s">
        <v>469</v>
      </c>
      <c r="DR121" s="901"/>
      <c r="DS121" s="901"/>
      <c r="DT121" s="901"/>
      <c r="DU121" s="901"/>
      <c r="DV121" s="878" t="s">
        <v>469</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469</v>
      </c>
      <c r="AB122" s="864"/>
      <c r="AC122" s="864"/>
      <c r="AD122" s="864"/>
      <c r="AE122" s="865"/>
      <c r="AF122" s="866" t="s">
        <v>469</v>
      </c>
      <c r="AG122" s="864"/>
      <c r="AH122" s="864"/>
      <c r="AI122" s="864"/>
      <c r="AJ122" s="865"/>
      <c r="AK122" s="866" t="s">
        <v>469</v>
      </c>
      <c r="AL122" s="864"/>
      <c r="AM122" s="864"/>
      <c r="AN122" s="864"/>
      <c r="AO122" s="865"/>
      <c r="AP122" s="911" t="s">
        <v>469</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15132024</v>
      </c>
      <c r="BR122" s="932"/>
      <c r="BS122" s="932"/>
      <c r="BT122" s="932"/>
      <c r="BU122" s="932"/>
      <c r="BV122" s="932">
        <v>14910914</v>
      </c>
      <c r="BW122" s="932"/>
      <c r="BX122" s="932"/>
      <c r="BY122" s="932"/>
      <c r="BZ122" s="932"/>
      <c r="CA122" s="932">
        <v>14708623</v>
      </c>
      <c r="CB122" s="932"/>
      <c r="CC122" s="932"/>
      <c r="CD122" s="932"/>
      <c r="CE122" s="932"/>
      <c r="CF122" s="933">
        <v>218</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469</v>
      </c>
      <c r="DH122" s="901"/>
      <c r="DI122" s="901"/>
      <c r="DJ122" s="901"/>
      <c r="DK122" s="901"/>
      <c r="DL122" s="901" t="s">
        <v>465</v>
      </c>
      <c r="DM122" s="901"/>
      <c r="DN122" s="901"/>
      <c r="DO122" s="901"/>
      <c r="DP122" s="901"/>
      <c r="DQ122" s="901" t="s">
        <v>465</v>
      </c>
      <c r="DR122" s="901"/>
      <c r="DS122" s="901"/>
      <c r="DT122" s="901"/>
      <c r="DU122" s="901"/>
      <c r="DV122" s="878" t="s">
        <v>469</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465</v>
      </c>
      <c r="AG123" s="864"/>
      <c r="AH123" s="864"/>
      <c r="AI123" s="864"/>
      <c r="AJ123" s="865"/>
      <c r="AK123" s="866" t="s">
        <v>127</v>
      </c>
      <c r="AL123" s="864"/>
      <c r="AM123" s="864"/>
      <c r="AN123" s="864"/>
      <c r="AO123" s="865"/>
      <c r="AP123" s="911" t="s">
        <v>438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479</v>
      </c>
      <c r="BP123" s="965"/>
      <c r="BQ123" s="919">
        <v>20357333</v>
      </c>
      <c r="BR123" s="920"/>
      <c r="BS123" s="920"/>
      <c r="BT123" s="920"/>
      <c r="BU123" s="920"/>
      <c r="BV123" s="920">
        <v>19854535</v>
      </c>
      <c r="BW123" s="920"/>
      <c r="BX123" s="920"/>
      <c r="BY123" s="920"/>
      <c r="BZ123" s="920"/>
      <c r="CA123" s="920">
        <v>20309414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7.9</v>
      </c>
      <c r="BR124" s="918"/>
      <c r="BS124" s="918"/>
      <c r="BT124" s="918"/>
      <c r="BU124" s="918"/>
      <c r="BV124" s="918">
        <v>7.9</v>
      </c>
      <c r="BW124" s="918"/>
      <c r="BX124" s="918"/>
      <c r="BY124" s="918"/>
      <c r="BZ124" s="918"/>
      <c r="CA124" s="918" t="s">
        <v>127</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482</v>
      </c>
      <c r="DH124" s="847"/>
      <c r="DI124" s="847"/>
      <c r="DJ124" s="847"/>
      <c r="DK124" s="848"/>
      <c r="DL124" s="849" t="s">
        <v>390</v>
      </c>
      <c r="DM124" s="847"/>
      <c r="DN124" s="847"/>
      <c r="DO124" s="847"/>
      <c r="DP124" s="848"/>
      <c r="DQ124" s="849" t="s">
        <v>482</v>
      </c>
      <c r="DR124" s="847"/>
      <c r="DS124" s="847"/>
      <c r="DT124" s="847"/>
      <c r="DU124" s="848"/>
      <c r="DV124" s="935" t="s">
        <v>390</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469</v>
      </c>
      <c r="AB125" s="864"/>
      <c r="AC125" s="864"/>
      <c r="AD125" s="864"/>
      <c r="AE125" s="865"/>
      <c r="AF125" s="866" t="s">
        <v>390</v>
      </c>
      <c r="AG125" s="864"/>
      <c r="AH125" s="864"/>
      <c r="AI125" s="864"/>
      <c r="AJ125" s="865"/>
      <c r="AK125" s="866" t="s">
        <v>390</v>
      </c>
      <c r="AL125" s="864"/>
      <c r="AM125" s="864"/>
      <c r="AN125" s="864"/>
      <c r="AO125" s="865"/>
      <c r="AP125" s="911" t="s">
        <v>390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390</v>
      </c>
      <c r="DH125" s="929"/>
      <c r="DI125" s="929"/>
      <c r="DJ125" s="929"/>
      <c r="DK125" s="929"/>
      <c r="DL125" s="929" t="s">
        <v>390</v>
      </c>
      <c r="DM125" s="929"/>
      <c r="DN125" s="929"/>
      <c r="DO125" s="929"/>
      <c r="DP125" s="929"/>
      <c r="DQ125" s="929" t="s">
        <v>482</v>
      </c>
      <c r="DR125" s="929"/>
      <c r="DS125" s="929"/>
      <c r="DT125" s="929"/>
      <c r="DU125" s="929"/>
      <c r="DV125" s="930" t="s">
        <v>390</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390</v>
      </c>
      <c r="AB126" s="864"/>
      <c r="AC126" s="864"/>
      <c r="AD126" s="864"/>
      <c r="AE126" s="865"/>
      <c r="AF126" s="866" t="s">
        <v>469</v>
      </c>
      <c r="AG126" s="864"/>
      <c r="AH126" s="864"/>
      <c r="AI126" s="864"/>
      <c r="AJ126" s="865"/>
      <c r="AK126" s="866" t="s">
        <v>390</v>
      </c>
      <c r="AL126" s="864"/>
      <c r="AM126" s="864"/>
      <c r="AN126" s="864"/>
      <c r="AO126" s="865"/>
      <c r="AP126" s="911" t="s">
        <v>439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390</v>
      </c>
      <c r="DH126" s="901"/>
      <c r="DI126" s="901"/>
      <c r="DJ126" s="901"/>
      <c r="DK126" s="901"/>
      <c r="DL126" s="901" t="s">
        <v>390</v>
      </c>
      <c r="DM126" s="901"/>
      <c r="DN126" s="901"/>
      <c r="DO126" s="901"/>
      <c r="DP126" s="901"/>
      <c r="DQ126" s="901" t="s">
        <v>482</v>
      </c>
      <c r="DR126" s="901"/>
      <c r="DS126" s="901"/>
      <c r="DT126" s="901"/>
      <c r="DU126" s="901"/>
      <c r="DV126" s="878" t="s">
        <v>390</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8826</v>
      </c>
      <c r="AB127" s="864"/>
      <c r="AC127" s="864"/>
      <c r="AD127" s="864"/>
      <c r="AE127" s="865"/>
      <c r="AF127" s="866">
        <v>8750</v>
      </c>
      <c r="AG127" s="864"/>
      <c r="AH127" s="864"/>
      <c r="AI127" s="864"/>
      <c r="AJ127" s="865"/>
      <c r="AK127" s="866">
        <v>8696</v>
      </c>
      <c r="AL127" s="864"/>
      <c r="AM127" s="864"/>
      <c r="AN127" s="864"/>
      <c r="AO127" s="865"/>
      <c r="AP127" s="911">
        <v>0.1</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439</v>
      </c>
      <c r="DH127" s="901"/>
      <c r="DI127" s="901"/>
      <c r="DJ127" s="901"/>
      <c r="DK127" s="901"/>
      <c r="DL127" s="901" t="s">
        <v>390</v>
      </c>
      <c r="DM127" s="901"/>
      <c r="DN127" s="901"/>
      <c r="DO127" s="901"/>
      <c r="DP127" s="901"/>
      <c r="DQ127" s="901" t="s">
        <v>390</v>
      </c>
      <c r="DR127" s="901"/>
      <c r="DS127" s="901"/>
      <c r="DT127" s="901"/>
      <c r="DU127" s="901"/>
      <c r="DV127" s="878" t="s">
        <v>390</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28170</v>
      </c>
      <c r="AB128" s="885"/>
      <c r="AC128" s="885"/>
      <c r="AD128" s="885"/>
      <c r="AE128" s="886"/>
      <c r="AF128" s="887">
        <v>26253</v>
      </c>
      <c r="AG128" s="885"/>
      <c r="AH128" s="885"/>
      <c r="AI128" s="885"/>
      <c r="AJ128" s="886"/>
      <c r="AK128" s="887">
        <v>26848</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390</v>
      </c>
      <c r="BG128" s="871"/>
      <c r="BH128" s="871"/>
      <c r="BI128" s="871"/>
      <c r="BJ128" s="871"/>
      <c r="BK128" s="871"/>
      <c r="BL128" s="894"/>
      <c r="BM128" s="870">
        <v>13.76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482</v>
      </c>
      <c r="DH128" s="875"/>
      <c r="DI128" s="875"/>
      <c r="DJ128" s="875"/>
      <c r="DK128" s="875"/>
      <c r="DL128" s="875" t="s">
        <v>469</v>
      </c>
      <c r="DM128" s="875"/>
      <c r="DN128" s="875"/>
      <c r="DO128" s="875"/>
      <c r="DP128" s="875"/>
      <c r="DQ128" s="875" t="s">
        <v>482</v>
      </c>
      <c r="DR128" s="875"/>
      <c r="DS128" s="875"/>
      <c r="DT128" s="875"/>
      <c r="DU128" s="875"/>
      <c r="DV128" s="876" t="s">
        <v>482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7651467</v>
      </c>
      <c r="AB129" s="864"/>
      <c r="AC129" s="864"/>
      <c r="AD129" s="864"/>
      <c r="AE129" s="865"/>
      <c r="AF129" s="866">
        <v>7744379</v>
      </c>
      <c r="AG129" s="864"/>
      <c r="AH129" s="864"/>
      <c r="AI129" s="864"/>
      <c r="AJ129" s="865"/>
      <c r="AK129" s="866">
        <v>7950246</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390</v>
      </c>
      <c r="BG129" s="854"/>
      <c r="BH129" s="854"/>
      <c r="BI129" s="854"/>
      <c r="BJ129" s="854"/>
      <c r="BK129" s="854"/>
      <c r="BL129" s="855"/>
      <c r="BM129" s="853">
        <v>18.760000000000002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1211685</v>
      </c>
      <c r="AB130" s="864"/>
      <c r="AC130" s="864"/>
      <c r="AD130" s="864"/>
      <c r="AE130" s="865"/>
      <c r="AF130" s="866">
        <v>1220551</v>
      </c>
      <c r="AG130" s="864"/>
      <c r="AH130" s="864"/>
      <c r="AI130" s="864"/>
      <c r="AJ130" s="865"/>
      <c r="AK130" s="866">
        <v>1202643</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6.2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6439782</v>
      </c>
      <c r="AB131" s="847"/>
      <c r="AC131" s="847"/>
      <c r="AD131" s="847"/>
      <c r="AE131" s="848"/>
      <c r="AF131" s="849">
        <v>6523828</v>
      </c>
      <c r="AG131" s="847"/>
      <c r="AH131" s="847"/>
      <c r="AI131" s="847"/>
      <c r="AJ131" s="848"/>
      <c r="AK131" s="849">
        <v>6747603</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390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7.9081403689999998</v>
      </c>
      <c r="AB132" s="827"/>
      <c r="AC132" s="827"/>
      <c r="AD132" s="827"/>
      <c r="AE132" s="828"/>
      <c r="AF132" s="829">
        <v>6.4039088709999996</v>
      </c>
      <c r="AG132" s="827"/>
      <c r="AH132" s="827"/>
      <c r="AI132" s="827"/>
      <c r="AJ132" s="828"/>
      <c r="AK132" s="829">
        <v>4.5711343720000004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8.6</v>
      </c>
      <c r="AB133" s="806"/>
      <c r="AC133" s="806"/>
      <c r="AD133" s="806"/>
      <c r="AE133" s="807"/>
      <c r="AF133" s="805">
        <v>7.6</v>
      </c>
      <c r="AG133" s="806"/>
      <c r="AH133" s="806"/>
      <c r="AI133" s="806"/>
      <c r="AJ133" s="807"/>
      <c r="AK133" s="805">
        <v>6.2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3/TAS3e/aDtu5lGJbpFNE8lwLaaFTHJ5kLLmyDMh577F84lUL3Rf/rvGSysshp/xy6WAqw753OMFf1x7qgN7w==" saltValue="NXJ0ABO/t/P+GpTn+waW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RyE8m7ujUURwfB4rzPbL8vh0g5fsA+2eHkWTO2q12ZrDAPd00o5U9o2gB6ly+FT++pdVijD99BB0FVkK55Vmw==" saltValue="eyT5mP2SX/kEfkTf/d/5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ZvnW+SBBs6mRn9srMy9xUoZALA3SmhE+IymvcIFnhejbs+LfmNMZM37gukf/dVYsvzAnx5Xl/aTbX7gD5cBw==" saltValue="0ov9RxMPuD7TfNJVQBWc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1646436</v>
      </c>
      <c r="AP9" s="314">
        <v>49738</v>
      </c>
      <c r="AQ9" s="315">
        <v>83474</v>
      </c>
      <c r="AR9" s="316">
        <v>-40.4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296919</v>
      </c>
      <c r="AP10" s="317">
        <v>8970</v>
      </c>
      <c r="AQ10" s="318">
        <v>8278</v>
      </c>
      <c r="AR10" s="319">
        <v>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38868</v>
      </c>
      <c r="AP11" s="317">
        <v>1174</v>
      </c>
      <c r="AQ11" s="318">
        <v>1520</v>
      </c>
      <c r="AR11" s="319">
        <v>-22.8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13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101470</v>
      </c>
      <c r="AP13" s="317">
        <v>3065</v>
      </c>
      <c r="AQ13" s="318">
        <v>2948</v>
      </c>
      <c r="AR13" s="319">
        <v>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19701</v>
      </c>
      <c r="AP14" s="317">
        <v>595</v>
      </c>
      <c r="AQ14" s="318">
        <v>1798</v>
      </c>
      <c r="AR14" s="319">
        <v>-66.900000000000006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-151583</v>
      </c>
      <c r="AP15" s="317">
        <v>-4579</v>
      </c>
      <c r="AQ15" s="318">
        <v>-6111</v>
      </c>
      <c r="AR15" s="319">
        <v>-25.1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1951811</v>
      </c>
      <c r="AP16" s="317">
        <v>58964</v>
      </c>
      <c r="AQ16" s="318">
        <v>91920</v>
      </c>
      <c r="AR16" s="319">
        <v>-35.9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5.47</v>
      </c>
      <c r="AP21" s="331">
        <v>8.52</v>
      </c>
      <c r="AQ21" s="332">
        <v>-3.05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99</v>
      </c>
      <c r="AP22" s="336">
        <v>97.5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956426</v>
      </c>
      <c r="AP32" s="345">
        <v>28893</v>
      </c>
      <c r="AQ32" s="346">
        <v>52518</v>
      </c>
      <c r="AR32" s="347">
        <v>-45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24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507601</v>
      </c>
      <c r="AP35" s="345">
        <v>15334</v>
      </c>
      <c r="AQ35" s="346">
        <v>18573</v>
      </c>
      <c r="AR35" s="347">
        <v>-17.399999999999999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65210</v>
      </c>
      <c r="AP36" s="345">
        <v>1970</v>
      </c>
      <c r="AQ36" s="346">
        <v>2920</v>
      </c>
      <c r="AR36" s="347">
        <v>-32.5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v>8696</v>
      </c>
      <c r="AP37" s="345">
        <v>263</v>
      </c>
      <c r="AQ37" s="346">
        <v>483</v>
      </c>
      <c r="AR37" s="347">
        <v>-45.5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-26848</v>
      </c>
      <c r="AP39" s="345">
        <v>-811</v>
      </c>
      <c r="AQ39" s="346">
        <v>-4335</v>
      </c>
      <c r="AR39" s="347">
        <v>-81.3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-1202643</v>
      </c>
      <c r="AP40" s="345">
        <v>-36331</v>
      </c>
      <c r="AQ40" s="346">
        <v>-49481</v>
      </c>
      <c r="AR40" s="347">
        <v>-26.6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308442</v>
      </c>
      <c r="AP41" s="345">
        <v>9318</v>
      </c>
      <c r="AQ41" s="346">
        <v>20703</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1235948</v>
      </c>
      <c r="AN51" s="367">
        <v>36992</v>
      </c>
      <c r="AO51" s="368">
        <v>-31.7</v>
      </c>
      <c r="AP51" s="369">
        <v>65876</v>
      </c>
      <c r="AQ51" s="370">
        <v>-19.399999999999999</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547453</v>
      </c>
      <c r="AN52" s="375">
        <v>16385</v>
      </c>
      <c r="AO52" s="376">
        <v>-53.2</v>
      </c>
      <c r="AP52" s="377">
        <v>36484</v>
      </c>
      <c r="AQ52" s="378">
        <v>-3.8</v>
      </c>
      <c r="AR52" s="379">
        <v>-49.4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1167420</v>
      </c>
      <c r="AN53" s="367">
        <v>35019</v>
      </c>
      <c r="AO53" s="368">
        <v>-5.3</v>
      </c>
      <c r="AP53" s="369">
        <v>68468</v>
      </c>
      <c r="AQ53" s="370">
        <v>3.9</v>
      </c>
      <c r="AR53" s="371">
        <v>-9.1999999999999993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548434</v>
      </c>
      <c r="AN54" s="375">
        <v>16451</v>
      </c>
      <c r="AO54" s="376">
        <v>0.4</v>
      </c>
      <c r="AP54" s="377">
        <v>34140</v>
      </c>
      <c r="AQ54" s="378">
        <v>-6.4</v>
      </c>
      <c r="AR54" s="379">
        <v>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847732</v>
      </c>
      <c r="AN55" s="367">
        <v>25469</v>
      </c>
      <c r="AO55" s="368">
        <v>-27.3</v>
      </c>
      <c r="AP55" s="369">
        <v>69729</v>
      </c>
      <c r="AQ55" s="370">
        <v>1.8</v>
      </c>
      <c r="AR55" s="371">
        <v>-29.1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519520</v>
      </c>
      <c r="AN56" s="375">
        <v>15608</v>
      </c>
      <c r="AO56" s="376">
        <v>-5.0999999999999996</v>
      </c>
      <c r="AP56" s="377">
        <v>38908</v>
      </c>
      <c r="AQ56" s="378">
        <v>14</v>
      </c>
      <c r="AR56" s="379">
        <v>-19.100000000000001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1412706</v>
      </c>
      <c r="AN57" s="367">
        <v>42444</v>
      </c>
      <c r="AO57" s="368">
        <v>66.599999999999994</v>
      </c>
      <c r="AP57" s="369">
        <v>74581</v>
      </c>
      <c r="AQ57" s="370">
        <v>7</v>
      </c>
      <c r="AR57" s="371">
        <v>59.6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977066</v>
      </c>
      <c r="AN58" s="375">
        <v>29355</v>
      </c>
      <c r="AO58" s="376">
        <v>88.1</v>
      </c>
      <c r="AP58" s="377">
        <v>41563</v>
      </c>
      <c r="AQ58" s="378">
        <v>6.8</v>
      </c>
      <c r="AR58" s="379">
        <v>81.3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1566312</v>
      </c>
      <c r="AN59" s="367">
        <v>47318</v>
      </c>
      <c r="AO59" s="368">
        <v>11.5</v>
      </c>
      <c r="AP59" s="369">
        <v>76347</v>
      </c>
      <c r="AQ59" s="370">
        <v>2.4</v>
      </c>
      <c r="AR59" s="371">
        <v>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763854</v>
      </c>
      <c r="AN60" s="375">
        <v>23076</v>
      </c>
      <c r="AO60" s="376">
        <v>-21.4</v>
      </c>
      <c r="AP60" s="377">
        <v>41762</v>
      </c>
      <c r="AQ60" s="378">
        <v>0.5</v>
      </c>
      <c r="AR60" s="379">
        <v>-21.9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1246024</v>
      </c>
      <c r="AN61" s="382">
        <v>37448</v>
      </c>
      <c r="AO61" s="383">
        <v>2.8</v>
      </c>
      <c r="AP61" s="384">
        <v>71000</v>
      </c>
      <c r="AQ61" s="385">
        <v>-0.9</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671265</v>
      </c>
      <c r="AN62" s="375">
        <v>20175</v>
      </c>
      <c r="AO62" s="376">
        <v>1.8</v>
      </c>
      <c r="AP62" s="377">
        <v>38571</v>
      </c>
      <c r="AQ62" s="378">
        <v>2.2000000000000002</v>
      </c>
      <c r="AR62" s="379">
        <v>-0.4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y3Tg/RZ8I/G4TEZ1vbnDjgpyqwa2qYE7E7K7yMg6NRl3X+uZmYNIZnYcanLlvxLNad0jdfqhjizztwrSwpdQ==" saltValue="9GVvadk9MRSVU3wj9OwH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UJEglXwnoRCR3+GRVltkBk4aNHqoZy+N8q7XbKLD5xWKcbT+joVPOdleaFEX/rAbkw8JMkfe0HVzmfvWIGTETQ==" saltValue="tkgVXTr2gGw6V9T8S9VP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51oRavbbTrnhLVNTF8tGFG6R+LzvMnymQ1fH3bETZ2WFLrXP6/ucCICdKivQQ3R32rs5jWZEo4zI0rvDWBui7A==" saltValue="RNrbKygB4ke/duW4B34u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30.8</v>
      </c>
      <c r="G47" s="12">
        <v>30</v>
      </c>
      <c r="H47" s="12">
        <v>30.73</v>
      </c>
      <c r="I47" s="12">
        <v>27.19</v>
      </c>
      <c r="J47" s="13">
        <v>27.37</v>
      </c>
    </row>
    <row r="48" spans="2:10" ht="57.75" customHeight="1" x14ac:dyDescent="0.15">
      <c r="B48" s="14"/>
      <c r="C48" s="1240" t="s">
        <v>4</v>
      </c>
      <c r="D48" s="1240"/>
      <c r="E48" s="1241"/>
      <c r="F48" s="15">
        <v>9.93</v>
      </c>
      <c r="G48" s="16">
        <v>11.52</v>
      </c>
      <c r="H48" s="16">
        <v>9.89</v>
      </c>
      <c r="I48" s="16">
        <v>10.1</v>
      </c>
      <c r="J48" s="17">
        <v>12.96</v>
      </c>
    </row>
    <row r="49" spans="2:10" ht="57.75" customHeight="1" thickBot="1" x14ac:dyDescent="0.2">
      <c r="B49" s="18"/>
      <c r="C49" s="1242" t="s">
        <v>5</v>
      </c>
      <c r="D49" s="1242"/>
      <c r="E49" s="1243"/>
      <c r="F49" s="19" t="s">
        <v>564</v>
      </c>
      <c r="G49" s="20">
        <v>0.74</v>
      </c>
      <c r="H49" s="20">
        <v>0.98</v>
      </c>
      <c r="I49" s="20" t="s">
        <v>565</v>
      </c>
      <c r="J49" s="21">
        <v>4.22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cdxufUmnUChHXSM3kJkskRIy4haDGt7wpENteQk9hOKprFS9THANi/OquACC3QW4Tzi1H9r4M9gKjGuSizxUrw==" saltValue="n2mSHYOxjlpGbWtAIbEt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2022-03-08T02:46:39Z</cp:lastPrinted>
  <dcterms:created xsi:type="dcterms:W3CDTF">2022-02-02T04:48:57Z</dcterms:created>
  <dcterms:modified xsi:type="dcterms:W3CDTF">2022-11-01T01:12:23Z</dcterms:modified>
  <cp:category/>
</cp:coreProperties>
</file>