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U37" i="10"/>
  <c r="C37" i="10"/>
  <c r="U36" i="10"/>
  <c r="C36" i="10"/>
  <c r="C35" i="10"/>
  <c r="CO34" i="10"/>
  <c r="CO35" i="10" s="1"/>
  <c r="CO36" i="10" s="1"/>
  <c r="CO37" i="10" s="1"/>
  <c r="CO38" i="10" s="1"/>
  <c r="CO39" i="10" s="1"/>
  <c r="BW34" i="10"/>
  <c r="BW35" i="10" s="1"/>
  <c r="BW36" i="10" s="1"/>
  <c r="BW37" i="10" s="1"/>
  <c r="BW38" i="10" s="1"/>
  <c r="BW39" i="10" s="1"/>
  <c r="BW40" i="10" s="1"/>
  <c r="BW41" i="10" s="1"/>
  <c r="BW42" i="10" s="1"/>
  <c r="BW43" i="10" s="1"/>
  <c r="C34" i="10"/>
  <c r="AM34" i="10" l="1"/>
  <c r="AM35" i="10" s="1"/>
  <c r="AM36" i="10" s="1"/>
  <c r="AM37"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<sst xmlns="http://schemas.openxmlformats.org/spreadsheetml/2006/main" count="1108" uniqueCount="625">
  <si>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</si>
  <si>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</si>
  <si>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</si>
  <si>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</si>
  <si>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</si>
  <si>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</si>
  <si>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</si>
  <si>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</si>
  <si>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</si>
  <si>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</si>
  <si>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</si>
  <si>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</si>
  <si>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</si>
  <si>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</si>
  <si>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</si>
  <si>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</si>
  <si>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</si>
  <si>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</si>
  <si>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</si>
  <si>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</si>
  <si>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</si>
  <si>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</si>
  <si>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</si>
  <si>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</si>
  <si>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</si>
  <si>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</si>
  <si>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</si>
  <si>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</si>
  <si>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</si>
  <si>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</si>
  <si>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</si>
  <si>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</si>
  <si>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</si>
  <si>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</si>
  <si>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</si>
  <si>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</si>
  <si>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</si>
  <si>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</si>
  <si>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</si>
  <si>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</si>
  <si>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</si>
  <si>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</si>
  <si>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</si>
  <si>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</si>
  <si>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</si>
  <si>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</si>
  <si>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</si>
  <si>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</si>
  <si>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</si>
  <si>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</si>
  <si>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</si>
  <si>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</si>
  <si>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</si>
  <si>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</si>
  <si>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</si>
  <si>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</si>
  <si>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</si>
  <si>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</si>
  <si>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</si>
  <si>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</si>
  <si>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</si>
  <si>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</si>
  <si>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</si>
  <si>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</si>
  <si>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</si>
  <si>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</si>
  <si>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</si>
  <si>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</si>
  <si>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</si>
  <si>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</si>
  <si>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</si>
  <si>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</si>
  <si>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</si>
  <si>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</si>
  <si>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</si>
  <si>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</si>
  <si>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</si>
  <si>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</si>
  <si>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</si>
  <si>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</si>
  <si>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</si>
  <si>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</si>
  <si>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</si>
  <si>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</si>
  <si>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</si>
  <si>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</si>
  <si>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</si>
  <si>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</si>
  <si>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</si>
  <si>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</si>
  <si>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</si>
  <si>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</si>
  <si>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</si>
  <si>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</si>
  <si>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</si>
  <si>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</si>
  <si>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</si>
  <si>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</si>
  <si>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</si>
  <si>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</si>
  <si>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</si>
  <si>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</si>
  <si>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</si>
  <si>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</si>
  <si>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</si>
  <si>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</si>
  <si>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</si>
  <si>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</si>
  <si>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</si>
  <si>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</si>
  <si>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</si>
  <si>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</si>
  <si>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</si>
  <si>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</si>
  <si>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</si>
  <si>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</si>
  <si>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</si>
  <si>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</si>
  <si>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</si>
  <si>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</si>
  <si>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</si>
  <si>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</si>
  <si>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</si>
  <si>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</si>
  <si>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</si>
  <si>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</si>
  <si>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</si>
  <si>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</si>
  <si>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</si>
  <si>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</si>
  <si>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</si>
  <si>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</si>
  <si>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</si>
  <si>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</si>
  <si>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</si>
  <si>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</si>
  <si>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</si>
  <si>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</si>
  <si>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</si>
  <si>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</si>
  <si>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</si>
  <si>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</si>
  <si>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</si>
  <si>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</si>
  <si>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</si>
  <si>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</si>
  <si>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</si>
  <si>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</si>
  <si>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</si>
  <si>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</si>
  <si>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</si>
  <si>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</si>
  <si>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</si>
  <si>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</si>
  <si>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</si>
  <si>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</si>
  <si>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</si>
  <si>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</si>
  <si>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</si>
  <si>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</si>
  <si>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</si>
  <si>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</si>
  <si>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</si>
  <si>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</si>
  <si>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</si>
  <si>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</si>
  <si>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</si>
  <si>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</si>
  <si>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</si>
  <si>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</si>
  <si>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</si>
  <si>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</si>
  <si>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</si>
  <si>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</si>
  <si>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</si>
  <si>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</si>
  <si>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</si>
  <si>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</si>
  <si>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</si>
  <si>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</si>
  <si>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</si>
  <si>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</si>
  <si>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</si>
  <si>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</si>
  <si>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</si>
  <si>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</si>
  <si>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</si>
  <si>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</si>
  <si>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</si>
  <si>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</si>
  <si>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</si>
  <si>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</si>
  <si>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</si>
  <si>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</si>
  <si>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</si>
  <si>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</si>
  <si>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</si>
  <si>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</si>
  <si>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</si>
  <si>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</si>
  <si>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</si>
  <si>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</si>
  <si>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</si>
  <si>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</si>
  <si>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</si>
  <si>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</si>
  <si>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</si>
  <si>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</si>
  <si>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</si>
  <si>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</si>
  <si>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富山県黒部市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</si>
  <si>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</si>
  <si>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</si>
  <si>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</si>
  <si>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</si>
  <si>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</si>
  <si>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</si>
  <si>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</si>
  <si>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</si>
  <si>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</si>
  <si>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</si>
  <si>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</si>
  <si>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</si>
  <si>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</si>
  <si>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</si>
  <si>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</si>
  <si>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</si>
  <si>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</si>
  <si>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</si>
  <si>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</si>
  <si>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</si>
  <si>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</si>
  <si>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</si>
  <si>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</si>
  <si>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</si>
  <si>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</si>
  <si>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</si>
  <si>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</si>
  <si>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</si>
  <si>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</si>
  <si>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</si>
  <si>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</si>
  <si>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</si>
  <si>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</si>
  <si>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</si>
  <si>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</si>
  <si>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</si>
  <si>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</si>
  <si>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</si>
  <si>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</si>
  <si>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</si>
  <si>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</si>
  <si>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</si>
  <si>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</si>
  <si>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</si>
  <si>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</si>
  <si>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</si>
  <si>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</si>
  <si>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</si>
  <si>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</si>
  <si>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</si>
  <si>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</si>
  <si>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</si>
  <si>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</si>
  <si>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</si>
  <si>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</si>
  <si>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</si>
  <si>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</si>
  <si>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</si>
  <si>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</si>
  <si>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</si>
  <si>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</si>
  <si>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</si>
  <si>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</si>
  <si>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</si>
  <si>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</si>
  <si>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</si>
  <si>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</si>
  <si>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</si>
  <si>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</si>
  <si>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</si>
  <si>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</si>
  <si>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</si>
  <si>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</si>
  <si>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</si>
  <si>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</si>
  <si>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</si>
  <si>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</si>
  <si>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</si>
  <si>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</si>
  <si>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</si>
  <si>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</si>
  <si>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</si>
  <si>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</si>
  <si>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</si>
  <si>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</si>
  <si>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</si>
  <si>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</si>
  <si>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</si>
  <si>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</si>
  <si>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</si>
  <si>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</si>
  <si>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</si>
  <si>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</si>
  <si>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</si>
  <si>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</si>
  <si>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</si>
  <si>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</si>
  <si>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</si>
  <si>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</si>
  <si>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</si>
  <si>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</si>
  <si>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</si>
  <si>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</si>
  <si>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</si>
  <si>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</si>
  <si>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</si>
  <si>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</si>
  <si>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</si>
  <si>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</si>
  <si>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</si>
  <si>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</si>
  <si>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</si>
  <si>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</si>
  <si>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</si>
  <si>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</si>
  <si>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</si>
  <si>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</si>
  <si>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</si>
  <si>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</si>
  <si>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</si>
  <si>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</si>
  <si>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</si>
  <si>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</si>
  <si>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</si>
  <si>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</si>
  <si>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</si>
  <si>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</si>
  <si>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</si>
  <si>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</si>
  <si>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</si>
  <si>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</si>
  <si>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</si>
  <si>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</si>
  <si>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</si>
  <si>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</si>
  <si>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</si>
  <si>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</si>
  <si>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</si>
  <si>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</si>
  <si>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</si>
  <si>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</si>
  <si>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</si>
  <si>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</si>
  <si>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</si>
  <si>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</si>
  <si>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</si>
  <si>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</si>
  <si>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</si>
  <si>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</si>
  <si>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</si>
  <si>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</si>
  <si>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</si>
  <si>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</si>
  <si>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</si>
  <si>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富山県黒部市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</si>
  <si>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</si>
  <si>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</si>
  <si>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</si>
  <si>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</si>
  <si>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</si>
  <si>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</si>
  <si>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</si>
  <si>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</si>
  <si>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</si>
  <si>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</si>
  <si>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</si>
  <si>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</si>
  <si>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</si>
  <si>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</si>
  <si>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</si>
  <si>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</si>
  <si>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</si>
  <si>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</si>
  <si>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</si>
  <si>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</si>
  <si>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</si>
  <si>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</si>
  <si>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</si>
  <si>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</si>
  <si>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</si>
  <si>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</si>
  <si>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</si>
  <si>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</si>
  <si>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</si>
  <si>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</si>
  <si>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</si>
  <si>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</si>
  <si>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</si>
  <si>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</si>
  <si>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</si>
  <si>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</si>
  <si>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t>
    <phoneticPr fontId="5"/>
  </si>
  <si>
    <t>病院事業会計</t>
    <phoneticPr fontId="5"/>
  </si>
  <si>
    <t>法適用企業</t>
    <phoneticPr fontId="5"/>
  </si>
  <si>
    <t>水道事業会計</t>
    <phoneticPr fontId="5"/>
  </si>
  <si>
    <t>法適用企業</t>
    <phoneticPr fontId="5"/>
  </si>
  <si>
    <t>下水道事業会計</t>
    <phoneticPr fontId="5"/>
  </si>
  <si>
    <t>簡易水道事業会計</t>
    <phoneticPr fontId="5"/>
  </si>
  <si>
    <t>法適用企業</t>
    <phoneticPr fontId="5"/>
  </si>
  <si>
    <t>発電事業特別会計</t>
    <phoneticPr fontId="5"/>
  </si>
  <si>
    <t>-</t>
    <phoneticPr fontId="5"/>
  </si>
  <si>
    <t>法非適用企業</t>
    <phoneticPr fontId="5"/>
  </si>
  <si>
    <t>牧場事業特別会計</t>
    <phoneticPr fontId="5"/>
  </si>
  <si>
    <t>フィッシャリーナ事業特別会計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</si>
  <si>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</si>
  <si>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</si>
  <si>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</si>
  <si>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</si>
  <si>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</si>
  <si>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</si>
  <si>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</si>
  <si>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</si>
  <si>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</si>
  <si>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</si>
  <si>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</si>
  <si>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</si>
  <si>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</si>
  <si>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</si>
  <si>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</si>
  <si>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</si>
  <si>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</si>
  <si>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</si>
  <si>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</si>
  <si>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</si>
  <si>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</si>
  <si>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</si>
  <si>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</si>
  <si>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</si>
  <si>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</si>
  <si>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</si>
  <si>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</si>
  <si>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</si>
  <si>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</si>
  <si>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</si>
  <si>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</si>
  <si>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</si>
  <si>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</si>
  <si>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</si>
  <si>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</si>
  <si>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</si>
  <si>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</si>
  <si>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</si>
  <si>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</si>
  <si>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</si>
  <si>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</si>
  <si>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</si>
  <si>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</si>
  <si>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</si>
  <si>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</si>
  <si>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</si>
  <si>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</si>
  <si>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</si>
  <si>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</si>
  <si>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</si>
  <si>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</si>
  <si>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</si>
  <si>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</si>
  <si>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</si>
  <si>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</si>
  <si>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</si>
  <si>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</si>
  <si>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</si>
  <si>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</si>
  <si>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</si>
  <si>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</si>
  <si>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</si>
  <si>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</si>
  <si>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</si>
  <si>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</si>
  <si>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</si>
  <si>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</si>
  <si>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</si>
  <si>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</si>
  <si>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</si>
  <si>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</si>
  <si>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</si>
  <si>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</si>
  <si>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</si>
  <si>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</si>
  <si>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</si>
  <si>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</si>
  <si>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</si>
  <si>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</si>
  <si>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</si>
  <si>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</si>
  <si>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</si>
  <si>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</si>
  <si>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</si>
  <si>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</si>
  <si>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</si>
  <si>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</si>
  <si>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</si>
  <si>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</si>
  <si>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</si>
  <si>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</si>
  <si>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</si>
  <si>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</si>
  <si>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</si>
  <si>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</si>
  <si>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</si>
  <si>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</si>
  <si>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</si>
  <si>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</si>
  <si>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</si>
  <si>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</si>
  <si>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</si>
  <si>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</si>
  <si>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</si>
  <si>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</si>
  <si>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</si>
  <si>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</si>
  <si>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</si>
  <si>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</si>
  <si>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</si>
  <si>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</si>
  <si>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</si>
  <si>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</si>
  <si>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</si>
  <si>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</si>
  <si>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</si>
  <si>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</si>
  <si>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</si>
  <si>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</si>
  <si>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</si>
  <si>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</si>
  <si>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</si>
  <si>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</si>
  <si>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</si>
  <si>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</si>
  <si>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</si>
  <si>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</si>
  <si>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</si>
  <si>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</si>
  <si>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</si>
  <si>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</si>
  <si>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</si>
  <si>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</si>
  <si>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</si>
  <si>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</si>
  <si>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</si>
  <si>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</si>
  <si>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</si>
  <si>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</si>
  <si>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</si>
  <si>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</si>
  <si>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</si>
  <si>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</si>
  <si>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</si>
  <si>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</si>
  <si>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</si>
  <si>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</si>
  <si>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</si>
  <si>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</si>
  <si>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</si>
  <si>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</si>
  <si>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</si>
  <si>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</si>
  <si>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</si>
  <si>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</si>
  <si>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</si>
  <si>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0.46</t>
  </si>
  <si>
    <t>▲ 0.39</t>
  </si>
  <si>
    <t>病院事業会計</t>
  </si>
  <si>
    <t>一般会計</t>
  </si>
  <si>
    <t>水道事業会計</t>
  </si>
  <si>
    <t>下水道事業会計</t>
  </si>
  <si>
    <t>国民健康保険事業</t>
  </si>
  <si>
    <t>簡易水道事業会計</t>
  </si>
  <si>
    <t>後期高齢者医療事業</t>
  </si>
  <si>
    <t>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</si>
  <si>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</si>
  <si>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</si>
  <si>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</si>
  <si>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</si>
  <si>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</si>
  <si>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</si>
  <si>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</si>
  <si>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</si>
  <si>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新川広域圏事務組合</t>
    <rPh sb="0" eb="2">
      <t>ニイカワ</t>
    </rPh>
    <rPh sb="2" eb="5">
      <t>コウイキケン</t>
    </rPh>
    <rPh sb="5" eb="7">
      <t>ジム</t>
    </rPh>
    <rPh sb="7" eb="9">
      <t>クミアイ</t>
    </rPh>
    <phoneticPr fontId="2"/>
  </si>
  <si>
    <t>新川地域消防組合</t>
    <rPh sb="0" eb="2">
      <t>ニイカワ</t>
    </rPh>
    <rPh sb="2" eb="4">
      <t>チイキ</t>
    </rPh>
    <rPh sb="4" eb="6">
      <t>ショウボウ</t>
    </rPh>
    <rPh sb="6" eb="8">
      <t>クミアイ</t>
    </rPh>
    <phoneticPr fontId="2"/>
  </si>
  <si>
    <t>新川地域介護保険・ケーブルテレビ事業組合</t>
    <rPh sb="0" eb="2">
      <t>ニイカワ</t>
    </rPh>
    <rPh sb="2" eb="4">
      <t>チイキ</t>
    </rPh>
    <rPh sb="4" eb="6">
      <t>カイゴ</t>
    </rPh>
    <rPh sb="6" eb="8">
      <t>ホケン</t>
    </rPh>
    <rPh sb="16" eb="18">
      <t>ジギョウ</t>
    </rPh>
    <rPh sb="18" eb="20">
      <t>クミアイ</t>
    </rPh>
    <phoneticPr fontId="2"/>
  </si>
  <si>
    <t>　　一般会計分</t>
    <rPh sb="2" eb="4">
      <t>イッパン</t>
    </rPh>
    <rPh sb="4" eb="6">
      <t>カイケイ</t>
    </rPh>
    <rPh sb="6" eb="7">
      <t>ブン</t>
    </rPh>
    <phoneticPr fontId="2"/>
  </si>
  <si>
    <t>　　介護保険事業特別会計</t>
    <rPh sb="2" eb="4">
      <t>カイゴ</t>
    </rPh>
    <rPh sb="4" eb="6">
      <t>ホケン</t>
    </rPh>
    <rPh sb="6" eb="8">
      <t>ジギョウ</t>
    </rPh>
    <rPh sb="8" eb="10">
      <t>トクベツ</t>
    </rPh>
    <rPh sb="10" eb="12">
      <t>カイケイ</t>
    </rPh>
    <phoneticPr fontId="2"/>
  </si>
  <si>
    <t>　　CATV事業特別会計</t>
    <rPh sb="6" eb="8">
      <t>ジギョウ</t>
    </rPh>
    <rPh sb="8" eb="10">
      <t>トクベツ</t>
    </rPh>
    <rPh sb="10" eb="12">
      <t>カイケイ</t>
    </rPh>
    <phoneticPr fontId="2"/>
  </si>
  <si>
    <t>富山県市町村総合事務組合</t>
    <rPh sb="0" eb="3">
      <t>トヤマケン</t>
    </rPh>
    <rPh sb="3" eb="6">
      <t>シチョウソン</t>
    </rPh>
    <rPh sb="6" eb="8">
      <t>ソウゴウ</t>
    </rPh>
    <rPh sb="8" eb="10">
      <t>ジム</t>
    </rPh>
    <rPh sb="10" eb="12">
      <t>クミアイ</t>
    </rPh>
    <phoneticPr fontId="2"/>
  </si>
  <si>
    <t>富山県市町村管理組合</t>
    <rPh sb="0" eb="3">
      <t>トヤマケン</t>
    </rPh>
    <rPh sb="3" eb="6">
      <t>シチョウソン</t>
    </rPh>
    <rPh sb="6" eb="8">
      <t>カンリ</t>
    </rPh>
    <rPh sb="8" eb="10">
      <t>クミアイ</t>
    </rPh>
    <phoneticPr fontId="2"/>
  </si>
  <si>
    <t>富山県後期高齢者医療広域連合</t>
    <rPh sb="0" eb="3">
      <t>トヤマケン</t>
    </rPh>
    <rPh sb="3" eb="5">
      <t>コウキ</t>
    </rPh>
    <rPh sb="5" eb="7">
      <t>コウレイ</t>
    </rPh>
    <rPh sb="7" eb="8">
      <t>シャ</t>
    </rPh>
    <rPh sb="8" eb="10">
      <t>イリョウ</t>
    </rPh>
    <rPh sb="10" eb="12">
      <t>コウイキ</t>
    </rPh>
    <rPh sb="12" eb="14">
      <t>レンゴウ</t>
    </rPh>
    <phoneticPr fontId="2"/>
  </si>
  <si>
    <t>黒部市体育協会</t>
    <rPh sb="0" eb="3">
      <t>クロベシ</t>
    </rPh>
    <rPh sb="3" eb="5">
      <t>タイイク</t>
    </rPh>
    <rPh sb="5" eb="7">
      <t>キョウカイ</t>
    </rPh>
    <phoneticPr fontId="2"/>
  </si>
  <si>
    <t>黒部市国際文化センター</t>
    <rPh sb="0" eb="3">
      <t>クロベシ</t>
    </rPh>
    <rPh sb="3" eb="5">
      <t>コクサイ</t>
    </rPh>
    <rPh sb="5" eb="7">
      <t>ブンカ</t>
    </rPh>
    <phoneticPr fontId="2"/>
  </si>
  <si>
    <t>黒部市吉田科学館振興協会</t>
    <rPh sb="0" eb="3">
      <t>クロベシ</t>
    </rPh>
    <rPh sb="3" eb="5">
      <t>ヨシダ</t>
    </rPh>
    <rPh sb="5" eb="8">
      <t>カガクカン</t>
    </rPh>
    <rPh sb="8" eb="10">
      <t>シンコウ</t>
    </rPh>
    <rPh sb="10" eb="12">
      <t>キョウカイ</t>
    </rPh>
    <phoneticPr fontId="2"/>
  </si>
  <si>
    <t>黒部市施設管理公社</t>
    <rPh sb="0" eb="3">
      <t>クロベシ</t>
    </rPh>
    <rPh sb="3" eb="5">
      <t>シセツ</t>
    </rPh>
    <rPh sb="5" eb="7">
      <t>カンリ</t>
    </rPh>
    <rPh sb="7" eb="9">
      <t>コウシャ</t>
    </rPh>
    <phoneticPr fontId="2"/>
  </si>
  <si>
    <t>新川コミュニティ放送</t>
    <rPh sb="0" eb="2">
      <t>ニイカワ</t>
    </rPh>
    <rPh sb="8" eb="10">
      <t>ホウソウ</t>
    </rPh>
    <phoneticPr fontId="2"/>
  </si>
  <si>
    <t>〇</t>
    <phoneticPr fontId="2"/>
  </si>
  <si>
    <t>宇奈月ビール</t>
    <rPh sb="0" eb="3">
      <t>ウナヅキ</t>
    </rPh>
    <phoneticPr fontId="2"/>
  </si>
  <si>
    <t>-</t>
    <phoneticPr fontId="2"/>
  </si>
  <si>
    <t>　　後期高齢者医療事業特別会計</t>
    <rPh sb="2" eb="4">
      <t>コウキ</t>
    </rPh>
    <rPh sb="4" eb="7">
      <t>コウレイシャ</t>
    </rPh>
    <rPh sb="7" eb="9">
      <t>イリョウ</t>
    </rPh>
    <rPh sb="9" eb="11">
      <t>ジギョウ</t>
    </rPh>
    <rPh sb="11" eb="13">
      <t>トクベツ</t>
    </rPh>
    <rPh sb="13" eb="15">
      <t>カイケイ</t>
    </rPh>
    <phoneticPr fontId="2"/>
  </si>
  <si>
    <t>合併地域振興基金</t>
    <rPh sb="0" eb="2">
      <t>ガッペイ</t>
    </rPh>
    <rPh sb="2" eb="4">
      <t>チイキ</t>
    </rPh>
    <rPh sb="4" eb="8">
      <t>シンコウキキン</t>
    </rPh>
    <phoneticPr fontId="2"/>
  </si>
  <si>
    <t>社会福祉振興事業基金</t>
    <rPh sb="0" eb="4">
      <t>シャカイフクシ</t>
    </rPh>
    <rPh sb="4" eb="6">
      <t>シンコウ</t>
    </rPh>
    <rPh sb="6" eb="8">
      <t>ジギョウ</t>
    </rPh>
    <rPh sb="8" eb="10">
      <t>キキン</t>
    </rPh>
    <phoneticPr fontId="2"/>
  </si>
  <si>
    <t>公共施設維持補修基金</t>
    <rPh sb="0" eb="10">
      <t>コウキョウシセツイジホシュウキキン</t>
    </rPh>
    <phoneticPr fontId="2"/>
  </si>
  <si>
    <t>納骨堂事業基金</t>
    <rPh sb="0" eb="3">
      <t>ノウコツドウ</t>
    </rPh>
    <rPh sb="3" eb="5">
      <t>ジギョウ</t>
    </rPh>
    <rPh sb="5" eb="7">
      <t>キキン</t>
    </rPh>
    <phoneticPr fontId="2"/>
  </si>
  <si>
    <t>新型コロナウイルス感染症対策基金</t>
    <rPh sb="0" eb="2">
      <t>シンガタ</t>
    </rPh>
    <rPh sb="9" eb="12">
      <t>カンセンショウ</t>
    </rPh>
    <rPh sb="12" eb="14">
      <t>タイサク</t>
    </rPh>
    <rPh sb="14" eb="16">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</si>
  <si>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</si>
  <si>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</si>
  <si>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</si>
  <si>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</si>
  <si>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</si>
  <si>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</si>
  <si>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</si>
  <si>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</si>
  <si>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</si>
  <si>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</si>
  <si>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</si>
  <si>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増加傾向で、類似団体と比べて高い水準にあり、有形固定資産減価償却率は横ばいで類似団体と近似している状況にある。今後も道の駅整備事業や（仮称）くろべ市民交流センター整備事業など新たな施設の建設に係る起債額が増加し、将来負担が増加していく見込みであるため、「黒部市公共施設の再編に関する基本計画」に基づき、老朽化した施設について、点検・診断や計画的な予防保全による長寿命化を進めていくなど、公共施設等の適正管理に努める必要がある。</t>
    <rPh sb="65" eb="66">
      <t>ミチ</t>
    </rPh>
    <rPh sb="67" eb="68">
      <t>エキ</t>
    </rPh>
    <rPh sb="68" eb="72">
      <t>セイビジギョウ</t>
    </rPh>
    <rPh sb="74" eb="76">
      <t>カショウ</t>
    </rPh>
    <rPh sb="80" eb="82">
      <t>シミン</t>
    </rPh>
    <rPh sb="82" eb="84">
      <t>コウリュウ</t>
    </rPh>
    <phoneticPr fontId="5"/>
  </si>
  <si>
    <t>実質公債費比率、将来負担比率ともに類似団体と比較して高い水準にある。実質公債費比率は臨時財政対策債を除く新規発行債の抑制に努めるとともに、高利債の繰上償還や受益者負担の見直しに努め、18％未満を維持しているところであるが、今後は近年実施した大型建設事業の起債償還がピークを迎える見込みである。公共施設の見直し等による維持管理費の縮減と併せ、中長期的な計画に基づく借入及び繰上償還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</si>
</sst>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B31-492C-97A6-6617414426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77947</c:v>
                </c:pt>
                <c:pt idx="1">
                  <c:v>98588</c:v>
                </c:pt>
                <c:pt idx="2">
                  <c:v>96997</c:v>
                </c:pt>
                <c:pt idx="3">
                  <c:v>74248</c:v>
                </c:pt>
                <c:pt idx="4">
                  <c:v>85972</c:v>
                </c:pt>
              </c:numCache>
            </c:numRef>
          </c:val>
          <c:smooth val="0"/>
          <c:extLst>
            <c:ext xmlns:c16="http://schemas.microsoft.com/office/drawing/2014/chart" uri="{C3380CC4-5D6E-409C-BE32-E72D297353CC}">
              <c16:uniqueId val="{00000001-8B31-492C-97A6-6617414426A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4.1900000000000004</c:v>
                </c:pt>
                <c:pt idx="1">
                  <c:v>4.4800000000000004</c:v>
                </c:pt>
                <c:pt idx="2">
                  <c:v>5.0199999999999996</c:v>
                </c:pt>
                <c:pt idx="3">
                  <c:v>4.6100000000000003</c:v>
                </c:pt>
                <c:pt idx="4">
                  <c:v>4.8499999999999996</c:v>
                </c:pt>
              </c:numCache>
            </c:numRef>
          </c:val>
          <c:extLst>
            <c:ext xmlns:c16="http://schemas.microsoft.com/office/drawing/2014/chart" uri="{C3380CC4-5D6E-409C-BE32-E72D297353CC}">
              <c16:uniqueId val="{00000000-D4D5-456E-9766-E356F843D0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13.31</c:v>
                </c:pt>
                <c:pt idx="1">
                  <c:v>12.36</c:v>
                </c:pt>
                <c:pt idx="2">
                  <c:v>12.45</c:v>
                </c:pt>
                <c:pt idx="3">
                  <c:v>12.42</c:v>
                </c:pt>
                <c:pt idx="4">
                  <c:v>13.45</c:v>
                </c:pt>
              </c:numCache>
            </c:numRef>
          </c:val>
          <c:extLst>
            <c:ext xmlns:c16="http://schemas.microsoft.com/office/drawing/2014/chart" uri="{C3380CC4-5D6E-409C-BE32-E72D297353CC}">
              <c16:uniqueId val="{00000001-D4D5-456E-9766-E356F843D0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c:v>
                </c:pt>
                <c:pt idx="1">
                  <c:v>-0.46</c:v>
                </c:pt>
                <c:pt idx="2">
                  <c:v>0.53</c:v>
                </c:pt>
                <c:pt idx="3">
                  <c:v>-0.39</c:v>
                </c:pt>
                <c:pt idx="4">
                  <c:v>1.99</c:v>
                </c:pt>
              </c:numCache>
            </c:numRef>
          </c:val>
          <c:smooth val="0"/>
          <c:extLst>
            <c:ext xmlns:c16="http://schemas.microsoft.com/office/drawing/2014/chart" uri="{C3380CC4-5D6E-409C-BE32-E72D297353CC}">
              <c16:uniqueId val="{00000002-D4D5-456E-9766-E356F843D0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0.06</c:v>
                </c:pt>
                <c:pt idx="2">
                  <c:v>#N/A</c:v>
                </c:pt>
                <c:pt idx="3">
                  <c:v>0.03</c:v>
                </c:pt>
                <c:pt idx="4">
                  <c:v>#N/A</c:v>
                </c:pt>
                <c:pt idx="5">
                  <c:v>0</c:v>
                </c:pt>
                <c:pt idx="6">
                  <c:v>#N/A</c:v>
                </c:pt>
                <c:pt idx="7">
                  <c:v>0.12</c:v>
                </c:pt>
                <c:pt idx="8">
                  <c:v>#N/A</c:v>
                </c:pt>
                <c:pt idx="9">
                  <c:v>0</c:v>
                </c:pt>
              </c:numCache>
            </c:numRef>
          </c:val>
          <c:extLst>
            <c:ext xmlns:c16="http://schemas.microsoft.com/office/drawing/2014/chart" uri="{C3380CC4-5D6E-409C-BE32-E72D297353CC}">
              <c16:uniqueId val="{00000000-013A-4B86-81E4-929CB4CDE1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3A-4B86-81E4-929CB4CDE105}"/>
            </c:ext>
          </c:extLst>
        </c:ser>
        <c:ser>
          <c:idx val="2"/>
          <c:order val="2"/>
          <c:tx>
            <c:strRef>
              <c:f>データシート!$A$29</c:f>
              <c:strCache>
                <c:ptCount val="1"/>
                <c:pt idx="0">
                  <c:v>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0.05</c:v>
                </c:pt>
                <c:pt idx="6">
                  <c:v>#N/A</c:v>
                </c:pt>
                <c:pt idx="7">
                  <c:v>0</c:v>
                </c:pt>
                <c:pt idx="8">
                  <c:v>#N/A</c:v>
                </c:pt>
                <c:pt idx="9">
                  <c:v>0</c:v>
                </c:pt>
              </c:numCache>
            </c:numRef>
          </c:val>
          <c:extLst>
            <c:ext xmlns:c16="http://schemas.microsoft.com/office/drawing/2014/chart" uri="{C3380CC4-5D6E-409C-BE32-E72D297353CC}">
              <c16:uniqueId val="{00000002-013A-4B86-81E4-929CB4CDE105}"/>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3A-4B86-81E4-929CB4CDE105}"/>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0.56000000000000005</c:v>
                </c:pt>
              </c:numCache>
            </c:numRef>
          </c:val>
          <c:extLst>
            <c:ext xmlns:c16="http://schemas.microsoft.com/office/drawing/2014/chart" uri="{C3380CC4-5D6E-409C-BE32-E72D297353CC}">
              <c16:uniqueId val="{00000004-013A-4B86-81E4-929CB4CDE105}"/>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2.36</c:v>
                </c:pt>
                <c:pt idx="2">
                  <c:v>#N/A</c:v>
                </c:pt>
                <c:pt idx="3">
                  <c:v>1.08</c:v>
                </c:pt>
                <c:pt idx="4">
                  <c:v>#N/A</c:v>
                </c:pt>
                <c:pt idx="5">
                  <c:v>0.95</c:v>
                </c:pt>
                <c:pt idx="6">
                  <c:v>#N/A</c:v>
                </c:pt>
                <c:pt idx="7">
                  <c:v>0.76</c:v>
                </c:pt>
                <c:pt idx="8">
                  <c:v>#N/A</c:v>
                </c:pt>
                <c:pt idx="9">
                  <c:v>0.93</c:v>
                </c:pt>
              </c:numCache>
            </c:numRef>
          </c:val>
          <c:extLst>
            <c:ext xmlns:c16="http://schemas.microsoft.com/office/drawing/2014/chart" uri="{C3380CC4-5D6E-409C-BE32-E72D297353CC}">
              <c16:uniqueId val="{00000005-013A-4B86-81E4-929CB4CDE10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2.48</c:v>
                </c:pt>
                <c:pt idx="2">
                  <c:v>#N/A</c:v>
                </c:pt>
                <c:pt idx="3">
                  <c:v>2.5499999999999998</c:v>
                </c:pt>
                <c:pt idx="4">
                  <c:v>#N/A</c:v>
                </c:pt>
                <c:pt idx="5">
                  <c:v>2.1800000000000002</c:v>
                </c:pt>
                <c:pt idx="6">
                  <c:v>#N/A</c:v>
                </c:pt>
                <c:pt idx="7">
                  <c:v>2.34</c:v>
                </c:pt>
                <c:pt idx="8">
                  <c:v>#N/A</c:v>
                </c:pt>
                <c:pt idx="9">
                  <c:v>2.81</c:v>
                </c:pt>
              </c:numCache>
            </c:numRef>
          </c:val>
          <c:extLst>
            <c:ext xmlns:c16="http://schemas.microsoft.com/office/drawing/2014/chart" uri="{C3380CC4-5D6E-409C-BE32-E72D297353CC}">
              <c16:uniqueId val="{00000006-013A-4B86-81E4-929CB4CDE10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1.75</c:v>
                </c:pt>
                <c:pt idx="2">
                  <c:v>#N/A</c:v>
                </c:pt>
                <c:pt idx="3">
                  <c:v>2.15</c:v>
                </c:pt>
                <c:pt idx="4">
                  <c:v>#N/A</c:v>
                </c:pt>
                <c:pt idx="5">
                  <c:v>2.38</c:v>
                </c:pt>
                <c:pt idx="6">
                  <c:v>#N/A</c:v>
                </c:pt>
                <c:pt idx="7">
                  <c:v>2.61</c:v>
                </c:pt>
                <c:pt idx="8">
                  <c:v>#N/A</c:v>
                </c:pt>
                <c:pt idx="9">
                  <c:v>3.31</c:v>
                </c:pt>
              </c:numCache>
            </c:numRef>
          </c:val>
          <c:extLst>
            <c:ext xmlns:c16="http://schemas.microsoft.com/office/drawing/2014/chart" uri="{C3380CC4-5D6E-409C-BE32-E72D297353CC}">
              <c16:uniqueId val="{00000007-013A-4B86-81E4-929CB4CDE10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4.1900000000000004</c:v>
                </c:pt>
                <c:pt idx="2">
                  <c:v>#N/A</c:v>
                </c:pt>
                <c:pt idx="3">
                  <c:v>4.47</c:v>
                </c:pt>
                <c:pt idx="4">
                  <c:v>#N/A</c:v>
                </c:pt>
                <c:pt idx="5">
                  <c:v>5.0199999999999996</c:v>
                </c:pt>
                <c:pt idx="6">
                  <c:v>#N/A</c:v>
                </c:pt>
                <c:pt idx="7">
                  <c:v>4.5999999999999996</c:v>
                </c:pt>
                <c:pt idx="8">
                  <c:v>#N/A</c:v>
                </c:pt>
                <c:pt idx="9">
                  <c:v>4.8499999999999996</c:v>
                </c:pt>
              </c:numCache>
            </c:numRef>
          </c:val>
          <c:extLst>
            <c:ext xmlns:c16="http://schemas.microsoft.com/office/drawing/2014/chart" uri="{C3380CC4-5D6E-409C-BE32-E72D297353CC}">
              <c16:uniqueId val="{00000008-013A-4B86-81E4-929CB4CDE105}"/>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21.6</c:v>
                </c:pt>
                <c:pt idx="2">
                  <c:v>#N/A</c:v>
                </c:pt>
                <c:pt idx="3">
                  <c:v>17.78</c:v>
                </c:pt>
                <c:pt idx="4">
                  <c:v>#N/A</c:v>
                </c:pt>
                <c:pt idx="5">
                  <c:v>17.32</c:v>
                </c:pt>
                <c:pt idx="6">
                  <c:v>#N/A</c:v>
                </c:pt>
                <c:pt idx="7">
                  <c:v>18.28</c:v>
                </c:pt>
                <c:pt idx="8">
                  <c:v>#N/A</c:v>
                </c:pt>
                <c:pt idx="9">
                  <c:v>24.65</c:v>
                </c:pt>
              </c:numCache>
            </c:numRef>
          </c:val>
          <c:extLst>
            <c:ext xmlns:c16="http://schemas.microsoft.com/office/drawing/2014/chart" uri="{C3380CC4-5D6E-409C-BE32-E72D297353CC}">
              <c16:uniqueId val="{00000009-013A-4B86-81E4-929CB4CDE1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2306</c:v>
                </c:pt>
                <c:pt idx="5">
                  <c:v>2416</c:v>
                </c:pt>
                <c:pt idx="8">
                  <c:v>2455</c:v>
                </c:pt>
                <c:pt idx="11">
                  <c:v>2470</c:v>
                </c:pt>
                <c:pt idx="14">
                  <c:v>2525</c:v>
                </c:pt>
              </c:numCache>
            </c:numRef>
          </c:val>
          <c:extLst>
            <c:ext xmlns:c16="http://schemas.microsoft.com/office/drawing/2014/chart" uri="{C3380CC4-5D6E-409C-BE32-E72D297353CC}">
              <c16:uniqueId val="{00000000-877C-46A9-97CC-9565E3B4C7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7C-46A9-97CC-9565E3B4C7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99</c:v>
                </c:pt>
                <c:pt idx="3">
                  <c:v>98</c:v>
                </c:pt>
                <c:pt idx="6">
                  <c:v>96</c:v>
                </c:pt>
                <c:pt idx="9">
                  <c:v>88</c:v>
                </c:pt>
                <c:pt idx="12">
                  <c:v>68</c:v>
                </c:pt>
              </c:numCache>
            </c:numRef>
          </c:val>
          <c:extLst>
            <c:ext xmlns:c16="http://schemas.microsoft.com/office/drawing/2014/chart" uri="{C3380CC4-5D6E-409C-BE32-E72D297353CC}">
              <c16:uniqueId val="{00000002-877C-46A9-97CC-9565E3B4C7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91</c:v>
                </c:pt>
                <c:pt idx="3">
                  <c:v>132</c:v>
                </c:pt>
                <c:pt idx="6">
                  <c:v>164</c:v>
                </c:pt>
                <c:pt idx="9">
                  <c:v>151</c:v>
                </c:pt>
                <c:pt idx="12">
                  <c:v>157</c:v>
                </c:pt>
              </c:numCache>
            </c:numRef>
          </c:val>
          <c:extLst>
            <c:ext xmlns:c16="http://schemas.microsoft.com/office/drawing/2014/chart" uri="{C3380CC4-5D6E-409C-BE32-E72D297353CC}">
              <c16:uniqueId val="{00000003-877C-46A9-97CC-9565E3B4C7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1065</c:v>
                </c:pt>
                <c:pt idx="3">
                  <c:v>1022</c:v>
                </c:pt>
                <c:pt idx="6">
                  <c:v>1007</c:v>
                </c:pt>
                <c:pt idx="9">
                  <c:v>1099</c:v>
                </c:pt>
                <c:pt idx="12">
                  <c:v>1042</c:v>
                </c:pt>
              </c:numCache>
            </c:numRef>
          </c:val>
          <c:extLst>
            <c:ext xmlns:c16="http://schemas.microsoft.com/office/drawing/2014/chart" uri="{C3380CC4-5D6E-409C-BE32-E72D297353CC}">
              <c16:uniqueId val="{00000004-877C-46A9-97CC-9565E3B4C7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7C-46A9-97CC-9565E3B4C7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7C-46A9-97CC-9565E3B4C7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2256</c:v>
                </c:pt>
                <c:pt idx="3">
                  <c:v>2283</c:v>
                </c:pt>
                <c:pt idx="6">
                  <c:v>2289</c:v>
                </c:pt>
                <c:pt idx="9">
                  <c:v>2379</c:v>
                </c:pt>
                <c:pt idx="12">
                  <c:v>2470</c:v>
                </c:pt>
              </c:numCache>
            </c:numRef>
          </c:val>
          <c:extLst>
            <c:ext xmlns:c16="http://schemas.microsoft.com/office/drawing/2014/chart" uri="{C3380CC4-5D6E-409C-BE32-E72D297353CC}">
              <c16:uniqueId val="{00000007-877C-46A9-97CC-9565E3B4C7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1205</c:v>
                </c:pt>
                <c:pt idx="2">
                  <c:v>#N/A</c:v>
                </c:pt>
                <c:pt idx="3">
                  <c:v>#N/A</c:v>
                </c:pt>
                <c:pt idx="4">
                  <c:v>1119</c:v>
                </c:pt>
                <c:pt idx="5">
                  <c:v>#N/A</c:v>
                </c:pt>
                <c:pt idx="6">
                  <c:v>#N/A</c:v>
                </c:pt>
                <c:pt idx="7">
                  <c:v>1101</c:v>
                </c:pt>
                <c:pt idx="8">
                  <c:v>#N/A</c:v>
                </c:pt>
                <c:pt idx="9">
                  <c:v>#N/A</c:v>
                </c:pt>
                <c:pt idx="10">
                  <c:v>1247</c:v>
                </c:pt>
                <c:pt idx="11">
                  <c:v>#N/A</c:v>
                </c:pt>
                <c:pt idx="12">
                  <c:v>#N/A</c:v>
                </c:pt>
                <c:pt idx="13">
                  <c:v>1212</c:v>
                </c:pt>
                <c:pt idx="14">
                  <c:v>#N/A</c:v>
                </c:pt>
              </c:numCache>
            </c:numRef>
          </c:val>
          <c:smooth val="0"/>
          <c:extLst>
            <c:ext xmlns:c16="http://schemas.microsoft.com/office/drawing/2014/chart" uri="{C3380CC4-5D6E-409C-BE32-E72D297353CC}">
              <c16:uniqueId val="{00000008-877C-46A9-97CC-9565E3B4C7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32565</c:v>
                </c:pt>
                <c:pt idx="5">
                  <c:v>32258</c:v>
                </c:pt>
                <c:pt idx="8">
                  <c:v>31723</c:v>
                </c:pt>
                <c:pt idx="11">
                  <c:v>30613</c:v>
                </c:pt>
                <c:pt idx="14">
                  <c:v>30243</c:v>
                </c:pt>
              </c:numCache>
            </c:numRef>
          </c:val>
          <c:extLst>
            <c:ext xmlns:c16="http://schemas.microsoft.com/office/drawing/2014/chart" uri="{C3380CC4-5D6E-409C-BE32-E72D297353CC}">
              <c16:uniqueId val="{00000000-3100-474B-987D-E1BB3A3B42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248</c:v>
                </c:pt>
                <c:pt idx="5">
                  <c:v>216</c:v>
                </c:pt>
                <c:pt idx="8">
                  <c:v>194</c:v>
                </c:pt>
                <c:pt idx="11">
                  <c:v>180</c:v>
                </c:pt>
                <c:pt idx="14">
                  <c:v>189</c:v>
                </c:pt>
              </c:numCache>
            </c:numRef>
          </c:val>
          <c:extLst>
            <c:ext xmlns:c16="http://schemas.microsoft.com/office/drawing/2014/chart" uri="{C3380CC4-5D6E-409C-BE32-E72D297353CC}">
              <c16:uniqueId val="{00000001-3100-474B-987D-E1BB3A3B42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3720</c:v>
                </c:pt>
                <c:pt idx="5">
                  <c:v>3272</c:v>
                </c:pt>
                <c:pt idx="8">
                  <c:v>2985</c:v>
                </c:pt>
                <c:pt idx="11">
                  <c:v>2808</c:v>
                </c:pt>
                <c:pt idx="14">
                  <c:v>3022</c:v>
                </c:pt>
              </c:numCache>
            </c:numRef>
          </c:val>
          <c:extLst>
            <c:ext xmlns:c16="http://schemas.microsoft.com/office/drawing/2014/chart" uri="{C3380CC4-5D6E-409C-BE32-E72D297353CC}">
              <c16:uniqueId val="{00000002-3100-474B-987D-E1BB3A3B42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00-474B-987D-E1BB3A3B42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00-474B-987D-E1BB3A3B42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c:v>
                </c:pt>
                <c:pt idx="3">
                  <c:v>28</c:v>
                </c:pt>
                <c:pt idx="6">
                  <c:v>27</c:v>
                </c:pt>
                <c:pt idx="9">
                  <c:v>27</c:v>
                </c:pt>
                <c:pt idx="12">
                  <c:v>74</c:v>
                </c:pt>
              </c:numCache>
            </c:numRef>
          </c:val>
          <c:extLst>
            <c:ext xmlns:c16="http://schemas.microsoft.com/office/drawing/2014/chart" uri="{C3380CC4-5D6E-409C-BE32-E72D297353CC}">
              <c16:uniqueId val="{00000005-3100-474B-987D-E1BB3A3B42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851</c:v>
                </c:pt>
                <c:pt idx="3">
                  <c:v>638</c:v>
                </c:pt>
                <c:pt idx="6">
                  <c:v>648</c:v>
                </c:pt>
                <c:pt idx="9">
                  <c:v>660</c:v>
                </c:pt>
                <c:pt idx="12">
                  <c:v>600</c:v>
                </c:pt>
              </c:numCache>
            </c:numRef>
          </c:val>
          <c:extLst>
            <c:ext xmlns:c16="http://schemas.microsoft.com/office/drawing/2014/chart" uri="{C3380CC4-5D6E-409C-BE32-E72D297353CC}">
              <c16:uniqueId val="{00000006-3100-474B-987D-E1BB3A3B42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1159</c:v>
                </c:pt>
                <c:pt idx="3">
                  <c:v>1222</c:v>
                </c:pt>
                <c:pt idx="6">
                  <c:v>1160</c:v>
                </c:pt>
                <c:pt idx="9">
                  <c:v>1017</c:v>
                </c:pt>
                <c:pt idx="12">
                  <c:v>887</c:v>
                </c:pt>
              </c:numCache>
            </c:numRef>
          </c:val>
          <c:extLst>
            <c:ext xmlns:c16="http://schemas.microsoft.com/office/drawing/2014/chart" uri="{C3380CC4-5D6E-409C-BE32-E72D297353CC}">
              <c16:uniqueId val="{00000007-3100-474B-987D-E1BB3A3B42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14651</c:v>
                </c:pt>
                <c:pt idx="3">
                  <c:v>13875</c:v>
                </c:pt>
                <c:pt idx="6">
                  <c:v>12700</c:v>
                </c:pt>
                <c:pt idx="9">
                  <c:v>12138</c:v>
                </c:pt>
                <c:pt idx="12">
                  <c:v>11830</c:v>
                </c:pt>
              </c:numCache>
            </c:numRef>
          </c:val>
          <c:extLst>
            <c:ext xmlns:c16="http://schemas.microsoft.com/office/drawing/2014/chart" uri="{C3380CC4-5D6E-409C-BE32-E72D297353CC}">
              <c16:uniqueId val="{00000008-3100-474B-987D-E1BB3A3B42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713</c:v>
                </c:pt>
                <c:pt idx="3">
                  <c:v>826</c:v>
                </c:pt>
                <c:pt idx="6">
                  <c:v>659</c:v>
                </c:pt>
                <c:pt idx="9">
                  <c:v>774</c:v>
                </c:pt>
                <c:pt idx="12">
                  <c:v>692</c:v>
                </c:pt>
              </c:numCache>
            </c:numRef>
          </c:val>
          <c:extLst>
            <c:ext xmlns:c16="http://schemas.microsoft.com/office/drawing/2014/chart" uri="{C3380CC4-5D6E-409C-BE32-E72D297353CC}">
              <c16:uniqueId val="{00000009-3100-474B-987D-E1BB3A3B42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30233</c:v>
                </c:pt>
                <c:pt idx="3">
                  <c:v>30438</c:v>
                </c:pt>
                <c:pt idx="6">
                  <c:v>30852</c:v>
                </c:pt>
                <c:pt idx="9">
                  <c:v>30514</c:v>
                </c:pt>
                <c:pt idx="12">
                  <c:v>30348</c:v>
                </c:pt>
              </c:numCache>
            </c:numRef>
          </c:val>
          <c:extLst>
            <c:ext xmlns:c16="http://schemas.microsoft.com/office/drawing/2014/chart" uri="{C3380CC4-5D6E-409C-BE32-E72D297353CC}">
              <c16:uniqueId val="{0000000A-3100-474B-987D-E1BB3A3B42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11102</c:v>
                </c:pt>
                <c:pt idx="2">
                  <c:v>#N/A</c:v>
                </c:pt>
                <c:pt idx="3">
                  <c:v>#N/A</c:v>
                </c:pt>
                <c:pt idx="4">
                  <c:v>11282</c:v>
                </c:pt>
                <c:pt idx="5">
                  <c:v>#N/A</c:v>
                </c:pt>
                <c:pt idx="6">
                  <c:v>#N/A</c:v>
                </c:pt>
                <c:pt idx="7">
                  <c:v>11143</c:v>
                </c:pt>
                <c:pt idx="8">
                  <c:v>#N/A</c:v>
                </c:pt>
                <c:pt idx="9">
                  <c:v>#N/A</c:v>
                </c:pt>
                <c:pt idx="10">
                  <c:v>11528</c:v>
                </c:pt>
                <c:pt idx="11">
                  <c:v>#N/A</c:v>
                </c:pt>
                <c:pt idx="12">
                  <c:v>#N/A</c:v>
                </c:pt>
                <c:pt idx="13">
                  <c:v>10976</c:v>
                </c:pt>
                <c:pt idx="14">
                  <c:v>#N/A</c:v>
                </c:pt>
              </c:numCache>
            </c:numRef>
          </c:val>
          <c:smooth val="0"/>
          <c:extLst>
            <c:ext xmlns:c16="http://schemas.microsoft.com/office/drawing/2014/chart" uri="{C3380CC4-5D6E-409C-BE32-E72D297353CC}">
              <c16:uniqueId val="{0000000B-3100-474B-987D-E1BB3A3B42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1545</c:v>
                </c:pt>
                <c:pt idx="1">
                  <c:v>1547</c:v>
                </c:pt>
                <c:pt idx="2">
                  <c:v>1748</c:v>
                </c:pt>
              </c:numCache>
            </c:numRef>
          </c:val>
          <c:extLst>
            <c:ext xmlns:c16="http://schemas.microsoft.com/office/drawing/2014/chart" uri="{C3380CC4-5D6E-409C-BE32-E72D297353CC}">
              <c16:uniqueId val="{00000000-B00C-4903-87B1-9176B4823F5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B00C-4903-87B1-9176B4823F5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1912</c:v>
                </c:pt>
                <c:pt idx="1">
                  <c:v>1531</c:v>
                </c:pt>
                <c:pt idx="2">
                  <c:v>1426</c:v>
                </c:pt>
              </c:numCache>
            </c:numRef>
          </c:val>
          <c:extLst>
            <c:ext xmlns:c16="http://schemas.microsoft.com/office/drawing/2014/chart" uri="{C3380CC4-5D6E-409C-BE32-E72D297353CC}">
              <c16:uniqueId val="{00000002-B00C-4903-87B1-9176B4823F5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3258157304391847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{2E29F9C3-C71D-4B7E-9074-C0ED09913A9C}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0DB-43F1-A217-4F1C611E9C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{4BF90C7B-3E94-491C-8512-FA365D1C7171}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DB-43F1-A217-4F1C611E9C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{F72DB2BF-EDBD-415C-AE50-7A80C5F0E01B}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DB-43F1-A217-4F1C611E9C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{7B4DBBAB-B8F1-4959-B1EA-9838D7089745}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DB-43F1-A217-4F1C611E9C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{EE538298-0939-47C2-99BB-4709B692FE7C}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DB-43F1-A217-4F1C611E9CA9}"/>
                </c:ext>
              </c:extLst>
            </c:dLbl>
            <c:dLbl>
              <c:idx val="8"/>
              <c:layout>
                <c:manualLayout>
                  <c:x val="-4.103224363475303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{D802A8E5-5713-4162-9B34-7EAD576CB1E8}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0DB-43F1-A217-4F1C611E9CA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{915AFB81-9DBA-4FF6-A856-776C2B70F029}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0DB-43F1-A217-4F1C611E9CA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{B83385B1-4333-4294-9676-9EA60486283D}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0DB-43F1-A217-4F1C611E9CA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{5468CE7C-3CA1-46FC-87F2-3306B615C3FA}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0DB-43F1-A217-4F1C611E9C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55.7</c:v>
                </c:pt>
                <c:pt idx="16">
                  <c:v>57.7</c:v>
                </c:pt>
                <c:pt idx="24">
                  <c:v>59.3</c:v>
                </c:pt>
                <c:pt idx="32">
                  <c:v>61</c:v>
                </c:pt>
              </c:numCache>
            </c:numRef>
          </c:xVal>
          <c:yVal>
            <c:numRef>
              <c:f>公会計指標分析・財政指標組合せ分析表!$BP$51:$DC$51</c:f>
              <c:numCache>
                <c:formatCode>#,##0.0;"▲ "#,##0.0</c:formatCode>
                <c:ptCount val="40"/>
                <c:pt idx="0">
                  <c:v>110.3</c:v>
                </c:pt>
                <c:pt idx="8">
                  <c:v>111.6</c:v>
                </c:pt>
                <c:pt idx="16">
                  <c:v>111.4</c:v>
                </c:pt>
                <c:pt idx="24">
                  <c:v>115</c:v>
                </c:pt>
                <c:pt idx="32">
                  <c:v>104.5</c:v>
                </c:pt>
              </c:numCache>
            </c:numRef>
          </c:yVal>
          <c:smooth val="0"/>
          <c:extLst>
            <c:ext xmlns:c16="http://schemas.microsoft.com/office/drawing/2014/chart" uri="{C3380CC4-5D6E-409C-BE32-E72D297353CC}">
              <c16:uniqueId val="{00000009-D0DB-43F1-A217-4F1C611E9C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{2C0CBE96-E3FF-4FB6-96D2-8E71B6217348}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0DB-43F1-A217-4F1C611E9C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{8ABA8264-B943-4154-AFE6-1086259F2E7A}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DB-43F1-A217-4F1C611E9C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{C8FAB734-21E7-4EA7-B2B7-59221F79360F}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DB-43F1-A217-4F1C611E9C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{06E70973-DDC8-4EA3-A9E6-F1166EB943C2}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DB-43F1-A217-4F1C611E9C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{C3BC7E72-87F2-48C9-A047-48E76B857386}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DB-43F1-A217-4F1C611E9CA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{79E4E25D-30DD-4B38-AF1F-01F65B29FEEA}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0DB-43F1-A217-4F1C611E9CA9}"/>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{76665DB6-905B-4AF0-B30D-AFBB3B2B4B61}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0DB-43F1-A217-4F1C611E9CA9}"/>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{671F9058-32AE-4FB4-BED3-D60E5046E504}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0DB-43F1-A217-4F1C611E9CA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{29773C10-3EF2-4F99-A570-07C87911BAEA}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0DB-43F1-A217-4F1C611E9C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D0DB-43F1-A217-4F1C611E9CA9}"/>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{594FA588-245C-4529-A11C-700DD2641FD0}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F59-44C4-84A0-0980C9C3AFD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{D8DC80FC-EA0D-42A2-A0D3-118FC46F8B94}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59-44C4-84A0-0980C9C3AFD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{C967B957-1BCE-4CBE-A35B-5C957FEC4F28}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59-44C4-84A0-0980C9C3AFD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{14AE4908-00AA-4E98-B9A9-1EC93D9885BE}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59-44C4-84A0-0980C9C3AFD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{9D8F6F35-52CC-4EAC-882E-47817E6AF516}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59-44C4-84A0-0980C9C3AFD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{5B247B2B-CDEC-4B88-8802-4CDD5B8F584A}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F59-44C4-84A0-0980C9C3AF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{380EB03A-1777-4662-994C-396BCE037151}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F59-44C4-84A0-0980C9C3AF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{D14E1543-0F9A-4CD9-96E3-75297D16BA1B}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F59-44C4-84A0-0980C9C3AF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{91FD92BA-EB9B-426E-A0E5-B19705D21CFC}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F59-44C4-84A0-0980C9C3AFD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11.3</c:v>
                </c:pt>
                <c:pt idx="24">
                  <c:v>11.5</c:v>
                </c:pt>
                <c:pt idx="32">
                  <c:v>11.6</c:v>
                </c:pt>
              </c:numCache>
            </c:numRef>
          </c:xVal>
          <c:yVal>
            <c:numRef>
              <c:f>公会計指標分析・財政指標組合せ分析表!$BP$73:$DC$73</c:f>
              <c:numCache>
                <c:formatCode>#,##0.0;"▲ "#,##0.0</c:formatCode>
                <c:ptCount val="40"/>
                <c:pt idx="0">
                  <c:v>110.3</c:v>
                </c:pt>
                <c:pt idx="8">
                  <c:v>111.6</c:v>
                </c:pt>
                <c:pt idx="16">
                  <c:v>111.4</c:v>
                </c:pt>
                <c:pt idx="24">
                  <c:v>115</c:v>
                </c:pt>
                <c:pt idx="32">
                  <c:v>104.5</c:v>
                </c:pt>
              </c:numCache>
            </c:numRef>
          </c:yVal>
          <c:smooth val="0"/>
          <c:extLst>
            <c:ext xmlns:c16="http://schemas.microsoft.com/office/drawing/2014/chart" uri="{C3380CC4-5D6E-409C-BE32-E72D297353CC}">
              <c16:uniqueId val="{00000009-BF59-44C4-84A0-0980C9C3AFD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{558028F1-4572-40CB-BEE5-21BF58CD6A55}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F59-44C4-84A0-0980C9C3AFD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{39EB8C13-2553-4B8A-8D19-D8612D4A589B}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59-44C4-84A0-0980C9C3AFD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{248A76DB-99CD-4A2D-BE25-A92CAB0777D6}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59-44C4-84A0-0980C9C3AFD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{293FBB62-A44A-49B3-BFD3-04D17EF2DC61}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59-44C4-84A0-0980C9C3AFD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{3F74134D-0496-4C7C-B97C-FA97DF9DC857}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59-44C4-84A0-0980C9C3AFD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{DEB2ACBE-B39B-4CFB-A31C-33A3DCD6BA70}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F59-44C4-84A0-0980C9C3AFD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{3939540B-0950-493C-91DB-549075637C04}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F59-44C4-84A0-0980C9C3AFDB}"/>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{F7AA2264-88CD-43FE-8A12-36283E2306E5}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F59-44C4-84A0-0980C9C3AFD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{838CA881-8163-4139-863E-AE88B245B7D8}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F59-44C4-84A0-0980C9C3AF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BF59-44C4-84A0-0980C9C3AFDB}"/>
            </c:ext>
          </c:extLst>
        </c:ser>
        <c:dLbls>
          <c:showLegendKey val="0"/>
          <c:showVal val="1"/>
          <c:showCatName val="0"/>
          <c:showSerName val="0"/>
          <c:showPercent val="0"/>
          <c:showBubbleSize val="0"/>
        </c:dLbls>
        <c:axId val="84219776"/>
        <c:axId val="84234240"/>
      </c:scatterChart>
      <c:valAx>
        <c:axId val="84219776"/>
        <c:scaling>
          <c:orientation val="maxMin"/>
          <c:max val="14"/>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近年の大型建設事業に伴う公債費が令和４年度にかけピークを迎えると想定されるため、今後も高い水準が続く見込みである。引き続き計画的な繰上償還の実施や利率見直しを行い、公債費の歳出抑制に努める。また、一部事務組合の償還金に対する負担金も増となっており、実質公債費比率の算定における分子の増要因となっ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について、地方債現在高は、中学校建設事業や新庁舎建設事業による起債の償還が進んだことにより減少した。また、公営企業債に係る繰入額、組合等負担等見込額等が減少し、全体で前年度より減少した。</a:t>
          </a:r>
          <a:endParaRPr kumimoji="1" lang="en-US" altLang="ja-JP" sz="1400">
            <a:solidFill>
              <a:srgbClr val="FF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充当可能財源等について、充当可能基金は新たに積み立てたことにより、増加した。</a:t>
          </a:r>
        </a:p>
        <a:p>
          <a:r>
            <a:rPr kumimoji="1" lang="ja-JP" altLang="en-US" sz="1400">
              <a:solidFill>
                <a:sysClr val="windowText" lastClr="000000"/>
              </a:solidFill>
              <a:latin typeface="ＭＳ ゴシック" pitchFamily="49" charset="-128"/>
              <a:ea typeface="ＭＳ ゴシック" pitchFamily="49" charset="-128"/>
            </a:rPr>
            <a:t>　将来負担額の減少幅が大きいため、将来負担比率の分子は前年度より減少した。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富山県黒部市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年度においては、芸術文化推進事業、スポーツ振興事業へ教育文化振興基金を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48,496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千円、地域振興等のソフト事業へ合併地域振興基金を</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110,156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千円取り崩した。また平成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年度にかけて積立てた公共施設維持補修基金について、平成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年度より計画的に施設の補修事業へと充当している。基金全体として令和元年度末で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3,614,376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千円あった現在高が令和</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年度末で</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3,711,198</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千円と</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96,822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毎年度の予算編成において、財政状況に応じて財源の調整を行っており、基金強化による財源の涵養を図りながら、計画的な財政運営に努める。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合併地域振興基金・・・・・合併特例債による積立。地域振興等のソフト事業へ充当する。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公共施設維持補修基金・・・電源立地地域対策交付金及び一般財源による積立。公共施設の維持補修経費へ充当する。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合併地域振興基金・・・・・自治振興会運営補助金、名水マラソン開催補助金等に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110,856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千円取崩し、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110,764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千円減少した。</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公共施設維持補修基金・・・国際文化センター、北方領土資料室、道路橋梁等の施設補修</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46,000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千円取崩し、</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運用益積立と合わせて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45,954</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合併地域振興基金・・・・・毎年度の予算編成において、原資となった合併特例債の償還額相当の範囲内で取り崩す。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公共施設維持補修基金・・・毎年度の予算編成において、財政状況に応じて積立、取崩をする。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令和２年度においては取崩を行っておらず、新型コロナウイルスの蔓延により次年度以降の税収の減少が見込まれたため、新たに２億円を積み立てた。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大規模な財政支出や急激な税収の落ち込み等の将来のリスクへの備えとして基金の効率的な活用はもとより、本市が実施している黒部市財政運営指針に基づき、法定積立（決算剰余金の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以上）を行いながら、当初予算には必要額を計上するものの、最終的には年度末の決算見込みにより取崩しを止めるなど、毎年度の恒常的な取崩しを抑制する。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令和２年度においては取崩を行っておらず前年比横ばいの状況。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市債の償還財源を確保するための減債基金については、第二の財政調整基金としての位置づけにより、類似団体における合計残高を目標に基金ストックの充実を図る。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mn-lt"/>
              <a:ea typeface="+mn-ea"/>
              <a:cs typeface="+mn-cs"/>
            </a:rPr>
            <a:t>年々上昇し、前年と比較し、若干上昇している。</a:t>
          </a:r>
          <a:r>
            <a:rPr kumimoji="1" lang="ja-JP" altLang="ja-JP" sz="1100">
              <a:solidFill>
                <a:sysClr val="windowText" lastClr="000000"/>
              </a:solidFill>
              <a:effectLst/>
              <a:latin typeface="+mn-lt"/>
              <a:ea typeface="+mn-ea"/>
              <a:cs typeface="+mn-cs"/>
            </a:rPr>
            <a:t>類似団体と近似している状況であるが、更新時期を迎えている資産は増加</a:t>
          </a:r>
          <a:r>
            <a:rPr kumimoji="1" lang="ja-JP" altLang="ja-JP" sz="1100">
              <a:solidFill>
                <a:schemeClr val="dk1"/>
              </a:solidFill>
              <a:effectLst/>
              <a:latin typeface="+mn-lt"/>
              <a:ea typeface="+mn-ea"/>
              <a:cs typeface="+mn-cs"/>
            </a:rPr>
            <a:t>しており、公共施設等の老朽化に伴い今後は上昇するものと思われる。「黒部市公共施設等総合管理計画」に基づき、老朽化した施設について、点検・診断や計画的な予防保全による長寿命化を進めていく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69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80282</xdr:rowOff>
    </xdr:from>
    <xdr:to>
      <xdr:col>23</xdr:col>
      <xdr:colOff>136525</xdr:colOff>
      <xdr:row>32</xdr:row>
      <xdr:rowOff>10432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103159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018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27849</xdr:rowOff>
    </xdr:from>
    <xdr:to>
      <xdr:col>19</xdr:col>
      <xdr:colOff>187325</xdr:colOff>
      <xdr:row>31</xdr:row>
      <xdr:rowOff>129449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78649</xdr:rowOff>
    </xdr:from>
    <xdr:to>
      <xdr:col>23</xdr:col>
      <xdr:colOff>85725</xdr:colOff>
      <xdr:row>31</xdr:row>
      <xdr:rowOff>131082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16512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149951</xdr:rowOff>
    </xdr:from>
    <xdr:to>
      <xdr:col>15</xdr:col>
      <xdr:colOff>187325</xdr:colOff>
      <xdr:row>31</xdr:row>
      <xdr:rowOff>80101</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29301</xdr:rowOff>
    </xdr:from>
    <xdr:to>
      <xdr:col>19</xdr:col>
      <xdr:colOff>136525</xdr:colOff>
      <xdr:row>31</xdr:row>
      <xdr:rowOff>78649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11577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88265</xdr:rowOff>
    </xdr:from>
    <xdr:to>
      <xdr:col>11</xdr:col>
      <xdr:colOff>187325</xdr:colOff>
      <xdr:row>31</xdr:row>
      <xdr:rowOff>18415</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139065</xdr:rowOff>
    </xdr:from>
    <xdr:to>
      <xdr:col>15</xdr:col>
      <xdr:colOff>136525</xdr:colOff>
      <xdr:row>31</xdr:row>
      <xdr:rowOff>29301</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054090"/>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85181</xdr:rowOff>
    </xdr:from>
    <xdr:to>
      <xdr:col>7</xdr:col>
      <xdr:colOff>187325</xdr:colOff>
      <xdr:row>31</xdr:row>
      <xdr:rowOff>15331</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135981</xdr:rowOff>
    </xdr:from>
    <xdr:to>
      <xdr:col>11</xdr:col>
      <xdr:colOff>136525</xdr:colOff>
      <xdr:row>30</xdr:row>
      <xdr:rowOff>139065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05100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145976</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96628</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34942</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31858</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年度からの大型事業の集中による新規発行債増により</a:t>
          </a:r>
          <a:r>
            <a:rPr kumimoji="1" lang="ja-JP" altLang="en-US" sz="1000">
              <a:solidFill>
                <a:schemeClr val="dk1"/>
              </a:solidFill>
              <a:effectLst/>
              <a:latin typeface="+mn-lt"/>
              <a:ea typeface="+mn-ea"/>
              <a:cs typeface="+mn-cs"/>
            </a:rPr>
            <a:t>債務償還比率は</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傾向にあり、</a:t>
          </a:r>
          <a:r>
            <a:rPr kumimoji="1" lang="ja-JP" altLang="ja-JP" sz="1000">
              <a:solidFill>
                <a:schemeClr val="dk1"/>
              </a:solidFill>
              <a:effectLst/>
              <a:latin typeface="+mn-lt"/>
              <a:ea typeface="+mn-ea"/>
              <a:cs typeface="+mn-cs"/>
            </a:rPr>
            <a:t>類似団体</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平均を上回っている。</a:t>
          </a:r>
          <a:r>
            <a:rPr kumimoji="1" lang="ja-JP" altLang="en-US" sz="1000">
              <a:solidFill>
                <a:schemeClr val="dk1"/>
              </a:solidFill>
              <a:effectLst/>
              <a:latin typeface="+mn-lt"/>
              <a:ea typeface="+mn-ea"/>
              <a:cs typeface="+mn-cs"/>
            </a:rPr>
            <a:t>令和２年度は前年度比で約</a:t>
          </a:r>
          <a:r>
            <a:rPr kumimoji="1" lang="en-US" altLang="ja-JP" sz="1000">
              <a:solidFill>
                <a:schemeClr val="dk1"/>
              </a:solidFill>
              <a:effectLst/>
              <a:latin typeface="+mn-lt"/>
              <a:ea typeface="+mn-ea"/>
              <a:cs typeface="+mn-cs"/>
            </a:rPr>
            <a:t>48</a:t>
          </a:r>
          <a:r>
            <a:rPr kumimoji="1" lang="ja-JP" altLang="en-US" sz="1000">
              <a:solidFill>
                <a:schemeClr val="dk1"/>
              </a:solidFill>
              <a:effectLst/>
              <a:latin typeface="+mn-lt"/>
              <a:ea typeface="+mn-ea"/>
              <a:cs typeface="+mn-cs"/>
            </a:rPr>
            <a:t>％改善しているものの、今後も新たな施設の建設に係る将来負担額の増加が見込まれるため、債務償還比率についても増加傾向となることが見込まれる。</a:t>
          </a:r>
          <a:r>
            <a:rPr kumimoji="1" lang="ja-JP" altLang="ja-JP" sz="1000">
              <a:solidFill>
                <a:schemeClr val="dk1"/>
              </a:solidFill>
              <a:effectLst/>
              <a:latin typeface="+mn-lt"/>
              <a:ea typeface="+mn-ea"/>
              <a:cs typeface="+mn-cs"/>
            </a:rPr>
            <a:t>公共施設の見直し等による維持管理費の縮減と併せ、中長期的な計画に基づく借入及び繰上償還に努めていく必要がある。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0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0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0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0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0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22452</xdr:rowOff>
    </xdr:from>
    <xdr:to>
      <xdr:col>76</xdr:col>
      <xdr:colOff>73025</xdr:colOff>
      <xdr:row>31</xdr:row>
      <xdr:rowOff>124052</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4744700" y="610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879</xdr:rowOff>
    </xdr:from>
    <xdr:ext cx="469744" cy="259045"/>
    <xdr:sp macro="" textlink="">
      <xdr:nvSpPr>
        <xdr:cNvPr id="149" name="債務償還比率該当値テキスト">
          <a:extLst>
            <a:ext uri="{FF2B5EF4-FFF2-40B4-BE49-F238E27FC236}">
              <a16:creationId xmlns:a16="http://schemas.microsoft.com/office/drawing/2014/main" id="{00000000-0008-0000-0000-000095000000}"/>
            </a:ext>
          </a:extLst>
        </xdr:cNvPr>
        <xdr:cNvSpPr txBox="1"/>
      </xdr:nvSpPr>
      <xdr:spPr>
        <a:xfrm>
          <a:off x="14846300" y="60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97091</xdr:rowOff>
    </xdr:from>
    <xdr:to>
      <xdr:col>72</xdr:col>
      <xdr:colOff>123825</xdr:colOff>
      <xdr:row>32</xdr:row>
      <xdr:rowOff>27241</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033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73252</xdr:rowOff>
    </xdr:from>
    <xdr:to>
      <xdr:col>76</xdr:col>
      <xdr:colOff>22225</xdr:colOff>
      <xdr:row>31</xdr:row>
      <xdr:rowOff>147891</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flipV="1">
          <a:off x="14084300" y="6159727"/>
          <a:ext cx="711200" cy="7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85371</xdr:rowOff>
    </xdr:from>
    <xdr:to>
      <xdr:col>68</xdr:col>
      <xdr:colOff>123825</xdr:colOff>
      <xdr:row>32</xdr:row>
      <xdr:rowOff>15521</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3271500" y="61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136171</xdr:rowOff>
    </xdr:from>
    <xdr:to>
      <xdr:col>72</xdr:col>
      <xdr:colOff>73025</xdr:colOff>
      <xdr:row>31</xdr:row>
      <xdr:rowOff>147891</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a:off x="13322300" y="6222646"/>
          <a:ext cx="762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108041</xdr:rowOff>
    </xdr:from>
    <xdr:to>
      <xdr:col>64</xdr:col>
      <xdr:colOff>123825</xdr:colOff>
      <xdr:row>32</xdr:row>
      <xdr:rowOff>38191</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2509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136171</xdr:rowOff>
    </xdr:from>
    <xdr:to>
      <xdr:col>68</xdr:col>
      <xdr:colOff>73025</xdr:colOff>
      <xdr:row>31</xdr:row>
      <xdr:rowOff>158841</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2560300" y="6222646"/>
          <a:ext cx="762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32167</xdr:rowOff>
    </xdr:from>
    <xdr:to>
      <xdr:col>60</xdr:col>
      <xdr:colOff>123825</xdr:colOff>
      <xdr:row>31</xdr:row>
      <xdr:rowOff>133767</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1747500" y="61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82967</xdr:rowOff>
    </xdr:from>
    <xdr:to>
      <xdr:col>64</xdr:col>
      <xdr:colOff>73025</xdr:colOff>
      <xdr:row>31</xdr:row>
      <xdr:rowOff>158841</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1798300" y="6169442"/>
          <a:ext cx="762000" cy="7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27077</xdr:rowOff>
    </xdr:from>
    <xdr:ext cx="469744" cy="259045"/>
    <xdr:sp macro="" textlink="">
      <xdr:nvSpPr>
        <xdr:cNvPr id="158" name="n_1aveValue債務償還比率">
          <a:extLst>
            <a:ext uri="{FF2B5EF4-FFF2-40B4-BE49-F238E27FC236}">
              <a16:creationId xmlns:a16="http://schemas.microsoft.com/office/drawing/2014/main" id="{00000000-0008-0000-0000-00009E000000}"/>
            </a:ext>
          </a:extLst>
        </xdr:cNvPr>
        <xdr:cNvSpPr txBox="1"/>
      </xdr:nvSpPr>
      <xdr:spPr>
        <a:xfrm>
          <a:off x="13836727" y="577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22296</xdr:rowOff>
    </xdr:from>
    <xdr:ext cx="469744" cy="259045"/>
    <xdr:sp macro="" textlink="">
      <xdr:nvSpPr>
        <xdr:cNvPr id="159" name="n_2aveValue債務償還比率">
          <a:extLst>
            <a:ext uri="{FF2B5EF4-FFF2-40B4-BE49-F238E27FC236}">
              <a16:creationId xmlns:a16="http://schemas.microsoft.com/office/drawing/2014/main" id="{00000000-0008-0000-0000-00009F000000}"/>
            </a:ext>
          </a:extLst>
        </xdr:cNvPr>
        <xdr:cNvSpPr txBox="1"/>
      </xdr:nvSpPr>
      <xdr:spPr>
        <a:xfrm>
          <a:off x="13087427" y="576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a:extLst>
            <a:ext uri="{FF2B5EF4-FFF2-40B4-BE49-F238E27FC236}">
              <a16:creationId xmlns:a16="http://schemas.microsoft.com/office/drawing/2014/main" id="{00000000-0008-0000-0000-0000A0000000}"/>
            </a:ext>
          </a:extLst>
        </xdr:cNvPr>
        <xdr:cNvSpPr txBox="1"/>
      </xdr:nvSpPr>
      <xdr:spPr>
        <a:xfrm>
          <a:off x="12325427" y="57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a:extLst>
            <a:ext uri="{FF2B5EF4-FFF2-40B4-BE49-F238E27FC236}">
              <a16:creationId xmlns:a16="http://schemas.microsoft.com/office/drawing/2014/main" id="{00000000-0008-0000-0000-0000A1000000}"/>
            </a:ext>
          </a:extLst>
        </xdr:cNvPr>
        <xdr:cNvSpPr txBox="1"/>
      </xdr:nvSpPr>
      <xdr:spPr>
        <a:xfrm>
          <a:off x="11563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18368</xdr:rowOff>
    </xdr:from>
    <xdr:ext cx="469744" cy="259045"/>
    <xdr:sp macro="" textlink="">
      <xdr:nvSpPr>
        <xdr:cNvPr id="162" name="n_1mainValue債務償還比率">
          <a:extLst>
            <a:ext uri="{FF2B5EF4-FFF2-40B4-BE49-F238E27FC236}">
              <a16:creationId xmlns:a16="http://schemas.microsoft.com/office/drawing/2014/main" id="{00000000-0008-0000-0000-0000A2000000}"/>
            </a:ext>
          </a:extLst>
        </xdr:cNvPr>
        <xdr:cNvSpPr txBox="1"/>
      </xdr:nvSpPr>
      <xdr:spPr>
        <a:xfrm>
          <a:off x="13836727"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6648</xdr:rowOff>
    </xdr:from>
    <xdr:ext cx="469744" cy="259045"/>
    <xdr:sp macro="" textlink="">
      <xdr:nvSpPr>
        <xdr:cNvPr id="163" name="n_2mainValue債務償還比率">
          <a:extLst>
            <a:ext uri="{FF2B5EF4-FFF2-40B4-BE49-F238E27FC236}">
              <a16:creationId xmlns:a16="http://schemas.microsoft.com/office/drawing/2014/main" id="{00000000-0008-0000-0000-0000A3000000}"/>
            </a:ext>
          </a:extLst>
        </xdr:cNvPr>
        <xdr:cNvSpPr txBox="1"/>
      </xdr:nvSpPr>
      <xdr:spPr>
        <a:xfrm>
          <a:off x="13087427" y="62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29318</xdr:rowOff>
    </xdr:from>
    <xdr:ext cx="469744" cy="259045"/>
    <xdr:sp macro="" textlink="">
      <xdr:nvSpPr>
        <xdr:cNvPr id="164" name="n_3mainValue債務償還比率">
          <a:extLst>
            <a:ext uri="{FF2B5EF4-FFF2-40B4-BE49-F238E27FC236}">
              <a16:creationId xmlns:a16="http://schemas.microsoft.com/office/drawing/2014/main" id="{00000000-0008-0000-0000-0000A4000000}"/>
            </a:ext>
          </a:extLst>
        </xdr:cNvPr>
        <xdr:cNvSpPr txBox="1"/>
      </xdr:nvSpPr>
      <xdr:spPr>
        <a:xfrm>
          <a:off x="12325427" y="6287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124894</xdr:rowOff>
    </xdr:from>
    <xdr:ext cx="469744" cy="259045"/>
    <xdr:sp macro="" textlink="">
      <xdr:nvSpPr>
        <xdr:cNvPr id="165" name="n_4mainValue債務償還比率">
          <a:extLst>
            <a:ext uri="{FF2B5EF4-FFF2-40B4-BE49-F238E27FC236}">
              <a16:creationId xmlns:a16="http://schemas.microsoft.com/office/drawing/2014/main" id="{00000000-0008-0000-0000-0000A5000000}"/>
            </a:ext>
          </a:extLst>
        </xdr:cNvPr>
        <xdr:cNvSpPr txBox="1"/>
      </xdr:nvSpPr>
      <xdr:spPr>
        <a:xfrm>
          <a:off x="11563427" y="62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379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86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19685</xdr:rowOff>
    </xdr:from>
    <xdr:to>
      <xdr:col>10</xdr:col>
      <xdr:colOff>165100</xdr:colOff>
      <xdr:row>37</xdr:row>
      <xdr:rowOff>121285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37</xdr:row>
      <xdr:rowOff>70485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286500"/>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70485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836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137812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102209</xdr:rowOff>
    </xdr:from>
    <xdr:to>
      <xdr:col>55</xdr:col>
      <xdr:colOff>50800</xdr:colOff>
      <xdr:row>40</xdr:row>
      <xdr:rowOff>32359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80636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6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102933</xdr:rowOff>
    </xdr:from>
    <xdr:to>
      <xdr:col>50</xdr:col>
      <xdr:colOff>165100</xdr:colOff>
      <xdr:row>40</xdr:row>
      <xdr:rowOff>33083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153009</xdr:rowOff>
    </xdr:from>
    <xdr:to>
      <xdr:col>55</xdr:col>
      <xdr:colOff>0</xdr:colOff>
      <xdr:row>39</xdr:row>
      <xdr:rowOff>153733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39559"/>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110592</xdr:rowOff>
    </xdr:from>
    <xdr:to>
      <xdr:col>46</xdr:col>
      <xdr:colOff>38100</xdr:colOff>
      <xdr:row>40</xdr:row>
      <xdr:rowOff>40742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7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153733</xdr:rowOff>
    </xdr:from>
    <xdr:to>
      <xdr:col>50</xdr:col>
      <xdr:colOff>114300</xdr:colOff>
      <xdr:row>39</xdr:row>
      <xdr:rowOff>161392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0283"/>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118288</xdr:rowOff>
    </xdr:from>
    <xdr:to>
      <xdr:col>41</xdr:col>
      <xdr:colOff>101600</xdr:colOff>
      <xdr:row>40</xdr:row>
      <xdr:rowOff>48438</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161392</xdr:rowOff>
    </xdr:from>
    <xdr:to>
      <xdr:col>45</xdr:col>
      <xdr:colOff>177800</xdr:colOff>
      <xdr:row>39</xdr:row>
      <xdr:rowOff>169088</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4794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123813</xdr:rowOff>
    </xdr:from>
    <xdr:to>
      <xdr:col>36</xdr:col>
      <xdr:colOff>165100</xdr:colOff>
      <xdr:row>40</xdr:row>
      <xdr:rowOff>53963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1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169088</xdr:rowOff>
    </xdr:from>
    <xdr:to>
      <xdr:col>41</xdr:col>
      <xdr:colOff>50800</xdr:colOff>
      <xdr:row>40</xdr:row>
      <xdr:rowOff>3163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55638"/>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24210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8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31869</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39565</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45090</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0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47172</xdr:rowOff>
    </xdr:from>
    <xdr:to>
      <xdr:col>20</xdr:col>
      <xdr:colOff>38100</xdr:colOff>
      <xdr:row>60</xdr:row>
      <xdr:rowOff>148772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97972</xdr:rowOff>
    </xdr:from>
    <xdr:to>
      <xdr:col>24</xdr:col>
      <xdr:colOff>63500</xdr:colOff>
      <xdr:row>60</xdr:row>
      <xdr:rowOff>106135</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384972"/>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22678</xdr:rowOff>
    </xdr:from>
    <xdr:to>
      <xdr:col>15</xdr:col>
      <xdr:colOff>101600</xdr:colOff>
      <xdr:row>60</xdr:row>
      <xdr:rowOff>124278</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73478</xdr:rowOff>
    </xdr:from>
    <xdr:to>
      <xdr:col>19</xdr:col>
      <xdr:colOff>177800</xdr:colOff>
      <xdr:row>60</xdr:row>
      <xdr:rowOff>97972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36047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161472</xdr:rowOff>
    </xdr:from>
    <xdr:to>
      <xdr:col>10</xdr:col>
      <xdr:colOff>165100</xdr:colOff>
      <xdr:row>60</xdr:row>
      <xdr:rowOff>91622</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40822</xdr:rowOff>
    </xdr:from>
    <xdr:to>
      <xdr:col>15</xdr:col>
      <xdr:colOff>50800</xdr:colOff>
      <xdr:row>60</xdr:row>
      <xdr:rowOff>73478</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32782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136978</xdr:rowOff>
    </xdr:from>
    <xdr:to>
      <xdr:col>6</xdr:col>
      <xdr:colOff>38100</xdr:colOff>
      <xdr:row>60</xdr:row>
      <xdr:rowOff>67128</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16328</xdr:rowOff>
    </xdr:from>
    <xdr:to>
      <xdr:col>10</xdr:col>
      <xdr:colOff>114300</xdr:colOff>
      <xdr:row>60</xdr:row>
      <xdr:rowOff>40822</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303328"/>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165299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10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108149</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83655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9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159316</xdr:rowOff>
    </xdr:from>
    <xdr:to>
      <xdr:col>55</xdr:col>
      <xdr:colOff>50800</xdr:colOff>
      <xdr:row>61</xdr:row>
      <xdr:rowOff>89466</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4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10743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29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12883</xdr:rowOff>
    </xdr:from>
    <xdr:to>
      <xdr:col>50</xdr:col>
      <xdr:colOff>165100</xdr:colOff>
      <xdr:row>61</xdr:row>
      <xdr:rowOff>114483</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47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38666</xdr:rowOff>
    </xdr:from>
    <xdr:to>
      <xdr:col>55</xdr:col>
      <xdr:colOff>0</xdr:colOff>
      <xdr:row>61</xdr:row>
      <xdr:rowOff>63683</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497116"/>
          <a:ext cx="8382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17600</xdr:rowOff>
    </xdr:from>
    <xdr:to>
      <xdr:col>46</xdr:col>
      <xdr:colOff>38100</xdr:colOff>
      <xdr:row>61</xdr:row>
      <xdr:rowOff>119200</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4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63683</xdr:rowOff>
    </xdr:from>
    <xdr:to>
      <xdr:col>50</xdr:col>
      <xdr:colOff>114300</xdr:colOff>
      <xdr:row>61</xdr:row>
      <xdr:rowOff>68400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522133"/>
          <a:ext cx="889000" cy="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2686</xdr:rowOff>
    </xdr:from>
    <xdr:to>
      <xdr:col>41</xdr:col>
      <xdr:colOff>101600</xdr:colOff>
      <xdr:row>61</xdr:row>
      <xdr:rowOff>104286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46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53486</xdr:rowOff>
    </xdr:from>
    <xdr:to>
      <xdr:col>45</xdr:col>
      <xdr:colOff>177800</xdr:colOff>
      <xdr:row>61</xdr:row>
      <xdr:rowOff>68400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861300" y="10511936"/>
          <a:ext cx="8890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5762</xdr:rowOff>
    </xdr:from>
    <xdr:to>
      <xdr:col>36</xdr:col>
      <xdr:colOff>165100</xdr:colOff>
      <xdr:row>61</xdr:row>
      <xdr:rowOff>107362</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53486</xdr:rowOff>
    </xdr:from>
    <xdr:to>
      <xdr:col>41</xdr:col>
      <xdr:colOff>50800</xdr:colOff>
      <xdr:row>61</xdr:row>
      <xdr:rowOff>56562</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511936"/>
          <a:ext cx="889000" cy="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117877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141811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137173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124135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131010</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24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135727</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2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120813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023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123889</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023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53975</xdr:rowOff>
    </xdr:from>
    <xdr:to>
      <xdr:col>20</xdr:col>
      <xdr:colOff>38100</xdr:colOff>
      <xdr:row>83</xdr:row>
      <xdr:rowOff>155575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62864</xdr:rowOff>
    </xdr:from>
    <xdr:to>
      <xdr:col>24</xdr:col>
      <xdr:colOff>63500</xdr:colOff>
      <xdr:row>83</xdr:row>
      <xdr:rowOff>104775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3797300" y="1429321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104775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084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49530</xdr:rowOff>
    </xdr:from>
    <xdr:to>
      <xdr:col>15</xdr:col>
      <xdr:colOff>50800</xdr:colOff>
      <xdr:row>83</xdr:row>
      <xdr:rowOff>78105</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79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141605</xdr:rowOff>
    </xdr:from>
    <xdr:to>
      <xdr:col>6</xdr:col>
      <xdr:colOff>38100</xdr:colOff>
      <xdr:row>83</xdr:row>
      <xdr:rowOff>71755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20955</xdr:rowOff>
    </xdr:from>
    <xdr:to>
      <xdr:col>10</xdr:col>
      <xdr:colOff>114300</xdr:colOff>
      <xdr:row>83</xdr:row>
      <xdr:rowOff>49530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51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146702</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31114</xdr:rowOff>
    </xdr:from>
    <xdr:to>
      <xdr:col>55</xdr:col>
      <xdr:colOff>50800</xdr:colOff>
      <xdr:row>85</xdr:row>
      <xdr:rowOff>132714</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9541</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458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32638</xdr:rowOff>
    </xdr:from>
    <xdr:to>
      <xdr:col>50</xdr:col>
      <xdr:colOff>165100</xdr:colOff>
      <xdr:row>85</xdr:row>
      <xdr:rowOff>134238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46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81914</xdr:rowOff>
    </xdr:from>
    <xdr:to>
      <xdr:col>55</xdr:col>
      <xdr:colOff>0</xdr:colOff>
      <xdr:row>85</xdr:row>
      <xdr:rowOff>83438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465516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17399</xdr:rowOff>
    </xdr:from>
    <xdr:to>
      <xdr:col>46</xdr:col>
      <xdr:colOff>38100</xdr:colOff>
      <xdr:row>85</xdr:row>
      <xdr:rowOff>118999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459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68199</xdr:rowOff>
    </xdr:from>
    <xdr:to>
      <xdr:col>50</xdr:col>
      <xdr:colOff>114300</xdr:colOff>
      <xdr:row>85</xdr:row>
      <xdr:rowOff>83438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8750300" y="14641449"/>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13208</xdr:rowOff>
    </xdr:from>
    <xdr:to>
      <xdr:col>41</xdr:col>
      <xdr:colOff>101600</xdr:colOff>
      <xdr:row>85</xdr:row>
      <xdr:rowOff>114808</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45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64008</xdr:rowOff>
    </xdr:from>
    <xdr:to>
      <xdr:col>45</xdr:col>
      <xdr:colOff>177800</xdr:colOff>
      <xdr:row>85</xdr:row>
      <xdr:rowOff>68199</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7861300" y="1463725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11303</xdr:rowOff>
    </xdr:from>
    <xdr:to>
      <xdr:col>36</xdr:col>
      <xdr:colOff>165100</xdr:colOff>
      <xdr:row>85</xdr:row>
      <xdr:rowOff>112903</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45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62103</xdr:rowOff>
    </xdr:from>
    <xdr:to>
      <xdr:col>41</xdr:col>
      <xdr:colOff>50800</xdr:colOff>
      <xdr:row>85</xdr:row>
      <xdr:rowOff>64008</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4635353"/>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125365</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469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110126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46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105935</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467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104030</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467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00000000-0008-0000-01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5" name="【港湾・漁港】&#10;有形固定資産減価償却率最小値テキスト">
          <a:extLst>
            <a:ext uri="{FF2B5EF4-FFF2-40B4-BE49-F238E27FC236}">
              <a16:creationId xmlns:a16="http://schemas.microsoft.com/office/drawing/2014/main" id="{00000000-0008-0000-0100-000095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7" name="【港湾・漁港】&#10;有形固定資産減価償却率最大値テキスト">
          <a:extLst>
            <a:ext uri="{FF2B5EF4-FFF2-40B4-BE49-F238E27FC236}">
              <a16:creationId xmlns:a16="http://schemas.microsoft.com/office/drawing/2014/main" id="{00000000-0008-0000-0100-000097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00000000-0008-0000-0100-000099010000}"/>
            </a:ext>
          </a:extLst>
        </xdr:cNvPr>
        <xdr:cNvSpPr txBox="1"/>
      </xdr:nvSpPr>
      <xdr:spPr>
        <a:xfrm>
          <a:off x="4673600" y="1796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115570</xdr:rowOff>
    </xdr:from>
    <xdr:to>
      <xdr:col>20</xdr:col>
      <xdr:colOff>38100</xdr:colOff>
      <xdr:row>104</xdr:row>
      <xdr:rowOff>45720</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3746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76200</xdr:rowOff>
    </xdr:from>
    <xdr:to>
      <xdr:col>15</xdr:col>
      <xdr:colOff>101600</xdr:colOff>
      <xdr:row>104</xdr:row>
      <xdr:rowOff>6350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857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96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11430</xdr:rowOff>
    </xdr:from>
    <xdr:to>
      <xdr:col>6</xdr:col>
      <xdr:colOff>38100</xdr:colOff>
      <xdr:row>106</xdr:row>
      <xdr:rowOff>113030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079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168911</xdr:rowOff>
    </xdr:from>
    <xdr:to>
      <xdr:col>24</xdr:col>
      <xdr:colOff>114300</xdr:colOff>
      <xdr:row>104</xdr:row>
      <xdr:rowOff>99061</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45847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20338</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00000000-0008-0000-0100-0000A5010000}"/>
            </a:ext>
          </a:extLst>
        </xdr:cNvPr>
        <xdr:cNvSpPr txBox="1"/>
      </xdr:nvSpPr>
      <xdr:spPr>
        <a:xfrm>
          <a:off x="4673600" y="17679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143511</xdr:rowOff>
    </xdr:from>
    <xdr:to>
      <xdr:col>20</xdr:col>
      <xdr:colOff>38100</xdr:colOff>
      <xdr:row>104</xdr:row>
      <xdr:rowOff>73661</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3746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22861</xdr:rowOff>
    </xdr:from>
    <xdr:to>
      <xdr:col>24</xdr:col>
      <xdr:colOff>63500</xdr:colOff>
      <xdr:row>104</xdr:row>
      <xdr:rowOff>48261</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3797300" y="178536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116839</xdr:rowOff>
    </xdr:from>
    <xdr:to>
      <xdr:col>15</xdr:col>
      <xdr:colOff>101600</xdr:colOff>
      <xdr:row>104</xdr:row>
      <xdr:rowOff>46989</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857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167639</xdr:rowOff>
    </xdr:from>
    <xdr:to>
      <xdr:col>19</xdr:col>
      <xdr:colOff>177800</xdr:colOff>
      <xdr:row>104</xdr:row>
      <xdr:rowOff>22861</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908300" y="17826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152400</xdr:rowOff>
    </xdr:from>
    <xdr:to>
      <xdr:col>10</xdr:col>
      <xdr:colOff>165100</xdr:colOff>
      <xdr:row>104</xdr:row>
      <xdr:rowOff>82550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968500" y="178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31750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flipV="1">
          <a:off x="2019300" y="17826989"/>
          <a:ext cx="88900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129539</xdr:rowOff>
    </xdr:from>
    <xdr:to>
      <xdr:col>6</xdr:col>
      <xdr:colOff>38100</xdr:colOff>
      <xdr:row>104</xdr:row>
      <xdr:rowOff>59689</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079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8889</xdr:rowOff>
    </xdr:from>
    <xdr:to>
      <xdr:col>10</xdr:col>
      <xdr:colOff>114300</xdr:colOff>
      <xdr:row>104</xdr:row>
      <xdr:rowOff>31750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130300" y="178396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62247</xdr:rowOff>
    </xdr:from>
    <xdr:ext cx="405111" cy="259045"/>
    <xdr:sp macro="" textlink="">
      <xdr:nvSpPr>
        <xdr:cNvPr id="430" name="n_1aveValue【港湾・漁港】&#10;有形固定資産減価償却率">
          <a:extLst>
            <a:ext uri="{FF2B5EF4-FFF2-40B4-BE49-F238E27FC236}">
              <a16:creationId xmlns:a16="http://schemas.microsoft.com/office/drawing/2014/main" id="{00000000-0008-0000-0100-0000AE010000}"/>
            </a:ext>
          </a:extLst>
        </xdr:cNvPr>
        <xdr:cNvSpPr txBox="1"/>
      </xdr:nvSpPr>
      <xdr:spPr>
        <a:xfrm>
          <a:off x="3582044" y="1755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22877</xdr:rowOff>
    </xdr:from>
    <xdr:ext cx="405111" cy="259045"/>
    <xdr:sp macro="" textlink="">
      <xdr:nvSpPr>
        <xdr:cNvPr id="431" name="n_2aveValue【港湾・漁港】&#10;有形固定資産減価償却率">
          <a:extLst>
            <a:ext uri="{FF2B5EF4-FFF2-40B4-BE49-F238E27FC236}">
              <a16:creationId xmlns:a16="http://schemas.microsoft.com/office/drawing/2014/main" id="{00000000-0008-0000-0100-0000AF010000}"/>
            </a:ext>
          </a:extLst>
        </xdr:cNvPr>
        <xdr:cNvSpPr txBox="1"/>
      </xdr:nvSpPr>
      <xdr:spPr>
        <a:xfrm>
          <a:off x="2705744" y="1751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118127</xdr:rowOff>
    </xdr:from>
    <xdr:ext cx="405111" cy="259045"/>
    <xdr:sp macro="" textlink="">
      <xdr:nvSpPr>
        <xdr:cNvPr id="432" name="n_3aveValue【港湾・漁港】&#10;有形固定資産減価償却率">
          <a:extLst>
            <a:ext uri="{FF2B5EF4-FFF2-40B4-BE49-F238E27FC236}">
              <a16:creationId xmlns:a16="http://schemas.microsoft.com/office/drawing/2014/main" id="{00000000-0008-0000-0100-0000B0010000}"/>
            </a:ext>
          </a:extLst>
        </xdr:cNvPr>
        <xdr:cNvSpPr txBox="1"/>
      </xdr:nvSpPr>
      <xdr:spPr>
        <a:xfrm>
          <a:off x="1816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104157</xdr:rowOff>
    </xdr:from>
    <xdr:ext cx="405111" cy="259045"/>
    <xdr:sp macro="" textlink="">
      <xdr:nvSpPr>
        <xdr:cNvPr id="433" name="n_4aveValue【港湾・漁港】&#10;有形固定資産減価償却率">
          <a:extLst>
            <a:ext uri="{FF2B5EF4-FFF2-40B4-BE49-F238E27FC236}">
              <a16:creationId xmlns:a16="http://schemas.microsoft.com/office/drawing/2014/main" id="{00000000-0008-0000-0100-0000B1010000}"/>
            </a:ext>
          </a:extLst>
        </xdr:cNvPr>
        <xdr:cNvSpPr txBox="1"/>
      </xdr:nvSpPr>
      <xdr:spPr>
        <a:xfrm>
          <a:off x="927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64788</xdr:rowOff>
    </xdr:from>
    <xdr:ext cx="405111" cy="259045"/>
    <xdr:sp macro="" textlink="">
      <xdr:nvSpPr>
        <xdr:cNvPr id="434" name="n_1mainValue【港湾・漁港】&#10;有形固定資産減価償却率">
          <a:extLst>
            <a:ext uri="{FF2B5EF4-FFF2-40B4-BE49-F238E27FC236}">
              <a16:creationId xmlns:a16="http://schemas.microsoft.com/office/drawing/2014/main" id="{00000000-0008-0000-0100-0000B2010000}"/>
            </a:ext>
          </a:extLst>
        </xdr:cNvPr>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435" name="n_2mainValue【港湾・漁港】&#10;有形固定資産減価償却率">
          <a:extLst>
            <a:ext uri="{FF2B5EF4-FFF2-40B4-BE49-F238E27FC236}">
              <a16:creationId xmlns:a16="http://schemas.microsoft.com/office/drawing/2014/main" id="{00000000-0008-0000-0100-0000B3010000}"/>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99077</xdr:rowOff>
    </xdr:from>
    <xdr:ext cx="405111" cy="259045"/>
    <xdr:sp macro="" textlink="">
      <xdr:nvSpPr>
        <xdr:cNvPr id="436" name="n_3mainValue【港湾・漁港】&#10;有形固定資産減価償却率">
          <a:extLst>
            <a:ext uri="{FF2B5EF4-FFF2-40B4-BE49-F238E27FC236}">
              <a16:creationId xmlns:a16="http://schemas.microsoft.com/office/drawing/2014/main" id="{00000000-0008-0000-0100-0000B4010000}"/>
            </a:ext>
          </a:extLst>
        </xdr:cNvPr>
        <xdr:cNvSpPr txBox="1"/>
      </xdr:nvSpPr>
      <xdr:spPr>
        <a:xfrm>
          <a:off x="1816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76216</xdr:rowOff>
    </xdr:from>
    <xdr:ext cx="405111" cy="259045"/>
    <xdr:sp macro="" textlink="">
      <xdr:nvSpPr>
        <xdr:cNvPr id="437" name="n_4mainValue【港湾・漁港】&#10;有形固定資産減価償却率">
          <a:extLst>
            <a:ext uri="{FF2B5EF4-FFF2-40B4-BE49-F238E27FC236}">
              <a16:creationId xmlns:a16="http://schemas.microsoft.com/office/drawing/2014/main" id="{00000000-0008-0000-0100-0000B5010000}"/>
            </a:ext>
          </a:extLst>
        </xdr:cNvPr>
        <xdr:cNvSpPr txBox="1"/>
      </xdr:nvSpPr>
      <xdr:spPr>
        <a:xfrm>
          <a:off x="9277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00000000-0008-0000-01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165805</xdr:rowOff>
    </xdr:from>
    <xdr:to>
      <xdr:col>54</xdr:col>
      <xdr:colOff>189865</xdr:colOff>
      <xdr:row>108</xdr:row>
      <xdr:rowOff>76172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0476865" y="17139355"/>
          <a:ext cx="0" cy="145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79999</xdr:rowOff>
    </xdr:from>
    <xdr:ext cx="313932" cy="259045"/>
    <xdr:sp macro="" textlink="">
      <xdr:nvSpPr>
        <xdr:cNvPr id="460" name="【港湾・漁港】&#10;一人当たり有形固定資産（償却資産）額最小値テキスト">
          <a:extLst>
            <a:ext uri="{FF2B5EF4-FFF2-40B4-BE49-F238E27FC236}">
              <a16:creationId xmlns:a16="http://schemas.microsoft.com/office/drawing/2014/main" id="{00000000-0008-0000-0100-0000CC010000}"/>
            </a:ext>
          </a:extLst>
        </xdr:cNvPr>
        <xdr:cNvSpPr txBox="1"/>
      </xdr:nvSpPr>
      <xdr:spPr>
        <a:xfrm>
          <a:off x="10515600" y="185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76172</xdr:rowOff>
    </xdr:from>
    <xdr:to>
      <xdr:col>55</xdr:col>
      <xdr:colOff>88900</xdr:colOff>
      <xdr:row>108</xdr:row>
      <xdr:rowOff>76172</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859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112482</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00000000-0008-0000-0100-0000CE010000}"/>
            </a:ext>
          </a:extLst>
        </xdr:cNvPr>
        <xdr:cNvSpPr txBox="1"/>
      </xdr:nvSpPr>
      <xdr:spPr>
        <a:xfrm>
          <a:off x="10515600" y="1691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165805</xdr:rowOff>
    </xdr:from>
    <xdr:to>
      <xdr:col>55</xdr:col>
      <xdr:colOff>88900</xdr:colOff>
      <xdr:row>99</xdr:row>
      <xdr:rowOff>165805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0388600" y="1713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18758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00000000-0008-0000-0100-0000D0010000}"/>
            </a:ext>
          </a:extLst>
        </xdr:cNvPr>
        <xdr:cNvSpPr txBox="1"/>
      </xdr:nvSpPr>
      <xdr:spPr>
        <a:xfrm>
          <a:off x="10515600" y="18192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167331</xdr:rowOff>
    </xdr:from>
    <xdr:to>
      <xdr:col>55</xdr:col>
      <xdr:colOff>50800</xdr:colOff>
      <xdr:row>107</xdr:row>
      <xdr:rowOff>97481</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0426700" y="1834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64224</xdr:rowOff>
    </xdr:from>
    <xdr:to>
      <xdr:col>50</xdr:col>
      <xdr:colOff>165100</xdr:colOff>
      <xdr:row>107</xdr:row>
      <xdr:rowOff>165824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9588500" y="1840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87271</xdr:rowOff>
    </xdr:from>
    <xdr:to>
      <xdr:col>46</xdr:col>
      <xdr:colOff>38100</xdr:colOff>
      <xdr:row>108</xdr:row>
      <xdr:rowOff>17421</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8699500" y="184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15942</xdr:rowOff>
    </xdr:from>
    <xdr:to>
      <xdr:col>41</xdr:col>
      <xdr:colOff>101600</xdr:colOff>
      <xdr:row>107</xdr:row>
      <xdr:rowOff>117542</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7810500" y="1836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52592</xdr:rowOff>
    </xdr:from>
    <xdr:to>
      <xdr:col>36</xdr:col>
      <xdr:colOff>165100</xdr:colOff>
      <xdr:row>107</xdr:row>
      <xdr:rowOff>154192</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6921500" y="1839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148005</xdr:rowOff>
    </xdr:from>
    <xdr:to>
      <xdr:col>55</xdr:col>
      <xdr:colOff>50800</xdr:colOff>
      <xdr:row>108</xdr:row>
      <xdr:rowOff>78155</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10426700" y="184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62932</xdr:rowOff>
    </xdr:from>
    <xdr:ext cx="534377" cy="259045"/>
    <xdr:sp macro="" textlink="">
      <xdr:nvSpPr>
        <xdr:cNvPr id="476" name="【港湾・漁港】&#10;一人当たり有形固定資産（償却資産）額該当値テキスト">
          <a:extLst>
            <a:ext uri="{FF2B5EF4-FFF2-40B4-BE49-F238E27FC236}">
              <a16:creationId xmlns:a16="http://schemas.microsoft.com/office/drawing/2014/main" id="{00000000-0008-0000-0100-0000DC010000}"/>
            </a:ext>
          </a:extLst>
        </xdr:cNvPr>
        <xdr:cNvSpPr txBox="1"/>
      </xdr:nvSpPr>
      <xdr:spPr>
        <a:xfrm>
          <a:off x="10515600" y="184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148327</xdr:rowOff>
    </xdr:from>
    <xdr:to>
      <xdr:col>50</xdr:col>
      <xdr:colOff>165100</xdr:colOff>
      <xdr:row>108</xdr:row>
      <xdr:rowOff>78477</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9588500" y="184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27355</xdr:rowOff>
    </xdr:from>
    <xdr:to>
      <xdr:col>55</xdr:col>
      <xdr:colOff>0</xdr:colOff>
      <xdr:row>108</xdr:row>
      <xdr:rowOff>27677</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9639300" y="18543955"/>
          <a:ext cx="8382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148582</xdr:rowOff>
    </xdr:from>
    <xdr:to>
      <xdr:col>46</xdr:col>
      <xdr:colOff>38100</xdr:colOff>
      <xdr:row>108</xdr:row>
      <xdr:rowOff>78732</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8699500" y="184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27677</xdr:rowOff>
    </xdr:from>
    <xdr:to>
      <xdr:col>50</xdr:col>
      <xdr:colOff>114300</xdr:colOff>
      <xdr:row>108</xdr:row>
      <xdr:rowOff>27932</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8750300" y="18544277"/>
          <a:ext cx="8890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152468</xdr:rowOff>
    </xdr:from>
    <xdr:to>
      <xdr:col>41</xdr:col>
      <xdr:colOff>101600</xdr:colOff>
      <xdr:row>108</xdr:row>
      <xdr:rowOff>82618</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7810500" y="184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27932</xdr:rowOff>
    </xdr:from>
    <xdr:to>
      <xdr:col>45</xdr:col>
      <xdr:colOff>177800</xdr:colOff>
      <xdr:row>108</xdr:row>
      <xdr:rowOff>31818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7861300" y="1854453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152598</xdr:rowOff>
    </xdr:from>
    <xdr:to>
      <xdr:col>36</xdr:col>
      <xdr:colOff>165100</xdr:colOff>
      <xdr:row>108</xdr:row>
      <xdr:rowOff>82748</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6921500" y="1849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31818</xdr:rowOff>
    </xdr:from>
    <xdr:to>
      <xdr:col>41</xdr:col>
      <xdr:colOff>50800</xdr:colOff>
      <xdr:row>108</xdr:row>
      <xdr:rowOff>31948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6972300" y="18548418"/>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10901</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9327095" y="1818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33948</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8450795" y="1820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134069</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7561795" y="18136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170719</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6672795" y="18172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69604</xdr:rowOff>
    </xdr:from>
    <xdr:ext cx="534377" cy="259045"/>
    <xdr:sp macro="" textlink="">
      <xdr:nvSpPr>
        <xdr:cNvPr id="489" name="n_1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9359411" y="185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69859</xdr:rowOff>
    </xdr:from>
    <xdr:ext cx="534377" cy="259045"/>
    <xdr:sp macro="" textlink="">
      <xdr:nvSpPr>
        <xdr:cNvPr id="490" name="n_2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8483111" y="185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73745</xdr:rowOff>
    </xdr:from>
    <xdr:ext cx="534377" cy="259045"/>
    <xdr:sp macro="" textlink="">
      <xdr:nvSpPr>
        <xdr:cNvPr id="491" name="n_3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7594111" y="1859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73875</xdr:rowOff>
    </xdr:from>
    <xdr:ext cx="534377" cy="259045"/>
    <xdr:sp macro="" textlink="">
      <xdr:nvSpPr>
        <xdr:cNvPr id="492" name="n_4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6705111" y="185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a:extLst>
            <a:ext uri="{FF2B5EF4-FFF2-40B4-BE49-F238E27FC236}">
              <a16:creationId xmlns:a16="http://schemas.microsoft.com/office/drawing/2014/main" id="{00000000-0008-0000-0100-000004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8" name="【認定こども園・幼稚園・保育所】&#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20" name="【認定こども園・幼稚園・保育所】&#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22" name="【認定こども園・幼稚園・保育所】&#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534" name="【認定こども園・幼稚園・保育所】&#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125730</xdr:rowOff>
    </xdr:from>
    <xdr:to>
      <xdr:col>85</xdr:col>
      <xdr:colOff>127000</xdr:colOff>
      <xdr:row>38</xdr:row>
      <xdr:rowOff>47625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5481300" y="6469380"/>
          <a:ext cx="8382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83820</xdr:rowOff>
    </xdr:from>
    <xdr:to>
      <xdr:col>81</xdr:col>
      <xdr:colOff>50800</xdr:colOff>
      <xdr:row>37</xdr:row>
      <xdr:rowOff>125730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642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36195</xdr:rowOff>
    </xdr:from>
    <xdr:to>
      <xdr:col>76</xdr:col>
      <xdr:colOff>114300</xdr:colOff>
      <xdr:row>37</xdr:row>
      <xdr:rowOff>83820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3703300" y="63798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116840</xdr:rowOff>
    </xdr:from>
    <xdr:to>
      <xdr:col>67</xdr:col>
      <xdr:colOff>101600</xdr:colOff>
      <xdr:row>37</xdr:row>
      <xdr:rowOff>46990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167640</xdr:rowOff>
    </xdr:from>
    <xdr:to>
      <xdr:col>71</xdr:col>
      <xdr:colOff>177800</xdr:colOff>
      <xdr:row>37</xdr:row>
      <xdr:rowOff>36195</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814300" y="63398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543" name="n_1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4" name="n_2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545" name="n_3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546" name="n_4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547" name="n_1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48" name="n_2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49" name="n_3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63517</xdr:rowOff>
    </xdr:from>
    <xdr:ext cx="405111" cy="259045"/>
    <xdr:sp macro="" textlink="">
      <xdr:nvSpPr>
        <xdr:cNvPr id="550" name="n_4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2611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a:extLst>
            <a:ext uri="{FF2B5EF4-FFF2-40B4-BE49-F238E27FC236}">
              <a16:creationId xmlns:a16="http://schemas.microsoft.com/office/drawing/2014/main" id="{00000000-0008-0000-0100-00003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73" name="【認定こども園・幼稚園・保育所】&#10;一人当たり面積最小値テキスト">
          <a:extLst>
            <a:ext uri="{FF2B5EF4-FFF2-40B4-BE49-F238E27FC236}">
              <a16:creationId xmlns:a16="http://schemas.microsoft.com/office/drawing/2014/main" id="{00000000-0008-0000-0100-00003D02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575" name="【認定こども園・幼稚園・保育所】&#10;一人当たり面積最大値テキスト">
          <a:extLst>
            <a:ext uri="{FF2B5EF4-FFF2-40B4-BE49-F238E27FC236}">
              <a16:creationId xmlns:a16="http://schemas.microsoft.com/office/drawing/2014/main" id="{00000000-0008-0000-0100-00003F02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577" name="【認定こども園・幼稚園・保育所】&#10;一人当たり面積平均値テキスト">
          <a:extLst>
            <a:ext uri="{FF2B5EF4-FFF2-40B4-BE49-F238E27FC236}">
              <a16:creationId xmlns:a16="http://schemas.microsoft.com/office/drawing/2014/main" id="{00000000-0008-0000-0100-00004102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45974</xdr:rowOff>
    </xdr:from>
    <xdr:to>
      <xdr:col>116</xdr:col>
      <xdr:colOff>114300</xdr:colOff>
      <xdr:row>38</xdr:row>
      <xdr:rowOff>147574</xdr:rowOff>
    </xdr:to>
    <xdr:sp macro="" textlink="">
      <xdr:nvSpPr>
        <xdr:cNvPr id="588" name="楕円 587">
          <a:extLst>
            <a:ext uri="{FF2B5EF4-FFF2-40B4-BE49-F238E27FC236}">
              <a16:creationId xmlns:a16="http://schemas.microsoft.com/office/drawing/2014/main" id="{00000000-0008-0000-0100-00004C020000}"/>
            </a:ext>
          </a:extLst>
        </xdr:cNvPr>
        <xdr:cNvSpPr/>
      </xdr:nvSpPr>
      <xdr:spPr>
        <a:xfrm>
          <a:off x="221107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68851</xdr:rowOff>
    </xdr:from>
    <xdr:ext cx="469744" cy="259045"/>
    <xdr:sp macro="" textlink="">
      <xdr:nvSpPr>
        <xdr:cNvPr id="589" name="【認定こども園・幼稚園・保育所】&#10;一人当たり面積該当値テキスト">
          <a:extLst>
            <a:ext uri="{FF2B5EF4-FFF2-40B4-BE49-F238E27FC236}">
              <a16:creationId xmlns:a16="http://schemas.microsoft.com/office/drawing/2014/main" id="{00000000-0008-0000-0100-00004D020000}"/>
            </a:ext>
          </a:extLst>
        </xdr:cNvPr>
        <xdr:cNvSpPr txBox="1"/>
      </xdr:nvSpPr>
      <xdr:spPr>
        <a:xfrm>
          <a:off x="22199600" y="641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38</xdr:row>
      <xdr:rowOff>96774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1323300" y="6477000"/>
          <a:ext cx="8382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87122</xdr:rowOff>
    </xdr:from>
    <xdr:to>
      <xdr:col>107</xdr:col>
      <xdr:colOff>101600</xdr:colOff>
      <xdr:row>38</xdr:row>
      <xdr:rowOff>17272</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0383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137922</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0434300" y="647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96266</xdr:rowOff>
    </xdr:from>
    <xdr:to>
      <xdr:col>102</xdr:col>
      <xdr:colOff>165100</xdr:colOff>
      <xdr:row>38</xdr:row>
      <xdr:rowOff>26415</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19494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137922</xdr:rowOff>
    </xdr:from>
    <xdr:to>
      <xdr:col>107</xdr:col>
      <xdr:colOff>50800</xdr:colOff>
      <xdr:row>37</xdr:row>
      <xdr:rowOff>147066</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flipV="1">
          <a:off x="19545300" y="64815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98552</xdr:rowOff>
    </xdr:from>
    <xdr:to>
      <xdr:col>98</xdr:col>
      <xdr:colOff>38100</xdr:colOff>
      <xdr:row>38</xdr:row>
      <xdr:rowOff>28702</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8605500" y="64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147066</xdr:rowOff>
    </xdr:from>
    <xdr:to>
      <xdr:col>102</xdr:col>
      <xdr:colOff>114300</xdr:colOff>
      <xdr:row>37</xdr:row>
      <xdr:rowOff>149352</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8656300" y="64907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98" name="n_1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99" name="n_2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600" name="n_3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601" name="n_4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602" name="n_1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33799</xdr:rowOff>
    </xdr:from>
    <xdr:ext cx="469744" cy="259045"/>
    <xdr:sp macro="" textlink="">
      <xdr:nvSpPr>
        <xdr:cNvPr id="603" name="n_2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20199427" y="62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42943</xdr:rowOff>
    </xdr:from>
    <xdr:ext cx="469744" cy="259045"/>
    <xdr:sp macro="" textlink="">
      <xdr:nvSpPr>
        <xdr:cNvPr id="604" name="n_3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9310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45229</xdr:rowOff>
    </xdr:from>
    <xdr:ext cx="469744" cy="259045"/>
    <xdr:sp macro="" textlink="">
      <xdr:nvSpPr>
        <xdr:cNvPr id="605" name="n_4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18421427" y="621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20972</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93345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34605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59055</xdr:rowOff>
    </xdr:from>
    <xdr:to>
      <xdr:col>81</xdr:col>
      <xdr:colOff>50800</xdr:colOff>
      <xdr:row>60</xdr:row>
      <xdr:rowOff>131445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4592300" y="1034605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60</xdr:row>
      <xdr:rowOff>131445</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3703300" y="1023937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52070</xdr:rowOff>
    </xdr:from>
    <xdr:to>
      <xdr:col>67</xdr:col>
      <xdr:colOff>101600</xdr:colOff>
      <xdr:row>60</xdr:row>
      <xdr:rowOff>153670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123825</xdr:rowOff>
    </xdr:from>
    <xdr:to>
      <xdr:col>71</xdr:col>
      <xdr:colOff>177800</xdr:colOff>
      <xdr:row>60</xdr:row>
      <xdr:rowOff>102870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2814300" y="102393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100982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a:extLst>
            <a:ext uri="{FF2B5EF4-FFF2-40B4-BE49-F238E27FC236}">
              <a16:creationId xmlns:a16="http://schemas.microsoft.com/office/drawing/2014/main" id="{00000000-0008-0000-0100-0000A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688" name="【学校施設】&#10;一人当たり面積最小値テキスト">
          <a:extLst>
            <a:ext uri="{FF2B5EF4-FFF2-40B4-BE49-F238E27FC236}">
              <a16:creationId xmlns:a16="http://schemas.microsoft.com/office/drawing/2014/main" id="{00000000-0008-0000-0100-0000B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690" name="【学校施設】&#10;一人当たり面積最大値テキスト">
          <a:extLst>
            <a:ext uri="{FF2B5EF4-FFF2-40B4-BE49-F238E27FC236}">
              <a16:creationId xmlns:a16="http://schemas.microsoft.com/office/drawing/2014/main" id="{00000000-0008-0000-0100-0000B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692" name="【学校施設】&#10;一人当たり面積平均値テキスト">
          <a:extLst>
            <a:ext uri="{FF2B5EF4-FFF2-40B4-BE49-F238E27FC236}">
              <a16:creationId xmlns:a16="http://schemas.microsoft.com/office/drawing/2014/main" id="{00000000-0008-0000-0100-0000B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88773</xdr:rowOff>
    </xdr:from>
    <xdr:to>
      <xdr:col>116</xdr:col>
      <xdr:colOff>114300</xdr:colOff>
      <xdr:row>63</xdr:row>
      <xdr:rowOff>18923</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2110700" y="1071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111650</xdr:rowOff>
    </xdr:from>
    <xdr:ext cx="469744" cy="259045"/>
    <xdr:sp macro="" textlink="">
      <xdr:nvSpPr>
        <xdr:cNvPr id="704" name="【学校施設】&#10;一人当たり面積該当値テキスト">
          <a:extLst>
            <a:ext uri="{FF2B5EF4-FFF2-40B4-BE49-F238E27FC236}">
              <a16:creationId xmlns:a16="http://schemas.microsoft.com/office/drawing/2014/main" id="{00000000-0008-0000-0100-0000C0020000}"/>
            </a:ext>
          </a:extLst>
        </xdr:cNvPr>
        <xdr:cNvSpPr txBox="1"/>
      </xdr:nvSpPr>
      <xdr:spPr>
        <a:xfrm>
          <a:off x="22199600" y="105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124841</xdr:rowOff>
    </xdr:from>
    <xdr:to>
      <xdr:col>112</xdr:col>
      <xdr:colOff>38100</xdr:colOff>
      <xdr:row>63</xdr:row>
      <xdr:rowOff>54991</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1272500" y="107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139573</xdr:rowOff>
    </xdr:from>
    <xdr:to>
      <xdr:col>116</xdr:col>
      <xdr:colOff>63500</xdr:colOff>
      <xdr:row>63</xdr:row>
      <xdr:rowOff>4191</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1323300" y="10769473"/>
          <a:ext cx="83820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92964</xdr:rowOff>
    </xdr:from>
    <xdr:to>
      <xdr:col>107</xdr:col>
      <xdr:colOff>101600</xdr:colOff>
      <xdr:row>63</xdr:row>
      <xdr:rowOff>23114</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0383500" y="1072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143764</xdr:rowOff>
    </xdr:from>
    <xdr:to>
      <xdr:col>111</xdr:col>
      <xdr:colOff>177800</xdr:colOff>
      <xdr:row>63</xdr:row>
      <xdr:rowOff>4191</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20434300" y="1077366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115570</xdr:rowOff>
    </xdr:from>
    <xdr:to>
      <xdr:col>102</xdr:col>
      <xdr:colOff>165100</xdr:colOff>
      <xdr:row>63</xdr:row>
      <xdr:rowOff>45720</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9494500" y="1074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143764</xdr:rowOff>
    </xdr:from>
    <xdr:to>
      <xdr:col>107</xdr:col>
      <xdr:colOff>50800</xdr:colOff>
      <xdr:row>62</xdr:row>
      <xdr:rowOff>166370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9545300" y="10773664"/>
          <a:ext cx="889000" cy="2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80645</xdr:rowOff>
    </xdr:from>
    <xdr:to>
      <xdr:col>98</xdr:col>
      <xdr:colOff>38100</xdr:colOff>
      <xdr:row>63</xdr:row>
      <xdr:rowOff>10795</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8605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131445</xdr:rowOff>
    </xdr:from>
    <xdr:to>
      <xdr:col>102</xdr:col>
      <xdr:colOff>114300</xdr:colOff>
      <xdr:row>62</xdr:row>
      <xdr:rowOff>166370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656300" y="10761345"/>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713" name="n_1aveValue【学校施設】&#10;一人当たり面積">
          <a:extLst>
            <a:ext uri="{FF2B5EF4-FFF2-40B4-BE49-F238E27FC236}">
              <a16:creationId xmlns:a16="http://schemas.microsoft.com/office/drawing/2014/main" id="{00000000-0008-0000-0100-0000C9020000}"/>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714" name="n_2aveValue【学校施設】&#10;一人当たり面積">
          <a:extLst>
            <a:ext uri="{FF2B5EF4-FFF2-40B4-BE49-F238E27FC236}">
              <a16:creationId xmlns:a16="http://schemas.microsoft.com/office/drawing/2014/main" id="{00000000-0008-0000-0100-0000C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715" name="n_3aveValue【学校施設】&#10;一人当たり面積">
          <a:extLst>
            <a:ext uri="{FF2B5EF4-FFF2-40B4-BE49-F238E27FC236}">
              <a16:creationId xmlns:a16="http://schemas.microsoft.com/office/drawing/2014/main" id="{00000000-0008-0000-0100-0000C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716" name="n_4aveValue【学校施設】&#10;一人当たり面積">
          <a:extLst>
            <a:ext uri="{FF2B5EF4-FFF2-40B4-BE49-F238E27FC236}">
              <a16:creationId xmlns:a16="http://schemas.microsoft.com/office/drawing/2014/main" id="{00000000-0008-0000-0100-0000CC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46118</xdr:rowOff>
    </xdr:from>
    <xdr:ext cx="469744" cy="259045"/>
    <xdr:sp macro="" textlink="">
      <xdr:nvSpPr>
        <xdr:cNvPr id="717" name="n_1mainValue【学校施設】&#10;一人当たり面積">
          <a:extLst>
            <a:ext uri="{FF2B5EF4-FFF2-40B4-BE49-F238E27FC236}">
              <a16:creationId xmlns:a16="http://schemas.microsoft.com/office/drawing/2014/main" id="{00000000-0008-0000-0100-0000CD020000}"/>
            </a:ext>
          </a:extLst>
        </xdr:cNvPr>
        <xdr:cNvSpPr txBox="1"/>
      </xdr:nvSpPr>
      <xdr:spPr>
        <a:xfrm>
          <a:off x="21075727" y="108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39641</xdr:rowOff>
    </xdr:from>
    <xdr:ext cx="469744" cy="259045"/>
    <xdr:sp macro="" textlink="">
      <xdr:nvSpPr>
        <xdr:cNvPr id="718" name="n_2mainValue【学校施設】&#10;一人当たり面積">
          <a:extLst>
            <a:ext uri="{FF2B5EF4-FFF2-40B4-BE49-F238E27FC236}">
              <a16:creationId xmlns:a16="http://schemas.microsoft.com/office/drawing/2014/main" id="{00000000-0008-0000-0100-0000CE020000}"/>
            </a:ext>
          </a:extLst>
        </xdr:cNvPr>
        <xdr:cNvSpPr txBox="1"/>
      </xdr:nvSpPr>
      <xdr:spPr>
        <a:xfrm>
          <a:off x="20199427" y="1049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62247</xdr:rowOff>
    </xdr:from>
    <xdr:ext cx="469744" cy="259045"/>
    <xdr:sp macro="" textlink="">
      <xdr:nvSpPr>
        <xdr:cNvPr id="719" name="n_3mainValue【学校施設】&#10;一人当たり面積">
          <a:extLst>
            <a:ext uri="{FF2B5EF4-FFF2-40B4-BE49-F238E27FC236}">
              <a16:creationId xmlns:a16="http://schemas.microsoft.com/office/drawing/2014/main" id="{00000000-0008-0000-0100-0000CF020000}"/>
            </a:ext>
          </a:extLst>
        </xdr:cNvPr>
        <xdr:cNvSpPr txBox="1"/>
      </xdr:nvSpPr>
      <xdr:spPr>
        <a:xfrm>
          <a:off x="19310427" y="1052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27322</xdr:rowOff>
    </xdr:from>
    <xdr:ext cx="469744" cy="259045"/>
    <xdr:sp macro="" textlink="">
      <xdr:nvSpPr>
        <xdr:cNvPr id="720" name="n_4mainValue【学校施設】&#10;一人当たり面積">
          <a:extLst>
            <a:ext uri="{FF2B5EF4-FFF2-40B4-BE49-F238E27FC236}">
              <a16:creationId xmlns:a16="http://schemas.microsoft.com/office/drawing/2014/main" id="{00000000-0008-0000-0100-0000D0020000}"/>
            </a:ext>
          </a:extLst>
        </xdr:cNvPr>
        <xdr:cNvSpPr txBox="1"/>
      </xdr:nvSpPr>
      <xdr:spPr>
        <a:xfrm>
          <a:off x="184214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a:extLst>
            <a:ext uri="{FF2B5EF4-FFF2-40B4-BE49-F238E27FC236}">
              <a16:creationId xmlns:a16="http://schemas.microsoft.com/office/drawing/2014/main" id="{00000000-0008-0000-0100-0000E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00000000-0008-0000-0100-0000E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7" name="【児童館】&#10;有形固定資産減価償却率最小値テキスト">
          <a:extLst>
            <a:ext uri="{FF2B5EF4-FFF2-40B4-BE49-F238E27FC236}">
              <a16:creationId xmlns:a16="http://schemas.microsoft.com/office/drawing/2014/main" id="{00000000-0008-0000-0100-0000E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749" name="【児童館】&#10;有形固定資産減価償却率最大値テキスト">
          <a:extLst>
            <a:ext uri="{FF2B5EF4-FFF2-40B4-BE49-F238E27FC236}">
              <a16:creationId xmlns:a16="http://schemas.microsoft.com/office/drawing/2014/main" id="{00000000-0008-0000-0100-0000ED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751" name="【児童館】&#10;有形固定資産減価償却率平均値テキスト">
          <a:extLst>
            <a:ext uri="{FF2B5EF4-FFF2-40B4-BE49-F238E27FC236}">
              <a16:creationId xmlns:a16="http://schemas.microsoft.com/office/drawing/2014/main" id="{00000000-0008-0000-0100-0000EF020000}"/>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752" name="フローチャート: 判断 751">
          <a:extLst>
            <a:ext uri="{FF2B5EF4-FFF2-40B4-BE49-F238E27FC236}">
              <a16:creationId xmlns:a16="http://schemas.microsoft.com/office/drawing/2014/main" id="{00000000-0008-0000-0100-0000F0020000}"/>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753" name="フローチャート: 判断 752">
          <a:extLst>
            <a:ext uri="{FF2B5EF4-FFF2-40B4-BE49-F238E27FC236}">
              <a16:creationId xmlns:a16="http://schemas.microsoft.com/office/drawing/2014/main" id="{00000000-0008-0000-0100-0000F1020000}"/>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754" name="フローチャート: 判断 753">
          <a:extLst>
            <a:ext uri="{FF2B5EF4-FFF2-40B4-BE49-F238E27FC236}">
              <a16:creationId xmlns:a16="http://schemas.microsoft.com/office/drawing/2014/main" id="{00000000-0008-0000-0100-0000F2020000}"/>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55" name="フローチャート: 判断 754">
          <a:extLst>
            <a:ext uri="{FF2B5EF4-FFF2-40B4-BE49-F238E27FC236}">
              <a16:creationId xmlns:a16="http://schemas.microsoft.com/office/drawing/2014/main" id="{00000000-0008-0000-0100-0000F3020000}"/>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137523</xdr:rowOff>
    </xdr:from>
    <xdr:to>
      <xdr:col>85</xdr:col>
      <xdr:colOff>177800</xdr:colOff>
      <xdr:row>85</xdr:row>
      <xdr:rowOff>67673</xdr:rowOff>
    </xdr:to>
    <xdr:sp macro="" textlink="">
      <xdr:nvSpPr>
        <xdr:cNvPr id="762" name="楕円 761">
          <a:extLst>
            <a:ext uri="{FF2B5EF4-FFF2-40B4-BE49-F238E27FC236}">
              <a16:creationId xmlns:a16="http://schemas.microsoft.com/office/drawing/2014/main" id="{00000000-0008-0000-0100-0000FA020000}"/>
            </a:ext>
          </a:extLst>
        </xdr:cNvPr>
        <xdr:cNvSpPr/>
      </xdr:nvSpPr>
      <xdr:spPr>
        <a:xfrm>
          <a:off x="162687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115950</xdr:rowOff>
    </xdr:from>
    <xdr:ext cx="405111" cy="259045"/>
    <xdr:sp macro="" textlink="">
      <xdr:nvSpPr>
        <xdr:cNvPr id="763" name="【児童館】&#10;有形固定資産減価償却率該当値テキスト">
          <a:extLst>
            <a:ext uri="{FF2B5EF4-FFF2-40B4-BE49-F238E27FC236}">
              <a16:creationId xmlns:a16="http://schemas.microsoft.com/office/drawing/2014/main" id="{00000000-0008-0000-0100-0000FB020000}"/>
            </a:ext>
          </a:extLst>
        </xdr:cNvPr>
        <xdr:cNvSpPr txBox="1"/>
      </xdr:nvSpPr>
      <xdr:spPr>
        <a:xfrm>
          <a:off x="16357600"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764" name="楕円 763">
          <a:extLst>
            <a:ext uri="{FF2B5EF4-FFF2-40B4-BE49-F238E27FC236}">
              <a16:creationId xmlns:a16="http://schemas.microsoft.com/office/drawing/2014/main" id="{00000000-0008-0000-0100-0000FC020000}"/>
            </a:ext>
          </a:extLst>
        </xdr:cNvPr>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16873</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5481300" y="1455420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65677</xdr:rowOff>
    </xdr:from>
    <xdr:to>
      <xdr:col>76</xdr:col>
      <xdr:colOff>165100</xdr:colOff>
      <xdr:row>84</xdr:row>
      <xdr:rowOff>167277</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116477</xdr:rowOff>
    </xdr:from>
    <xdr:to>
      <xdr:col>81</xdr:col>
      <xdr:colOff>50800</xdr:colOff>
      <xdr:row>84</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4592300" y="145182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29755</xdr:rowOff>
    </xdr:from>
    <xdr:to>
      <xdr:col>72</xdr:col>
      <xdr:colOff>38100</xdr:colOff>
      <xdr:row>84</xdr:row>
      <xdr:rowOff>131355</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3652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80555</xdr:rowOff>
    </xdr:from>
    <xdr:to>
      <xdr:col>76</xdr:col>
      <xdr:colOff>114300</xdr:colOff>
      <xdr:row>84</xdr:row>
      <xdr:rowOff>116477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3703300" y="1448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166914</xdr:rowOff>
    </xdr:from>
    <xdr:to>
      <xdr:col>67</xdr:col>
      <xdr:colOff>101600</xdr:colOff>
      <xdr:row>84</xdr:row>
      <xdr:rowOff>97064</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2763500" y="1439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46264</xdr:rowOff>
    </xdr:from>
    <xdr:to>
      <xdr:col>71</xdr:col>
      <xdr:colOff>177800</xdr:colOff>
      <xdr:row>84</xdr:row>
      <xdr:rowOff>80555</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2814300" y="144480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772" name="n_1aveValue【児童館】&#10;有形固定資産減価償却率">
          <a:extLst>
            <a:ext uri="{FF2B5EF4-FFF2-40B4-BE49-F238E27FC236}">
              <a16:creationId xmlns:a16="http://schemas.microsoft.com/office/drawing/2014/main" id="{00000000-0008-0000-0100-000004030000}"/>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773" name="n_2aveValue【児童館】&#10;有形固定資産減価償却率">
          <a:extLst>
            <a:ext uri="{FF2B5EF4-FFF2-40B4-BE49-F238E27FC236}">
              <a16:creationId xmlns:a16="http://schemas.microsoft.com/office/drawing/2014/main" id="{00000000-0008-0000-0100-000005030000}"/>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774" name="n_3aveValue【児童館】&#10;有形固定資産減価償却率">
          <a:extLst>
            <a:ext uri="{FF2B5EF4-FFF2-40B4-BE49-F238E27FC236}">
              <a16:creationId xmlns:a16="http://schemas.microsoft.com/office/drawing/2014/main" id="{00000000-0008-0000-0100-000006030000}"/>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75" name="n_4aveValue【児童館】&#10;有形固定資産減価償却率">
          <a:extLst>
            <a:ext uri="{FF2B5EF4-FFF2-40B4-BE49-F238E27FC236}">
              <a16:creationId xmlns:a16="http://schemas.microsoft.com/office/drawing/2014/main" id="{00000000-0008-0000-0100-000007030000}"/>
            </a:ext>
          </a:extLst>
        </xdr:cNvPr>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776" name="n_1mainValue【児童館】&#10;有形固定資産減価償却率">
          <a:extLst>
            <a:ext uri="{FF2B5EF4-FFF2-40B4-BE49-F238E27FC236}">
              <a16:creationId xmlns:a16="http://schemas.microsoft.com/office/drawing/2014/main" id="{00000000-0008-0000-0100-000008030000}"/>
            </a:ext>
          </a:extLst>
        </xdr:cNvPr>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777" name="n_2mainValue【児童館】&#10;有形固定資産減価償却率">
          <a:extLst>
            <a:ext uri="{FF2B5EF4-FFF2-40B4-BE49-F238E27FC236}">
              <a16:creationId xmlns:a16="http://schemas.microsoft.com/office/drawing/2014/main" id="{00000000-0008-0000-0100-000009030000}"/>
            </a:ext>
          </a:extLst>
        </xdr:cNvPr>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122482</xdr:rowOff>
    </xdr:from>
    <xdr:ext cx="405111" cy="259045"/>
    <xdr:sp macro="" textlink="">
      <xdr:nvSpPr>
        <xdr:cNvPr id="778" name="n_3mainValue【児童館】&#10;有形固定資産減価償却率">
          <a:extLst>
            <a:ext uri="{FF2B5EF4-FFF2-40B4-BE49-F238E27FC236}">
              <a16:creationId xmlns:a16="http://schemas.microsoft.com/office/drawing/2014/main" id="{00000000-0008-0000-0100-00000A030000}"/>
            </a:ext>
          </a:extLst>
        </xdr:cNvPr>
        <xdr:cNvSpPr txBox="1"/>
      </xdr:nvSpPr>
      <xdr:spPr>
        <a:xfrm>
          <a:off x="13500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88191</xdr:rowOff>
    </xdr:from>
    <xdr:ext cx="405111" cy="259045"/>
    <xdr:sp macro="" textlink="">
      <xdr:nvSpPr>
        <xdr:cNvPr id="779" name="n_4mainValue【児童館】&#10;有形固定資産減価償却率">
          <a:extLst>
            <a:ext uri="{FF2B5EF4-FFF2-40B4-BE49-F238E27FC236}">
              <a16:creationId xmlns:a16="http://schemas.microsoft.com/office/drawing/2014/main" id="{00000000-0008-0000-0100-00000B030000}"/>
            </a:ext>
          </a:extLst>
        </xdr:cNvPr>
        <xdr:cNvSpPr txBox="1"/>
      </xdr:nvSpPr>
      <xdr:spPr>
        <a:xfrm>
          <a:off x="12611744" y="1448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児童館】&#10;一人当たり面積グラフ枠">
          <a:extLst>
            <a:ext uri="{FF2B5EF4-FFF2-40B4-BE49-F238E27FC236}">
              <a16:creationId xmlns:a16="http://schemas.microsoft.com/office/drawing/2014/main" id="{00000000-0008-0000-01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802" name="【児童館】&#10;一人当たり面積最小値テキスト">
          <a:extLst>
            <a:ext uri="{FF2B5EF4-FFF2-40B4-BE49-F238E27FC236}">
              <a16:creationId xmlns:a16="http://schemas.microsoft.com/office/drawing/2014/main" id="{00000000-0008-0000-0100-000022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4" name="【児童館】&#10;一人当たり面積最大値テキスト">
          <a:extLst>
            <a:ext uri="{FF2B5EF4-FFF2-40B4-BE49-F238E27FC236}">
              <a16:creationId xmlns:a16="http://schemas.microsoft.com/office/drawing/2014/main" id="{00000000-0008-0000-0100-000024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806" name="【児童館】&#10;一人当たり面積平均値テキスト">
          <a:extLst>
            <a:ext uri="{FF2B5EF4-FFF2-40B4-BE49-F238E27FC236}">
              <a16:creationId xmlns:a16="http://schemas.microsoft.com/office/drawing/2014/main" id="{00000000-0008-0000-0100-000026030000}"/>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7" name="フローチャート: 判断 806">
          <a:extLst>
            <a:ext uri="{FF2B5EF4-FFF2-40B4-BE49-F238E27FC236}">
              <a16:creationId xmlns:a16="http://schemas.microsoft.com/office/drawing/2014/main" id="{00000000-0008-0000-0100-000027030000}"/>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808" name="フローチャート: 判断 807">
          <a:extLst>
            <a:ext uri="{FF2B5EF4-FFF2-40B4-BE49-F238E27FC236}">
              <a16:creationId xmlns:a16="http://schemas.microsoft.com/office/drawing/2014/main" id="{00000000-0008-0000-0100-000028030000}"/>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フローチャート: 判断 808">
          <a:extLst>
            <a:ext uri="{FF2B5EF4-FFF2-40B4-BE49-F238E27FC236}">
              <a16:creationId xmlns:a16="http://schemas.microsoft.com/office/drawing/2014/main" id="{00000000-0008-0000-0100-000029030000}"/>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810" name="フローチャート: 判断 809">
          <a:extLst>
            <a:ext uri="{FF2B5EF4-FFF2-40B4-BE49-F238E27FC236}">
              <a16:creationId xmlns:a16="http://schemas.microsoft.com/office/drawing/2014/main" id="{00000000-0008-0000-0100-00002A030000}"/>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11" name="フローチャート: 判断 810">
          <a:extLst>
            <a:ext uri="{FF2B5EF4-FFF2-40B4-BE49-F238E27FC236}">
              <a16:creationId xmlns:a16="http://schemas.microsoft.com/office/drawing/2014/main" id="{00000000-0008-0000-0100-00002B030000}"/>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81026</xdr:rowOff>
    </xdr:from>
    <xdr:to>
      <xdr:col>116</xdr:col>
      <xdr:colOff>114300</xdr:colOff>
      <xdr:row>86</xdr:row>
      <xdr:rowOff>11176</xdr:rowOff>
    </xdr:to>
    <xdr:sp macro="" textlink="">
      <xdr:nvSpPr>
        <xdr:cNvPr id="817" name="楕円 816">
          <a:extLst>
            <a:ext uri="{FF2B5EF4-FFF2-40B4-BE49-F238E27FC236}">
              <a16:creationId xmlns:a16="http://schemas.microsoft.com/office/drawing/2014/main" id="{00000000-0008-0000-0100-000031030000}"/>
            </a:ext>
          </a:extLst>
        </xdr:cNvPr>
        <xdr:cNvSpPr/>
      </xdr:nvSpPr>
      <xdr:spPr>
        <a:xfrm>
          <a:off x="22110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167403</xdr:rowOff>
    </xdr:from>
    <xdr:ext cx="469744" cy="259045"/>
    <xdr:sp macro="" textlink="">
      <xdr:nvSpPr>
        <xdr:cNvPr id="818" name="【児童館】&#10;一人当たり面積該当値テキスト">
          <a:extLst>
            <a:ext uri="{FF2B5EF4-FFF2-40B4-BE49-F238E27FC236}">
              <a16:creationId xmlns:a16="http://schemas.microsoft.com/office/drawing/2014/main" id="{00000000-0008-0000-0100-000032030000}"/>
            </a:ext>
          </a:extLst>
        </xdr:cNvPr>
        <xdr:cNvSpPr txBox="1"/>
      </xdr:nvSpPr>
      <xdr:spPr>
        <a:xfrm>
          <a:off x="22199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81026</xdr:rowOff>
    </xdr:from>
    <xdr:to>
      <xdr:col>112</xdr:col>
      <xdr:colOff>38100</xdr:colOff>
      <xdr:row>86</xdr:row>
      <xdr:rowOff>11176</xdr:rowOff>
    </xdr:to>
    <xdr:sp macro="" textlink="">
      <xdr:nvSpPr>
        <xdr:cNvPr id="819" name="楕円 818">
          <a:extLst>
            <a:ext uri="{FF2B5EF4-FFF2-40B4-BE49-F238E27FC236}">
              <a16:creationId xmlns:a16="http://schemas.microsoft.com/office/drawing/2014/main" id="{00000000-0008-0000-0100-000033030000}"/>
            </a:ext>
          </a:extLst>
        </xdr:cNvPr>
        <xdr:cNvSpPr/>
      </xdr:nvSpPr>
      <xdr:spPr>
        <a:xfrm>
          <a:off x="21272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131826</xdr:rowOff>
    </xdr:from>
    <xdr:to>
      <xdr:col>116</xdr:col>
      <xdr:colOff>63500</xdr:colOff>
      <xdr:row>85</xdr:row>
      <xdr:rowOff>131826</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21323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821" name="楕円 820">
          <a:extLst>
            <a:ext uri="{FF2B5EF4-FFF2-40B4-BE49-F238E27FC236}">
              <a16:creationId xmlns:a16="http://schemas.microsoft.com/office/drawing/2014/main" id="{00000000-0008-0000-0100-000035030000}"/>
            </a:ext>
          </a:extLst>
        </xdr:cNvPr>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131826</xdr:rowOff>
    </xdr:from>
    <xdr:to>
      <xdr:col>111</xdr:col>
      <xdr:colOff>177800</xdr:colOff>
      <xdr:row>85</xdr:row>
      <xdr:rowOff>131826</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0434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81026</xdr:rowOff>
    </xdr:from>
    <xdr:to>
      <xdr:col>102</xdr:col>
      <xdr:colOff>165100</xdr:colOff>
      <xdr:row>86</xdr:row>
      <xdr:rowOff>11176</xdr:rowOff>
    </xdr:to>
    <xdr:sp macro="" textlink="">
      <xdr:nvSpPr>
        <xdr:cNvPr id="823" name="楕円 822">
          <a:extLst>
            <a:ext uri="{FF2B5EF4-FFF2-40B4-BE49-F238E27FC236}">
              <a16:creationId xmlns:a16="http://schemas.microsoft.com/office/drawing/2014/main" id="{00000000-0008-0000-0100-000037030000}"/>
            </a:ext>
          </a:extLst>
        </xdr:cNvPr>
        <xdr:cNvSpPr/>
      </xdr:nvSpPr>
      <xdr:spPr>
        <a:xfrm>
          <a:off x="19494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131826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19545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81026</xdr:rowOff>
    </xdr:from>
    <xdr:to>
      <xdr:col>98</xdr:col>
      <xdr:colOff>38100</xdr:colOff>
      <xdr:row>86</xdr:row>
      <xdr:rowOff>11176</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18605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131826</xdr:rowOff>
    </xdr:from>
    <xdr:to>
      <xdr:col>102</xdr:col>
      <xdr:colOff>114300</xdr:colOff>
      <xdr:row>85</xdr:row>
      <xdr:rowOff>131826</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18656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827" name="n_1aveValue【児童館】&#10;一人当たり面積">
          <a:extLst>
            <a:ext uri="{FF2B5EF4-FFF2-40B4-BE49-F238E27FC236}">
              <a16:creationId xmlns:a16="http://schemas.microsoft.com/office/drawing/2014/main" id="{00000000-0008-0000-0100-00003B030000}"/>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828" name="n_2aveValue【児童館】&#10;一人当たり面積">
          <a:extLst>
            <a:ext uri="{FF2B5EF4-FFF2-40B4-BE49-F238E27FC236}">
              <a16:creationId xmlns:a16="http://schemas.microsoft.com/office/drawing/2014/main" id="{00000000-0008-0000-0100-00003C030000}"/>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829" name="n_3aveValue【児童館】&#10;一人当たり面積">
          <a:extLst>
            <a:ext uri="{FF2B5EF4-FFF2-40B4-BE49-F238E27FC236}">
              <a16:creationId xmlns:a16="http://schemas.microsoft.com/office/drawing/2014/main" id="{00000000-0008-0000-0100-00003D030000}"/>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830" name="n_4aveValue【児童館】&#10;一人当たり面積">
          <a:extLst>
            <a:ext uri="{FF2B5EF4-FFF2-40B4-BE49-F238E27FC236}">
              <a16:creationId xmlns:a16="http://schemas.microsoft.com/office/drawing/2014/main" id="{00000000-0008-0000-0100-00003E030000}"/>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2303</xdr:rowOff>
    </xdr:from>
    <xdr:ext cx="469744" cy="259045"/>
    <xdr:sp macro="" textlink="">
      <xdr:nvSpPr>
        <xdr:cNvPr id="831" name="n_1mainValue【児童館】&#10;一人当たり面積">
          <a:extLst>
            <a:ext uri="{FF2B5EF4-FFF2-40B4-BE49-F238E27FC236}">
              <a16:creationId xmlns:a16="http://schemas.microsoft.com/office/drawing/2014/main" id="{00000000-0008-0000-0100-00003F030000}"/>
            </a:ext>
          </a:extLst>
        </xdr:cNvPr>
        <xdr:cNvSpPr txBox="1"/>
      </xdr:nvSpPr>
      <xdr:spPr>
        <a:xfrm>
          <a:off x="21075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832" name="n_2mainValue【児童館】&#10;一人当たり面積">
          <a:extLst>
            <a:ext uri="{FF2B5EF4-FFF2-40B4-BE49-F238E27FC236}">
              <a16:creationId xmlns:a16="http://schemas.microsoft.com/office/drawing/2014/main" id="{00000000-0008-0000-0100-000040030000}"/>
            </a:ext>
          </a:extLst>
        </xdr:cNvPr>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2303</xdr:rowOff>
    </xdr:from>
    <xdr:ext cx="469744" cy="259045"/>
    <xdr:sp macro="" textlink="">
      <xdr:nvSpPr>
        <xdr:cNvPr id="833" name="n_3mainValue【児童館】&#10;一人当たり面積">
          <a:extLst>
            <a:ext uri="{FF2B5EF4-FFF2-40B4-BE49-F238E27FC236}">
              <a16:creationId xmlns:a16="http://schemas.microsoft.com/office/drawing/2014/main" id="{00000000-0008-0000-0100-000041030000}"/>
            </a:ext>
          </a:extLst>
        </xdr:cNvPr>
        <xdr:cNvSpPr txBox="1"/>
      </xdr:nvSpPr>
      <xdr:spPr>
        <a:xfrm>
          <a:off x="19310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2303</xdr:rowOff>
    </xdr:from>
    <xdr:ext cx="469744" cy="259045"/>
    <xdr:sp macro="" textlink="">
      <xdr:nvSpPr>
        <xdr:cNvPr id="834" name="n_4mainValue【児童館】&#10;一人当たり面積">
          <a:extLst>
            <a:ext uri="{FF2B5EF4-FFF2-40B4-BE49-F238E27FC236}">
              <a16:creationId xmlns:a16="http://schemas.microsoft.com/office/drawing/2014/main" id="{00000000-0008-0000-0100-000042030000}"/>
            </a:ext>
          </a:extLst>
        </xdr:cNvPr>
        <xdr:cNvSpPr txBox="1"/>
      </xdr:nvSpPr>
      <xdr:spPr>
        <a:xfrm>
          <a:off x="18421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1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1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1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1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1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1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1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1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8" name="直線コネクタ 847">
          <a:extLst>
            <a:ext uri="{FF2B5EF4-FFF2-40B4-BE49-F238E27FC236}">
              <a16:creationId xmlns:a16="http://schemas.microsoft.com/office/drawing/2014/main" id="{00000000-0008-0000-0100-000050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0" name="直線コネクタ 849">
          <a:extLst>
            <a:ext uri="{FF2B5EF4-FFF2-40B4-BE49-F238E27FC236}">
              <a16:creationId xmlns:a16="http://schemas.microsoft.com/office/drawing/2014/main" id="{00000000-0008-0000-0100-000052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2" name="直線コネクタ 851">
          <a:extLst>
            <a:ext uri="{FF2B5EF4-FFF2-40B4-BE49-F238E27FC236}">
              <a16:creationId xmlns:a16="http://schemas.microsoft.com/office/drawing/2014/main" id="{00000000-0008-0000-0100-000054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4" name="直線コネクタ 853">
          <a:extLst>
            <a:ext uri="{FF2B5EF4-FFF2-40B4-BE49-F238E27FC236}">
              <a16:creationId xmlns:a16="http://schemas.microsoft.com/office/drawing/2014/main" id="{00000000-0008-0000-0100-000056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1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8" name="【公民館】&#10;有形固定資産減価償却率グラフ枠">
          <a:extLst>
            <a:ext uri="{FF2B5EF4-FFF2-40B4-BE49-F238E27FC236}">
              <a16:creationId xmlns:a16="http://schemas.microsoft.com/office/drawing/2014/main" id="{00000000-0008-0000-0100-00005A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860" name="【公民館】&#10;有形固定資産減価償却率最小値テキスト">
          <a:extLst>
            <a:ext uri="{FF2B5EF4-FFF2-40B4-BE49-F238E27FC236}">
              <a16:creationId xmlns:a16="http://schemas.microsoft.com/office/drawing/2014/main" id="{00000000-0008-0000-0100-00005C03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862" name="【公民館】&#10;有形固定資産減価償却率最大値テキスト">
          <a:extLst>
            <a:ext uri="{FF2B5EF4-FFF2-40B4-BE49-F238E27FC236}">
              <a16:creationId xmlns:a16="http://schemas.microsoft.com/office/drawing/2014/main" id="{00000000-0008-0000-0100-00005E03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864" name="【公民館】&#10;有形固定資産減価償却率平均値テキスト">
          <a:extLst>
            <a:ext uri="{FF2B5EF4-FFF2-40B4-BE49-F238E27FC236}">
              <a16:creationId xmlns:a16="http://schemas.microsoft.com/office/drawing/2014/main" id="{00000000-0008-0000-0100-00006003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865" name="フローチャート: 判断 864">
          <a:extLst>
            <a:ext uri="{FF2B5EF4-FFF2-40B4-BE49-F238E27FC236}">
              <a16:creationId xmlns:a16="http://schemas.microsoft.com/office/drawing/2014/main" id="{00000000-0008-0000-0100-00006103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866" name="フローチャート: 判断 865">
          <a:extLst>
            <a:ext uri="{FF2B5EF4-FFF2-40B4-BE49-F238E27FC236}">
              <a16:creationId xmlns:a16="http://schemas.microsoft.com/office/drawing/2014/main" id="{00000000-0008-0000-0100-00006203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867" name="フローチャート: 判断 866">
          <a:extLst>
            <a:ext uri="{FF2B5EF4-FFF2-40B4-BE49-F238E27FC236}">
              <a16:creationId xmlns:a16="http://schemas.microsoft.com/office/drawing/2014/main" id="{00000000-0008-0000-0100-00006303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868" name="フローチャート: 判断 867">
          <a:extLst>
            <a:ext uri="{FF2B5EF4-FFF2-40B4-BE49-F238E27FC236}">
              <a16:creationId xmlns:a16="http://schemas.microsoft.com/office/drawing/2014/main" id="{00000000-0008-0000-0100-00006403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869" name="フローチャート: 判断 868">
          <a:extLst>
            <a:ext uri="{FF2B5EF4-FFF2-40B4-BE49-F238E27FC236}">
              <a16:creationId xmlns:a16="http://schemas.microsoft.com/office/drawing/2014/main" id="{00000000-0008-0000-0100-00006503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21589</xdr:rowOff>
    </xdr:from>
    <xdr:to>
      <xdr:col>85</xdr:col>
      <xdr:colOff>177800</xdr:colOff>
      <xdr:row>104</xdr:row>
      <xdr:rowOff>123189</xdr:rowOff>
    </xdr:to>
    <xdr:sp macro="" textlink="">
      <xdr:nvSpPr>
        <xdr:cNvPr id="875" name="楕円 874">
          <a:extLst>
            <a:ext uri="{FF2B5EF4-FFF2-40B4-BE49-F238E27FC236}">
              <a16:creationId xmlns:a16="http://schemas.microsoft.com/office/drawing/2014/main" id="{00000000-0008-0000-0100-00006B030000}"/>
            </a:ext>
          </a:extLst>
        </xdr:cNvPr>
        <xdr:cNvSpPr/>
      </xdr:nvSpPr>
      <xdr:spPr>
        <a:xfrm>
          <a:off x="162687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44466</xdr:rowOff>
    </xdr:from>
    <xdr:ext cx="405111" cy="259045"/>
    <xdr:sp macro="" textlink="">
      <xdr:nvSpPr>
        <xdr:cNvPr id="876" name="【公民館】&#10;有形固定資産減価償却率該当値テキスト">
          <a:extLst>
            <a:ext uri="{FF2B5EF4-FFF2-40B4-BE49-F238E27FC236}">
              <a16:creationId xmlns:a16="http://schemas.microsoft.com/office/drawing/2014/main" id="{00000000-0008-0000-0100-00006C030000}"/>
            </a:ext>
          </a:extLst>
        </xdr:cNvPr>
        <xdr:cNvSpPr txBox="1"/>
      </xdr:nvSpPr>
      <xdr:spPr>
        <a:xfrm>
          <a:off x="16357600"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27305</xdr:rowOff>
    </xdr:from>
    <xdr:to>
      <xdr:col>81</xdr:col>
      <xdr:colOff>101600</xdr:colOff>
      <xdr:row>104</xdr:row>
      <xdr:rowOff>128905</xdr:rowOff>
    </xdr:to>
    <xdr:sp macro="" textlink="">
      <xdr:nvSpPr>
        <xdr:cNvPr id="877" name="楕円 876">
          <a:extLst>
            <a:ext uri="{FF2B5EF4-FFF2-40B4-BE49-F238E27FC236}">
              <a16:creationId xmlns:a16="http://schemas.microsoft.com/office/drawing/2014/main" id="{00000000-0008-0000-0100-00006D030000}"/>
            </a:ext>
          </a:extLst>
        </xdr:cNvPr>
        <xdr:cNvSpPr/>
      </xdr:nvSpPr>
      <xdr:spPr>
        <a:xfrm>
          <a:off x="15430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72389</xdr:rowOff>
    </xdr:from>
    <xdr:to>
      <xdr:col>85</xdr:col>
      <xdr:colOff>127000</xdr:colOff>
      <xdr:row>104</xdr:row>
      <xdr:rowOff>78105</xdr:rowOff>
    </xdr:to>
    <xdr:cxnSp macro="">
      <xdr:nvCxnSpPr>
        <xdr:cNvPr id="878" name="直線コネクタ 877">
          <a:extLst>
            <a:ext uri="{FF2B5EF4-FFF2-40B4-BE49-F238E27FC236}">
              <a16:creationId xmlns:a16="http://schemas.microsoft.com/office/drawing/2014/main" id="{00000000-0008-0000-0100-00006E030000}"/>
            </a:ext>
          </a:extLst>
        </xdr:cNvPr>
        <xdr:cNvCxnSpPr/>
      </xdr:nvCxnSpPr>
      <xdr:spPr>
        <a:xfrm flipV="1">
          <a:off x="15481300" y="179031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31114</xdr:rowOff>
    </xdr:from>
    <xdr:to>
      <xdr:col>76</xdr:col>
      <xdr:colOff>165100</xdr:colOff>
      <xdr:row>103</xdr:row>
      <xdr:rowOff>132714</xdr:rowOff>
    </xdr:to>
    <xdr:sp macro="" textlink="">
      <xdr:nvSpPr>
        <xdr:cNvPr id="879" name="楕円 878">
          <a:extLst>
            <a:ext uri="{FF2B5EF4-FFF2-40B4-BE49-F238E27FC236}">
              <a16:creationId xmlns:a16="http://schemas.microsoft.com/office/drawing/2014/main" id="{00000000-0008-0000-0100-00006F030000}"/>
            </a:ext>
          </a:extLst>
        </xdr:cNvPr>
        <xdr:cNvSpPr/>
      </xdr:nvSpPr>
      <xdr:spPr>
        <a:xfrm>
          <a:off x="14541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81914</xdr:rowOff>
    </xdr:from>
    <xdr:to>
      <xdr:col>81</xdr:col>
      <xdr:colOff>50800</xdr:colOff>
      <xdr:row>104</xdr:row>
      <xdr:rowOff>78105</xdr:rowOff>
    </xdr:to>
    <xdr:cxnSp macro="">
      <xdr:nvCxnSpPr>
        <xdr:cNvPr id="880" name="直線コネクタ 879">
          <a:extLst>
            <a:ext uri="{FF2B5EF4-FFF2-40B4-BE49-F238E27FC236}">
              <a16:creationId xmlns:a16="http://schemas.microsoft.com/office/drawing/2014/main" id="{00000000-0008-0000-0100-000070030000}"/>
            </a:ext>
          </a:extLst>
        </xdr:cNvPr>
        <xdr:cNvCxnSpPr/>
      </xdr:nvCxnSpPr>
      <xdr:spPr>
        <a:xfrm>
          <a:off x="14592300" y="17741264"/>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81" name="楕円 880">
          <a:extLst>
            <a:ext uri="{FF2B5EF4-FFF2-40B4-BE49-F238E27FC236}">
              <a16:creationId xmlns:a16="http://schemas.microsoft.com/office/drawing/2014/main" id="{00000000-0008-0000-0100-000071030000}"/>
            </a:ext>
          </a:extLst>
        </xdr:cNvPr>
        <xdr:cNvSpPr/>
      </xdr:nvSpPr>
      <xdr:spPr>
        <a:xfrm>
          <a:off x="13652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81914</xdr:rowOff>
    </xdr:from>
    <xdr:to>
      <xdr:col>76</xdr:col>
      <xdr:colOff>114300</xdr:colOff>
      <xdr:row>104</xdr:row>
      <xdr:rowOff>19050</xdr:rowOff>
    </xdr:to>
    <xdr:cxnSp macro="">
      <xdr:nvCxnSpPr>
        <xdr:cNvPr id="882" name="直線コネクタ 881">
          <a:extLst>
            <a:ext uri="{FF2B5EF4-FFF2-40B4-BE49-F238E27FC236}">
              <a16:creationId xmlns:a16="http://schemas.microsoft.com/office/drawing/2014/main" id="{00000000-0008-0000-0100-000072030000}"/>
            </a:ext>
          </a:extLst>
        </xdr:cNvPr>
        <xdr:cNvCxnSpPr/>
      </xdr:nvCxnSpPr>
      <xdr:spPr>
        <a:xfrm flipV="1">
          <a:off x="13703300" y="17741264"/>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97789</xdr:rowOff>
    </xdr:from>
    <xdr:to>
      <xdr:col>67</xdr:col>
      <xdr:colOff>101600</xdr:colOff>
      <xdr:row>104</xdr:row>
      <xdr:rowOff>27939</xdr:rowOff>
    </xdr:to>
    <xdr:sp macro="" textlink="">
      <xdr:nvSpPr>
        <xdr:cNvPr id="883" name="楕円 882">
          <a:extLst>
            <a:ext uri="{FF2B5EF4-FFF2-40B4-BE49-F238E27FC236}">
              <a16:creationId xmlns:a16="http://schemas.microsoft.com/office/drawing/2014/main" id="{00000000-0008-0000-0100-000073030000}"/>
            </a:ext>
          </a:extLst>
        </xdr:cNvPr>
        <xdr:cNvSpPr/>
      </xdr:nvSpPr>
      <xdr:spPr>
        <a:xfrm>
          <a:off x="12763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148589</xdr:rowOff>
    </xdr:from>
    <xdr:to>
      <xdr:col>71</xdr:col>
      <xdr:colOff>177800</xdr:colOff>
      <xdr:row>104</xdr:row>
      <xdr:rowOff>19050</xdr:rowOff>
    </xdr:to>
    <xdr:cxnSp macro="">
      <xdr:nvCxnSpPr>
        <xdr:cNvPr id="884" name="直線コネクタ 883">
          <a:extLst>
            <a:ext uri="{FF2B5EF4-FFF2-40B4-BE49-F238E27FC236}">
              <a16:creationId xmlns:a16="http://schemas.microsoft.com/office/drawing/2014/main" id="{00000000-0008-0000-0100-000074030000}"/>
            </a:ext>
          </a:extLst>
        </xdr:cNvPr>
        <xdr:cNvCxnSpPr/>
      </xdr:nvCxnSpPr>
      <xdr:spPr>
        <a:xfrm>
          <a:off x="12814300" y="178079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885" name="n_1aveValue【公民館】&#10;有形固定資産減価償却率">
          <a:extLst>
            <a:ext uri="{FF2B5EF4-FFF2-40B4-BE49-F238E27FC236}">
              <a16:creationId xmlns:a16="http://schemas.microsoft.com/office/drawing/2014/main" id="{00000000-0008-0000-0100-000075030000}"/>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886" name="n_2aveValue【公民館】&#10;有形固定資産減価償却率">
          <a:extLst>
            <a:ext uri="{FF2B5EF4-FFF2-40B4-BE49-F238E27FC236}">
              <a16:creationId xmlns:a16="http://schemas.microsoft.com/office/drawing/2014/main" id="{00000000-0008-0000-0100-00007603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887" name="n_3aveValue【公民館】&#10;有形固定資産減価償却率">
          <a:extLst>
            <a:ext uri="{FF2B5EF4-FFF2-40B4-BE49-F238E27FC236}">
              <a16:creationId xmlns:a16="http://schemas.microsoft.com/office/drawing/2014/main" id="{00000000-0008-0000-0100-000077030000}"/>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888" name="n_4aveValue【公民館】&#10;有形固定資産減価償却率">
          <a:extLst>
            <a:ext uri="{FF2B5EF4-FFF2-40B4-BE49-F238E27FC236}">
              <a16:creationId xmlns:a16="http://schemas.microsoft.com/office/drawing/2014/main" id="{00000000-0008-0000-0100-000078030000}"/>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145432</xdr:rowOff>
    </xdr:from>
    <xdr:ext cx="405111" cy="259045"/>
    <xdr:sp macro="" textlink="">
      <xdr:nvSpPr>
        <xdr:cNvPr id="889" name="n_1mainValue【公民館】&#10;有形固定資産減価償却率">
          <a:extLst>
            <a:ext uri="{FF2B5EF4-FFF2-40B4-BE49-F238E27FC236}">
              <a16:creationId xmlns:a16="http://schemas.microsoft.com/office/drawing/2014/main" id="{00000000-0008-0000-0100-000079030000}"/>
            </a:ext>
          </a:extLst>
        </xdr:cNvPr>
        <xdr:cNvSpPr txBox="1"/>
      </xdr:nvSpPr>
      <xdr:spPr>
        <a:xfrm>
          <a:off x="15266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149241</xdr:rowOff>
    </xdr:from>
    <xdr:ext cx="405111" cy="259045"/>
    <xdr:sp macro="" textlink="">
      <xdr:nvSpPr>
        <xdr:cNvPr id="890" name="n_2mainValue【公民館】&#10;有形固定資産減価償却率">
          <a:extLst>
            <a:ext uri="{FF2B5EF4-FFF2-40B4-BE49-F238E27FC236}">
              <a16:creationId xmlns:a16="http://schemas.microsoft.com/office/drawing/2014/main" id="{00000000-0008-0000-0100-00007A030000}"/>
            </a:ext>
          </a:extLst>
        </xdr:cNvPr>
        <xdr:cNvSpPr txBox="1"/>
      </xdr:nvSpPr>
      <xdr:spPr>
        <a:xfrm>
          <a:off x="14389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mainValue【公民館】&#10;有形固定資産減価償却率">
          <a:extLst>
            <a:ext uri="{FF2B5EF4-FFF2-40B4-BE49-F238E27FC236}">
              <a16:creationId xmlns:a16="http://schemas.microsoft.com/office/drawing/2014/main" id="{00000000-0008-0000-0100-00007B030000}"/>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892" name="n_4mainValue【公民館】&#10;有形固定資産減価償却率">
          <a:extLst>
            <a:ext uri="{FF2B5EF4-FFF2-40B4-BE49-F238E27FC236}">
              <a16:creationId xmlns:a16="http://schemas.microsoft.com/office/drawing/2014/main" id="{00000000-0008-0000-0100-00007C030000}"/>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00000000-0008-0000-0100-00007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0000000-0008-0000-0100-00007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00000000-0008-0000-0100-00007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100-00008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100-00008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00000000-0008-0000-0100-00008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00000000-0008-0000-0100-00008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00000000-0008-0000-0100-00008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00000000-0008-0000-0100-00008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3" name="直線コネクタ 902">
          <a:extLst>
            <a:ext uri="{FF2B5EF4-FFF2-40B4-BE49-F238E27FC236}">
              <a16:creationId xmlns:a16="http://schemas.microsoft.com/office/drawing/2014/main" id="{00000000-0008-0000-0100-000087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5" name="直線コネクタ 904">
          <a:extLst>
            <a:ext uri="{FF2B5EF4-FFF2-40B4-BE49-F238E27FC236}">
              <a16:creationId xmlns:a16="http://schemas.microsoft.com/office/drawing/2014/main" id="{00000000-0008-0000-0100-000089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7" name="直線コネクタ 906">
          <a:extLst>
            <a:ext uri="{FF2B5EF4-FFF2-40B4-BE49-F238E27FC236}">
              <a16:creationId xmlns:a16="http://schemas.microsoft.com/office/drawing/2014/main" id="{00000000-0008-0000-0100-00008B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9" name="直線コネクタ 908">
          <a:extLst>
            <a:ext uri="{FF2B5EF4-FFF2-40B4-BE49-F238E27FC236}">
              <a16:creationId xmlns:a16="http://schemas.microsoft.com/office/drawing/2014/main" id="{00000000-0008-0000-0100-00008D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1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公民館】&#10;一人当たり面積グラフ枠">
          <a:extLst>
            <a:ext uri="{FF2B5EF4-FFF2-40B4-BE49-F238E27FC236}">
              <a16:creationId xmlns:a16="http://schemas.microsoft.com/office/drawing/2014/main" id="{00000000-0008-0000-01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914" name="直線コネクタ 913">
          <a:extLst>
            <a:ext uri="{FF2B5EF4-FFF2-40B4-BE49-F238E27FC236}">
              <a16:creationId xmlns:a16="http://schemas.microsoft.com/office/drawing/2014/main" id="{00000000-0008-0000-0100-00009203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915" name="【公民館】&#10;一人当たり面積最小値テキスト">
          <a:extLst>
            <a:ext uri="{FF2B5EF4-FFF2-40B4-BE49-F238E27FC236}">
              <a16:creationId xmlns:a16="http://schemas.microsoft.com/office/drawing/2014/main" id="{00000000-0008-0000-0100-00009303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916" name="直線コネクタ 915">
          <a:extLst>
            <a:ext uri="{FF2B5EF4-FFF2-40B4-BE49-F238E27FC236}">
              <a16:creationId xmlns:a16="http://schemas.microsoft.com/office/drawing/2014/main" id="{00000000-0008-0000-0100-00009403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917" name="【公民館】&#10;一人当たり面積最大値テキスト">
          <a:extLst>
            <a:ext uri="{FF2B5EF4-FFF2-40B4-BE49-F238E27FC236}">
              <a16:creationId xmlns:a16="http://schemas.microsoft.com/office/drawing/2014/main" id="{00000000-0008-0000-0100-00009503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918" name="直線コネクタ 917">
          <a:extLst>
            <a:ext uri="{FF2B5EF4-FFF2-40B4-BE49-F238E27FC236}">
              <a16:creationId xmlns:a16="http://schemas.microsoft.com/office/drawing/2014/main" id="{00000000-0008-0000-0100-00009603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19" name="【公民館】&#10;一人当たり面積平均値テキスト">
          <a:extLst>
            <a:ext uri="{FF2B5EF4-FFF2-40B4-BE49-F238E27FC236}">
              <a16:creationId xmlns:a16="http://schemas.microsoft.com/office/drawing/2014/main" id="{00000000-0008-0000-0100-00009703000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0" name="フローチャート: 判断 919">
          <a:extLst>
            <a:ext uri="{FF2B5EF4-FFF2-40B4-BE49-F238E27FC236}">
              <a16:creationId xmlns:a16="http://schemas.microsoft.com/office/drawing/2014/main" id="{00000000-0008-0000-0100-00009803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921" name="フローチャート: 判断 920">
          <a:extLst>
            <a:ext uri="{FF2B5EF4-FFF2-40B4-BE49-F238E27FC236}">
              <a16:creationId xmlns:a16="http://schemas.microsoft.com/office/drawing/2014/main" id="{00000000-0008-0000-0100-00009903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922" name="フローチャート: 判断 921">
          <a:extLst>
            <a:ext uri="{FF2B5EF4-FFF2-40B4-BE49-F238E27FC236}">
              <a16:creationId xmlns:a16="http://schemas.microsoft.com/office/drawing/2014/main" id="{00000000-0008-0000-0100-00009A03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923" name="フローチャート: 判断 922">
          <a:extLst>
            <a:ext uri="{FF2B5EF4-FFF2-40B4-BE49-F238E27FC236}">
              <a16:creationId xmlns:a16="http://schemas.microsoft.com/office/drawing/2014/main" id="{00000000-0008-0000-0100-00009B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924" name="フローチャート: 判断 923">
          <a:extLst>
            <a:ext uri="{FF2B5EF4-FFF2-40B4-BE49-F238E27FC236}">
              <a16:creationId xmlns:a16="http://schemas.microsoft.com/office/drawing/2014/main" id="{00000000-0008-0000-0100-00009C03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162561</xdr:rowOff>
    </xdr:from>
    <xdr:to>
      <xdr:col>116</xdr:col>
      <xdr:colOff>114300</xdr:colOff>
      <xdr:row>103</xdr:row>
      <xdr:rowOff>92711</xdr:rowOff>
    </xdr:to>
    <xdr:sp macro="" textlink="">
      <xdr:nvSpPr>
        <xdr:cNvPr id="930" name="楕円 929">
          <a:extLst>
            <a:ext uri="{FF2B5EF4-FFF2-40B4-BE49-F238E27FC236}">
              <a16:creationId xmlns:a16="http://schemas.microsoft.com/office/drawing/2014/main" id="{00000000-0008-0000-0100-0000A2030000}"/>
            </a:ext>
          </a:extLst>
        </xdr:cNvPr>
        <xdr:cNvSpPr/>
      </xdr:nvSpPr>
      <xdr:spPr>
        <a:xfrm>
          <a:off x="22110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13988</xdr:rowOff>
    </xdr:from>
    <xdr:ext cx="469744" cy="259045"/>
    <xdr:sp macro="" textlink="">
      <xdr:nvSpPr>
        <xdr:cNvPr id="931" name="【公民館】&#10;一人当たり面積該当値テキスト">
          <a:extLst>
            <a:ext uri="{FF2B5EF4-FFF2-40B4-BE49-F238E27FC236}">
              <a16:creationId xmlns:a16="http://schemas.microsoft.com/office/drawing/2014/main" id="{00000000-0008-0000-0100-0000A3030000}"/>
            </a:ext>
          </a:extLst>
        </xdr:cNvPr>
        <xdr:cNvSpPr txBox="1"/>
      </xdr:nvSpPr>
      <xdr:spPr>
        <a:xfrm>
          <a:off x="22199600" y="1750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169418</xdr:rowOff>
    </xdr:from>
    <xdr:to>
      <xdr:col>112</xdr:col>
      <xdr:colOff>38100</xdr:colOff>
      <xdr:row>103</xdr:row>
      <xdr:rowOff>99568</xdr:rowOff>
    </xdr:to>
    <xdr:sp macro="" textlink="">
      <xdr:nvSpPr>
        <xdr:cNvPr id="932" name="楕円 931">
          <a:extLst>
            <a:ext uri="{FF2B5EF4-FFF2-40B4-BE49-F238E27FC236}">
              <a16:creationId xmlns:a16="http://schemas.microsoft.com/office/drawing/2014/main" id="{00000000-0008-0000-0100-0000A4030000}"/>
            </a:ext>
          </a:extLst>
        </xdr:cNvPr>
        <xdr:cNvSpPr/>
      </xdr:nvSpPr>
      <xdr:spPr>
        <a:xfrm>
          <a:off x="21272500" y="1765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41911</xdr:rowOff>
    </xdr:from>
    <xdr:to>
      <xdr:col>116</xdr:col>
      <xdr:colOff>63500</xdr:colOff>
      <xdr:row>103</xdr:row>
      <xdr:rowOff>48768</xdr:rowOff>
    </xdr:to>
    <xdr:cxnSp macro="">
      <xdr:nvCxnSpPr>
        <xdr:cNvPr id="933" name="直線コネクタ 932">
          <a:extLst>
            <a:ext uri="{FF2B5EF4-FFF2-40B4-BE49-F238E27FC236}">
              <a16:creationId xmlns:a16="http://schemas.microsoft.com/office/drawing/2014/main" id="{00000000-0008-0000-0100-0000A5030000}"/>
            </a:ext>
          </a:extLst>
        </xdr:cNvPr>
        <xdr:cNvCxnSpPr/>
      </xdr:nvCxnSpPr>
      <xdr:spPr>
        <a:xfrm flipV="1">
          <a:off x="21323300" y="17701261"/>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4826</xdr:rowOff>
    </xdr:from>
    <xdr:to>
      <xdr:col>107</xdr:col>
      <xdr:colOff>101600</xdr:colOff>
      <xdr:row>103</xdr:row>
      <xdr:rowOff>106426</xdr:rowOff>
    </xdr:to>
    <xdr:sp macro="" textlink="">
      <xdr:nvSpPr>
        <xdr:cNvPr id="934" name="楕円 933">
          <a:extLst>
            <a:ext uri="{FF2B5EF4-FFF2-40B4-BE49-F238E27FC236}">
              <a16:creationId xmlns:a16="http://schemas.microsoft.com/office/drawing/2014/main" id="{00000000-0008-0000-0100-0000A6030000}"/>
            </a:ext>
          </a:extLst>
        </xdr:cNvPr>
        <xdr:cNvSpPr/>
      </xdr:nvSpPr>
      <xdr:spPr>
        <a:xfrm>
          <a:off x="20383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48768</xdr:rowOff>
    </xdr:from>
    <xdr:to>
      <xdr:col>111</xdr:col>
      <xdr:colOff>177800</xdr:colOff>
      <xdr:row>103</xdr:row>
      <xdr:rowOff>55626</xdr:rowOff>
    </xdr:to>
    <xdr:cxnSp macro="">
      <xdr:nvCxnSpPr>
        <xdr:cNvPr id="935" name="直線コネクタ 934">
          <a:extLst>
            <a:ext uri="{FF2B5EF4-FFF2-40B4-BE49-F238E27FC236}">
              <a16:creationId xmlns:a16="http://schemas.microsoft.com/office/drawing/2014/main" id="{00000000-0008-0000-0100-0000A7030000}"/>
            </a:ext>
          </a:extLst>
        </xdr:cNvPr>
        <xdr:cNvCxnSpPr/>
      </xdr:nvCxnSpPr>
      <xdr:spPr>
        <a:xfrm flipV="1">
          <a:off x="20434300" y="177081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9398</xdr:rowOff>
    </xdr:from>
    <xdr:to>
      <xdr:col>102</xdr:col>
      <xdr:colOff>165100</xdr:colOff>
      <xdr:row>103</xdr:row>
      <xdr:rowOff>110998</xdr:rowOff>
    </xdr:to>
    <xdr:sp macro="" textlink="">
      <xdr:nvSpPr>
        <xdr:cNvPr id="936" name="楕円 935">
          <a:extLst>
            <a:ext uri="{FF2B5EF4-FFF2-40B4-BE49-F238E27FC236}">
              <a16:creationId xmlns:a16="http://schemas.microsoft.com/office/drawing/2014/main" id="{00000000-0008-0000-0100-0000A8030000}"/>
            </a:ext>
          </a:extLst>
        </xdr:cNvPr>
        <xdr:cNvSpPr/>
      </xdr:nvSpPr>
      <xdr:spPr>
        <a:xfrm>
          <a:off x="19494500" y="1766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55626</xdr:rowOff>
    </xdr:from>
    <xdr:to>
      <xdr:col>107</xdr:col>
      <xdr:colOff>50800</xdr:colOff>
      <xdr:row>103</xdr:row>
      <xdr:rowOff>60198</xdr:rowOff>
    </xdr:to>
    <xdr:cxnSp macro="">
      <xdr:nvCxnSpPr>
        <xdr:cNvPr id="937" name="直線コネクタ 936">
          <a:extLst>
            <a:ext uri="{FF2B5EF4-FFF2-40B4-BE49-F238E27FC236}">
              <a16:creationId xmlns:a16="http://schemas.microsoft.com/office/drawing/2014/main" id="{00000000-0008-0000-0100-0000A9030000}"/>
            </a:ext>
          </a:extLst>
        </xdr:cNvPr>
        <xdr:cNvCxnSpPr/>
      </xdr:nvCxnSpPr>
      <xdr:spPr>
        <a:xfrm flipV="1">
          <a:off x="19545300" y="177149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73406</xdr:rowOff>
    </xdr:from>
    <xdr:to>
      <xdr:col>98</xdr:col>
      <xdr:colOff>38100</xdr:colOff>
      <xdr:row>104</xdr:row>
      <xdr:rowOff>3556</xdr:rowOff>
    </xdr:to>
    <xdr:sp macro="" textlink="">
      <xdr:nvSpPr>
        <xdr:cNvPr id="938" name="楕円 937">
          <a:extLst>
            <a:ext uri="{FF2B5EF4-FFF2-40B4-BE49-F238E27FC236}">
              <a16:creationId xmlns:a16="http://schemas.microsoft.com/office/drawing/2014/main" id="{00000000-0008-0000-0100-0000AA030000}"/>
            </a:ext>
          </a:extLst>
        </xdr:cNvPr>
        <xdr:cNvSpPr/>
      </xdr:nvSpPr>
      <xdr:spPr>
        <a:xfrm>
          <a:off x="18605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60198</xdr:rowOff>
    </xdr:from>
    <xdr:to>
      <xdr:col>102</xdr:col>
      <xdr:colOff>114300</xdr:colOff>
      <xdr:row>103</xdr:row>
      <xdr:rowOff>124206</xdr:rowOff>
    </xdr:to>
    <xdr:cxnSp macro="">
      <xdr:nvCxnSpPr>
        <xdr:cNvPr id="939" name="直線コネクタ 938">
          <a:extLst>
            <a:ext uri="{FF2B5EF4-FFF2-40B4-BE49-F238E27FC236}">
              <a16:creationId xmlns:a16="http://schemas.microsoft.com/office/drawing/2014/main" id="{00000000-0008-0000-0100-0000AB030000}"/>
            </a:ext>
          </a:extLst>
        </xdr:cNvPr>
        <xdr:cNvCxnSpPr/>
      </xdr:nvCxnSpPr>
      <xdr:spPr>
        <a:xfrm flipV="1">
          <a:off x="18656300" y="17719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940" name="n_1aveValue【公民館】&#10;一人当たり面積">
          <a:extLst>
            <a:ext uri="{FF2B5EF4-FFF2-40B4-BE49-F238E27FC236}">
              <a16:creationId xmlns:a16="http://schemas.microsoft.com/office/drawing/2014/main" id="{00000000-0008-0000-0100-0000AC030000}"/>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941" name="n_2aveValue【公民館】&#10;一人当たり面積">
          <a:extLst>
            <a:ext uri="{FF2B5EF4-FFF2-40B4-BE49-F238E27FC236}">
              <a16:creationId xmlns:a16="http://schemas.microsoft.com/office/drawing/2014/main" id="{00000000-0008-0000-0100-0000AD030000}"/>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942" name="n_3aveValue【公民館】&#10;一人当たり面積">
          <a:extLst>
            <a:ext uri="{FF2B5EF4-FFF2-40B4-BE49-F238E27FC236}">
              <a16:creationId xmlns:a16="http://schemas.microsoft.com/office/drawing/2014/main" id="{00000000-0008-0000-0100-0000AE030000}"/>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943" name="n_4aveValue【公民館】&#10;一人当たり面積">
          <a:extLst>
            <a:ext uri="{FF2B5EF4-FFF2-40B4-BE49-F238E27FC236}">
              <a16:creationId xmlns:a16="http://schemas.microsoft.com/office/drawing/2014/main" id="{00000000-0008-0000-0100-0000AF030000}"/>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116095</xdr:rowOff>
    </xdr:from>
    <xdr:ext cx="469744" cy="259045"/>
    <xdr:sp macro="" textlink="">
      <xdr:nvSpPr>
        <xdr:cNvPr id="944" name="n_1mainValue【公民館】&#10;一人当たり面積">
          <a:extLst>
            <a:ext uri="{FF2B5EF4-FFF2-40B4-BE49-F238E27FC236}">
              <a16:creationId xmlns:a16="http://schemas.microsoft.com/office/drawing/2014/main" id="{00000000-0008-0000-0100-0000B0030000}"/>
            </a:ext>
          </a:extLst>
        </xdr:cNvPr>
        <xdr:cNvSpPr txBox="1"/>
      </xdr:nvSpPr>
      <xdr:spPr>
        <a:xfrm>
          <a:off x="21075727" y="1743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122953</xdr:rowOff>
    </xdr:from>
    <xdr:ext cx="469744" cy="259045"/>
    <xdr:sp macro="" textlink="">
      <xdr:nvSpPr>
        <xdr:cNvPr id="945" name="n_2mainValue【公民館】&#10;一人当たり面積">
          <a:extLst>
            <a:ext uri="{FF2B5EF4-FFF2-40B4-BE49-F238E27FC236}">
              <a16:creationId xmlns:a16="http://schemas.microsoft.com/office/drawing/2014/main" id="{00000000-0008-0000-0100-0000B1030000}"/>
            </a:ext>
          </a:extLst>
        </xdr:cNvPr>
        <xdr:cNvSpPr txBox="1"/>
      </xdr:nvSpPr>
      <xdr:spPr>
        <a:xfrm>
          <a:off x="20199427" y="174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127525</xdr:rowOff>
    </xdr:from>
    <xdr:ext cx="469744" cy="259045"/>
    <xdr:sp macro="" textlink="">
      <xdr:nvSpPr>
        <xdr:cNvPr id="946" name="n_3mainValue【公民館】&#10;一人当たり面積">
          <a:extLst>
            <a:ext uri="{FF2B5EF4-FFF2-40B4-BE49-F238E27FC236}">
              <a16:creationId xmlns:a16="http://schemas.microsoft.com/office/drawing/2014/main" id="{00000000-0008-0000-0100-0000B2030000}"/>
            </a:ext>
          </a:extLst>
        </xdr:cNvPr>
        <xdr:cNvSpPr txBox="1"/>
      </xdr:nvSpPr>
      <xdr:spPr>
        <a:xfrm>
          <a:off x="19310427" y="1744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20083</xdr:rowOff>
    </xdr:from>
    <xdr:ext cx="469744" cy="259045"/>
    <xdr:sp macro="" textlink="">
      <xdr:nvSpPr>
        <xdr:cNvPr id="947" name="n_4mainValue【公民館】&#10;一人当たり面積">
          <a:extLst>
            <a:ext uri="{FF2B5EF4-FFF2-40B4-BE49-F238E27FC236}">
              <a16:creationId xmlns:a16="http://schemas.microsoft.com/office/drawing/2014/main" id="{00000000-0008-0000-0100-0000B3030000}"/>
            </a:ext>
          </a:extLst>
        </xdr:cNvPr>
        <xdr:cNvSpPr txBox="1"/>
      </xdr:nvSpPr>
      <xdr:spPr>
        <a:xfrm>
          <a:off x="184214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1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1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類似団体と比較して特に有形固定資産減価償却率が高くなっている施設は、児童館である。児童館については、市内に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か所しかなく、いずれも昭和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年以前の建物であることから、有形固定資産減価償却率が高くなっている。黒部市公共施設等総合管理計画では、計画策定時点（平成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年後（令和</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年）までは、長寿命化対応しながら維持する方針としている。</a:t>
          </a:r>
          <a:endParaRPr kumimoji="1" lang="en-US" altLang="ja-JP" sz="1100">
            <a:solidFill>
              <a:schemeClr val="dk1"/>
            </a:solidFill>
            <a:effectLst/>
            <a:latin typeface="+mn-lt"/>
            <a:ea typeface="+mn-ea"/>
            <a:cs typeface="+mn-cs"/>
          </a:endParaRPr>
        </a:p>
        <a:p>
          <a:r>
            <a:rPr kumimoji="1" lang="ja-JP" altLang="en-US" sz="1100">
              <a:solidFill>
                <a:sysClr val="windowText" lastClr="000000"/>
              </a:solidFill>
              <a:effectLst/>
              <a:latin typeface="+mn-lt"/>
              <a:ea typeface="+mn-ea"/>
              <a:cs typeface="+mn-cs"/>
            </a:rPr>
            <a:t>認定こども園・幼稚園・保育所の有形固定資産減価償却率の伸びが大きいのは、民営化により民間に譲渡した保育所等と比較し、市が保有し運営（公営、民営含む）する施設の耐用年数の経過が大きくなっている状況であるためと考えら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類似団体との比較で公民館の一人当たり面積が大きいのは、体育館等の設備を備えた公民館が多いためと考えられる。</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46281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85997</xdr:rowOff>
    </xdr:from>
    <xdr:to>
      <xdr:col>24</xdr:col>
      <xdr:colOff>63500</xdr:colOff>
      <xdr:row>38</xdr:row>
      <xdr:rowOff>118654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010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85997</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684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53340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357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108676</xdr:rowOff>
    </xdr:from>
    <xdr:to>
      <xdr:col>6</xdr:col>
      <xdr:colOff>38100</xdr:colOff>
      <xdr:row>38</xdr:row>
      <xdr:rowOff>38826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159476</xdr:rowOff>
    </xdr:from>
    <xdr:to>
      <xdr:col>10</xdr:col>
      <xdr:colOff>114300</xdr:colOff>
      <xdr:row>38</xdr:row>
      <xdr:rowOff>20683</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62610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29953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112268</xdr:rowOff>
    </xdr:from>
    <xdr:to>
      <xdr:col>55</xdr:col>
      <xdr:colOff>50800</xdr:colOff>
      <xdr:row>39</xdr:row>
      <xdr:rowOff>42418</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90695</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121412</xdr:rowOff>
    </xdr:from>
    <xdr:to>
      <xdr:col>50</xdr:col>
      <xdr:colOff>165100</xdr:colOff>
      <xdr:row>39</xdr:row>
      <xdr:rowOff>51562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163068</xdr:rowOff>
    </xdr:from>
    <xdr:to>
      <xdr:col>55</xdr:col>
      <xdr:colOff>0</xdr:colOff>
      <xdr:row>39</xdr:row>
      <xdr:rowOff>762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678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121412</xdr:rowOff>
    </xdr:from>
    <xdr:to>
      <xdr:col>46</xdr:col>
      <xdr:colOff>38100</xdr:colOff>
      <xdr:row>39</xdr:row>
      <xdr:rowOff>51562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762</xdr:rowOff>
    </xdr:from>
    <xdr:to>
      <xdr:col>50</xdr:col>
      <xdr:colOff>114300</xdr:colOff>
      <xdr:row>39</xdr:row>
      <xdr:rowOff>762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687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121412</xdr:rowOff>
    </xdr:from>
    <xdr:to>
      <xdr:col>41</xdr:col>
      <xdr:colOff>101600</xdr:colOff>
      <xdr:row>39</xdr:row>
      <xdr:rowOff>51562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762</xdr:rowOff>
    </xdr:from>
    <xdr:to>
      <xdr:col>45</xdr:col>
      <xdr:colOff>177800</xdr:colOff>
      <xdr:row>39</xdr:row>
      <xdr:rowOff>762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687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121412</xdr:rowOff>
    </xdr:from>
    <xdr:to>
      <xdr:col>36</xdr:col>
      <xdr:colOff>165100</xdr:colOff>
      <xdr:row>39</xdr:row>
      <xdr:rowOff>51562</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762</xdr:rowOff>
    </xdr:from>
    <xdr:to>
      <xdr:col>41</xdr:col>
      <xdr:colOff>50800</xdr:colOff>
      <xdr:row>39</xdr:row>
      <xdr:rowOff>762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687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42689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42689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42689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42689</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74930</xdr:rowOff>
    </xdr:from>
    <xdr:to>
      <xdr:col>24</xdr:col>
      <xdr:colOff>114300</xdr:colOff>
      <xdr:row>61</xdr:row>
      <xdr:rowOff>5080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53357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15875</xdr:rowOff>
    </xdr:from>
    <xdr:to>
      <xdr:col>20</xdr:col>
      <xdr:colOff>38100</xdr:colOff>
      <xdr:row>60</xdr:row>
      <xdr:rowOff>117475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66675</xdr:rowOff>
    </xdr:from>
    <xdr:to>
      <xdr:col>24</xdr:col>
      <xdr:colOff>63500</xdr:colOff>
      <xdr:row>60</xdr:row>
      <xdr:rowOff>125730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3536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66675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3022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21590</xdr:rowOff>
    </xdr:from>
    <xdr:to>
      <xdr:col>10</xdr:col>
      <xdr:colOff>165100</xdr:colOff>
      <xdr:row>58</xdr:row>
      <xdr:rowOff>123190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72390</xdr:rowOff>
    </xdr:from>
    <xdr:to>
      <xdr:col>15</xdr:col>
      <xdr:colOff>50800</xdr:colOff>
      <xdr:row>60</xdr:row>
      <xdr:rowOff>15240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01649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151130</xdr:rowOff>
    </xdr:from>
    <xdr:to>
      <xdr:col>6</xdr:col>
      <xdr:colOff>38100</xdr:colOff>
      <xdr:row>58</xdr:row>
      <xdr:rowOff>81280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30480</xdr:rowOff>
    </xdr:from>
    <xdr:to>
      <xdr:col>10</xdr:col>
      <xdr:colOff>114300</xdr:colOff>
      <xdr:row>58</xdr:row>
      <xdr:rowOff>72390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99745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3827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125747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28592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134002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139717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97807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21590</xdr:rowOff>
    </xdr:from>
    <xdr:to>
      <xdr:col>55</xdr:col>
      <xdr:colOff>50800</xdr:colOff>
      <xdr:row>61</xdr:row>
      <xdr:rowOff>123190</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44467</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25400</xdr:rowOff>
    </xdr:from>
    <xdr:to>
      <xdr:col>50</xdr:col>
      <xdr:colOff>165100</xdr:colOff>
      <xdr:row>61</xdr:row>
      <xdr:rowOff>127000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72390</xdr:rowOff>
    </xdr:from>
    <xdr:to>
      <xdr:col>55</xdr:col>
      <xdr:colOff>0</xdr:colOff>
      <xdr:row>61</xdr:row>
      <xdr:rowOff>76200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9639300" y="105308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29210</xdr:rowOff>
    </xdr:from>
    <xdr:to>
      <xdr:col>46</xdr:col>
      <xdr:colOff>38100</xdr:colOff>
      <xdr:row>61</xdr:row>
      <xdr:rowOff>130810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76200</xdr:rowOff>
    </xdr:from>
    <xdr:to>
      <xdr:col>50</xdr:col>
      <xdr:colOff>114300</xdr:colOff>
      <xdr:row>61</xdr:row>
      <xdr:rowOff>80010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534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100076</xdr:rowOff>
    </xdr:from>
    <xdr:to>
      <xdr:col>41</xdr:col>
      <xdr:colOff>101600</xdr:colOff>
      <xdr:row>61</xdr:row>
      <xdr:rowOff>30226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150876</xdr:rowOff>
    </xdr:from>
    <xdr:to>
      <xdr:col>45</xdr:col>
      <xdr:colOff>177800</xdr:colOff>
      <xdr:row>61</xdr:row>
      <xdr:rowOff>80010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4378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150876</xdr:rowOff>
    </xdr:from>
    <xdr:to>
      <xdr:col>41</xdr:col>
      <xdr:colOff>50800</xdr:colOff>
      <xdr:row>60</xdr:row>
      <xdr:rowOff>152400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4378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143527</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147337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46753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2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2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2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2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8255</xdr:rowOff>
    </xdr:from>
    <xdr:to>
      <xdr:col>24</xdr:col>
      <xdr:colOff>114300</xdr:colOff>
      <xdr:row>85</xdr:row>
      <xdr:rowOff>109855</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4584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158132</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200-00002F010000}"/>
            </a:ext>
          </a:extLst>
        </xdr:cNvPr>
        <xdr:cNvSpPr txBox="1"/>
      </xdr:nvSpPr>
      <xdr:spPr>
        <a:xfrm>
          <a:off x="4673600" y="1455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137795</xdr:rowOff>
    </xdr:from>
    <xdr:to>
      <xdr:col>20</xdr:col>
      <xdr:colOff>38100</xdr:colOff>
      <xdr:row>85</xdr:row>
      <xdr:rowOff>67945</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3746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17145</xdr:rowOff>
    </xdr:from>
    <xdr:to>
      <xdr:col>24</xdr:col>
      <xdr:colOff>63500</xdr:colOff>
      <xdr:row>85</xdr:row>
      <xdr:rowOff>59055</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3797300" y="1459039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40639</xdr:rowOff>
    </xdr:from>
    <xdr:to>
      <xdr:col>15</xdr:col>
      <xdr:colOff>101600</xdr:colOff>
      <xdr:row>82</xdr:row>
      <xdr:rowOff>142239</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2857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85</xdr:row>
      <xdr:rowOff>17145</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2908300" y="14150339"/>
          <a:ext cx="8890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151130</xdr:rowOff>
    </xdr:from>
    <xdr:to>
      <xdr:col>10</xdr:col>
      <xdr:colOff>165100</xdr:colOff>
      <xdr:row>81</xdr:row>
      <xdr:rowOff>81280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82</xdr:row>
      <xdr:rowOff>91439</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019300" y="1391793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105411</xdr:rowOff>
    </xdr:from>
    <xdr:to>
      <xdr:col>6</xdr:col>
      <xdr:colOff>38100</xdr:colOff>
      <xdr:row>81</xdr:row>
      <xdr:rowOff>35561</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079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156211</xdr:rowOff>
    </xdr:from>
    <xdr:to>
      <xdr:col>10</xdr:col>
      <xdr:colOff>114300</xdr:colOff>
      <xdr:row>81</xdr:row>
      <xdr:rowOff>30480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130300" y="13872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200-00003801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200-00003901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200-00003A010000}"/>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200-00003B010000}"/>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59072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133366</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52088</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2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2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2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2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2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57" name="楕円 356">
          <a:extLst>
            <a:ext uri="{FF2B5EF4-FFF2-40B4-BE49-F238E27FC236}">
              <a16:creationId xmlns:a16="http://schemas.microsoft.com/office/drawing/2014/main" id="{00000000-0008-0000-0200-000065010000}"/>
            </a:ext>
          </a:extLst>
        </xdr:cNvPr>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200-000066010000}"/>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128575</xdr:rowOff>
    </xdr:from>
    <xdr:to>
      <xdr:col>50</xdr:col>
      <xdr:colOff>165100</xdr:colOff>
      <xdr:row>86</xdr:row>
      <xdr:rowOff>58725</xdr:rowOff>
    </xdr:to>
    <xdr:sp macro="" textlink="">
      <xdr:nvSpPr>
        <xdr:cNvPr id="359" name="楕円 358">
          <a:extLst>
            <a:ext uri="{FF2B5EF4-FFF2-40B4-BE49-F238E27FC236}">
              <a16:creationId xmlns:a16="http://schemas.microsoft.com/office/drawing/2014/main" id="{00000000-0008-0000-0200-000067010000}"/>
            </a:ext>
          </a:extLst>
        </xdr:cNvPr>
        <xdr:cNvSpPr/>
      </xdr:nvSpPr>
      <xdr:spPr>
        <a:xfrm>
          <a:off x="9588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7925</xdr:rowOff>
    </xdr:from>
    <xdr:to>
      <xdr:col>55</xdr:col>
      <xdr:colOff>0</xdr:colOff>
      <xdr:row>86</xdr:row>
      <xdr:rowOff>26670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9639300" y="14752625"/>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128575</xdr:rowOff>
    </xdr:from>
    <xdr:to>
      <xdr:col>46</xdr:col>
      <xdr:colOff>38100</xdr:colOff>
      <xdr:row>86</xdr:row>
      <xdr:rowOff>58725</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8699500" y="147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7925</xdr:rowOff>
    </xdr:from>
    <xdr:to>
      <xdr:col>50</xdr:col>
      <xdr:colOff>114300</xdr:colOff>
      <xdr:row>86</xdr:row>
      <xdr:rowOff>7925</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8750300" y="14752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129032</xdr:rowOff>
    </xdr:from>
    <xdr:to>
      <xdr:col>41</xdr:col>
      <xdr:colOff>101600</xdr:colOff>
      <xdr:row>86</xdr:row>
      <xdr:rowOff>59182</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7810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7925</xdr:rowOff>
    </xdr:from>
    <xdr:to>
      <xdr:col>45</xdr:col>
      <xdr:colOff>177800</xdr:colOff>
      <xdr:row>86</xdr:row>
      <xdr:rowOff>8382</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flipV="1">
          <a:off x="7861300" y="1475262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8382</xdr:rowOff>
    </xdr:from>
    <xdr:to>
      <xdr:col>41</xdr:col>
      <xdr:colOff>50800</xdr:colOff>
      <xdr:row>86</xdr:row>
      <xdr:rowOff>8382</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6972300" y="14753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00000000-0008-0000-0200-00006F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00000000-0008-0000-0200-000070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00000000-0008-0000-0200-000071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00000000-0008-0000-0200-000072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49852</xdr:rowOff>
    </xdr:from>
    <xdr:ext cx="469744" cy="259045"/>
    <xdr:sp macro="" textlink="">
      <xdr:nvSpPr>
        <xdr:cNvPr id="371" name="n_1mainValue【福祉施設】&#10;一人当たり面積">
          <a:extLst>
            <a:ext uri="{FF2B5EF4-FFF2-40B4-BE49-F238E27FC236}">
              <a16:creationId xmlns:a16="http://schemas.microsoft.com/office/drawing/2014/main" id="{00000000-0008-0000-0200-000073010000}"/>
            </a:ext>
          </a:extLst>
        </xdr:cNvPr>
        <xdr:cNvSpPr txBox="1"/>
      </xdr:nvSpPr>
      <xdr:spPr>
        <a:xfrm>
          <a:off x="93917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49852</xdr:rowOff>
    </xdr:from>
    <xdr:ext cx="469744" cy="259045"/>
    <xdr:sp macro="" textlink="">
      <xdr:nvSpPr>
        <xdr:cNvPr id="372" name="n_2mainValue【福祉施設】&#10;一人当たり面積">
          <a:extLst>
            <a:ext uri="{FF2B5EF4-FFF2-40B4-BE49-F238E27FC236}">
              <a16:creationId xmlns:a16="http://schemas.microsoft.com/office/drawing/2014/main" id="{00000000-0008-0000-0200-000074010000}"/>
            </a:ext>
          </a:extLst>
        </xdr:cNvPr>
        <xdr:cNvSpPr txBox="1"/>
      </xdr:nvSpPr>
      <xdr:spPr>
        <a:xfrm>
          <a:off x="8515427" y="1479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50309</xdr:rowOff>
    </xdr:from>
    <xdr:ext cx="469744" cy="259045"/>
    <xdr:sp macro="" textlink="">
      <xdr:nvSpPr>
        <xdr:cNvPr id="373" name="n_3mainValue【福祉施設】&#10;一人当たり面積">
          <a:extLst>
            <a:ext uri="{FF2B5EF4-FFF2-40B4-BE49-F238E27FC236}">
              <a16:creationId xmlns:a16="http://schemas.microsoft.com/office/drawing/2014/main" id="{00000000-0008-0000-0200-000075010000}"/>
            </a:ext>
          </a:extLst>
        </xdr:cNvPr>
        <xdr:cNvSpPr txBox="1"/>
      </xdr:nvSpPr>
      <xdr:spPr>
        <a:xfrm>
          <a:off x="7626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374" name="n_4mainValue【福祉施設】&#10;一人当たり面積">
          <a:extLst>
            <a:ext uri="{FF2B5EF4-FFF2-40B4-BE49-F238E27FC236}">
              <a16:creationId xmlns:a16="http://schemas.microsoft.com/office/drawing/2014/main" id="{00000000-0008-0000-0200-000076010000}"/>
            </a:ext>
          </a:extLst>
        </xdr:cNvPr>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2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2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2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200-000095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17236</xdr:rowOff>
    </xdr:from>
    <xdr:to>
      <xdr:col>24</xdr:col>
      <xdr:colOff>114300</xdr:colOff>
      <xdr:row>104</xdr:row>
      <xdr:rowOff>118836</xdr:rowOff>
    </xdr:to>
    <xdr:sp macro="" textlink="">
      <xdr:nvSpPr>
        <xdr:cNvPr id="416" name="楕円 415">
          <a:extLst>
            <a:ext uri="{FF2B5EF4-FFF2-40B4-BE49-F238E27FC236}">
              <a16:creationId xmlns:a16="http://schemas.microsoft.com/office/drawing/2014/main" id="{00000000-0008-0000-0200-0000A0010000}"/>
            </a:ext>
          </a:extLst>
        </xdr:cNvPr>
        <xdr:cNvSpPr/>
      </xdr:nvSpPr>
      <xdr:spPr>
        <a:xfrm>
          <a:off x="45847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40113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200-0000A1010000}"/>
            </a:ext>
          </a:extLst>
        </xdr:cNvPr>
        <xdr:cNvSpPr txBox="1"/>
      </xdr:nvSpPr>
      <xdr:spPr>
        <a:xfrm>
          <a:off x="4673600" y="176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18869</xdr:rowOff>
    </xdr:from>
    <xdr:to>
      <xdr:col>20</xdr:col>
      <xdr:colOff>38100</xdr:colOff>
      <xdr:row>104</xdr:row>
      <xdr:rowOff>120469</xdr:rowOff>
    </xdr:to>
    <xdr:sp macro="" textlink="">
      <xdr:nvSpPr>
        <xdr:cNvPr id="418" name="楕円 417">
          <a:extLst>
            <a:ext uri="{FF2B5EF4-FFF2-40B4-BE49-F238E27FC236}">
              <a16:creationId xmlns:a16="http://schemas.microsoft.com/office/drawing/2014/main" id="{00000000-0008-0000-0200-0000A2010000}"/>
            </a:ext>
          </a:extLst>
        </xdr:cNvPr>
        <xdr:cNvSpPr/>
      </xdr:nvSpPr>
      <xdr:spPr>
        <a:xfrm>
          <a:off x="3746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69669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flipV="1">
          <a:off x="3797300" y="1789883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2857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46808</xdr:rowOff>
    </xdr:from>
    <xdr:to>
      <xdr:col>19</xdr:col>
      <xdr:colOff>177800</xdr:colOff>
      <xdr:row>104</xdr:row>
      <xdr:rowOff>69669</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2908300" y="178776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xdr:rowOff>
    </xdr:from>
    <xdr:to>
      <xdr:col>10</xdr:col>
      <xdr:colOff>165100</xdr:colOff>
      <xdr:row>105</xdr:row>
      <xdr:rowOff>117202</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1968500" y="180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46808</xdr:rowOff>
    </xdr:from>
    <xdr:to>
      <xdr:col>15</xdr:col>
      <xdr:colOff>50800</xdr:colOff>
      <xdr:row>105</xdr:row>
      <xdr:rowOff>66402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flipV="1">
          <a:off x="2019300" y="17877608"/>
          <a:ext cx="8890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141332</xdr:rowOff>
    </xdr:from>
    <xdr:to>
      <xdr:col>6</xdr:col>
      <xdr:colOff>38100</xdr:colOff>
      <xdr:row>105</xdr:row>
      <xdr:rowOff>71482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1079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20682</xdr:rowOff>
    </xdr:from>
    <xdr:to>
      <xdr:col>10</xdr:col>
      <xdr:colOff>114300</xdr:colOff>
      <xdr:row>105</xdr:row>
      <xdr:rowOff>66402</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130300" y="18022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200-0000AA010000}"/>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200-0000AB010000}"/>
            </a:ext>
          </a:extLst>
        </xdr:cNvPr>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200-0000AC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200-0000AD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136996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108329</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62609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2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2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2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200-0000CC010000}"/>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170332</xdr:rowOff>
    </xdr:from>
    <xdr:to>
      <xdr:col>55</xdr:col>
      <xdr:colOff>50800</xdr:colOff>
      <xdr:row>107</xdr:row>
      <xdr:rowOff>100482</xdr:rowOff>
    </xdr:to>
    <xdr:sp macro="" textlink="">
      <xdr:nvSpPr>
        <xdr:cNvPr id="471" name="楕円 470">
          <a:extLst>
            <a:ext uri="{FF2B5EF4-FFF2-40B4-BE49-F238E27FC236}">
              <a16:creationId xmlns:a16="http://schemas.microsoft.com/office/drawing/2014/main" id="{00000000-0008-0000-0200-0000D7010000}"/>
            </a:ext>
          </a:extLst>
        </xdr:cNvPr>
        <xdr:cNvSpPr/>
      </xdr:nvSpPr>
      <xdr:spPr>
        <a:xfrm>
          <a:off x="10426700" y="183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21759</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200-0000D8010000}"/>
            </a:ext>
          </a:extLst>
        </xdr:cNvPr>
        <xdr:cNvSpPr txBox="1"/>
      </xdr:nvSpPr>
      <xdr:spPr>
        <a:xfrm>
          <a:off x="10515600" y="181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254</xdr:rowOff>
    </xdr:from>
    <xdr:to>
      <xdr:col>50</xdr:col>
      <xdr:colOff>165100</xdr:colOff>
      <xdr:row>107</xdr:row>
      <xdr:rowOff>101854</xdr:rowOff>
    </xdr:to>
    <xdr:sp macro="" textlink="">
      <xdr:nvSpPr>
        <xdr:cNvPr id="473" name="楕円 472">
          <a:extLst>
            <a:ext uri="{FF2B5EF4-FFF2-40B4-BE49-F238E27FC236}">
              <a16:creationId xmlns:a16="http://schemas.microsoft.com/office/drawing/2014/main" id="{00000000-0008-0000-0200-0000D9010000}"/>
            </a:ext>
          </a:extLst>
        </xdr:cNvPr>
        <xdr:cNvSpPr/>
      </xdr:nvSpPr>
      <xdr:spPr>
        <a:xfrm>
          <a:off x="9588500" y="183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49682</xdr:rowOff>
    </xdr:from>
    <xdr:to>
      <xdr:col>55</xdr:col>
      <xdr:colOff>0</xdr:colOff>
      <xdr:row>107</xdr:row>
      <xdr:rowOff>51054</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9639300" y="1839483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1626</xdr:rowOff>
    </xdr:from>
    <xdr:to>
      <xdr:col>46</xdr:col>
      <xdr:colOff>38100</xdr:colOff>
      <xdr:row>107</xdr:row>
      <xdr:rowOff>103226</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8699500" y="183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51054</xdr:rowOff>
    </xdr:from>
    <xdr:to>
      <xdr:col>50</xdr:col>
      <xdr:colOff>114300</xdr:colOff>
      <xdr:row>107</xdr:row>
      <xdr:rowOff>52426</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8750300" y="183962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2997</xdr:rowOff>
    </xdr:from>
    <xdr:to>
      <xdr:col>41</xdr:col>
      <xdr:colOff>101600</xdr:colOff>
      <xdr:row>107</xdr:row>
      <xdr:rowOff>104597</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7810500" y="183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52426</xdr:rowOff>
    </xdr:from>
    <xdr:to>
      <xdr:col>45</xdr:col>
      <xdr:colOff>177800</xdr:colOff>
      <xdr:row>107</xdr:row>
      <xdr:rowOff>53797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flipV="1">
          <a:off x="7861300" y="1839757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3454</xdr:rowOff>
    </xdr:from>
    <xdr:to>
      <xdr:col>36</xdr:col>
      <xdr:colOff>165100</xdr:colOff>
      <xdr:row>107</xdr:row>
      <xdr:rowOff>105054</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6921500" y="183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53797</xdr:rowOff>
    </xdr:from>
    <xdr:to>
      <xdr:col>41</xdr:col>
      <xdr:colOff>50800</xdr:colOff>
      <xdr:row>107</xdr:row>
      <xdr:rowOff>54254</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6972300" y="1839894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481" name="n_1aveValue【市民会館】&#10;一人当たり面積">
          <a:extLst>
            <a:ext uri="{FF2B5EF4-FFF2-40B4-BE49-F238E27FC236}">
              <a16:creationId xmlns:a16="http://schemas.microsoft.com/office/drawing/2014/main" id="{00000000-0008-0000-0200-0000E1010000}"/>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482" name="n_2aveValue【市民会館】&#10;一人当たり面積">
          <a:extLst>
            <a:ext uri="{FF2B5EF4-FFF2-40B4-BE49-F238E27FC236}">
              <a16:creationId xmlns:a16="http://schemas.microsoft.com/office/drawing/2014/main" id="{00000000-0008-0000-0200-0000E2010000}"/>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483" name="n_3aveValue【市民会館】&#10;一人当たり面積">
          <a:extLst>
            <a:ext uri="{FF2B5EF4-FFF2-40B4-BE49-F238E27FC236}">
              <a16:creationId xmlns:a16="http://schemas.microsoft.com/office/drawing/2014/main" id="{00000000-0008-0000-0200-0000E3010000}"/>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484" name="n_4aveValue【市民会館】&#10;一人当たり面積">
          <a:extLst>
            <a:ext uri="{FF2B5EF4-FFF2-40B4-BE49-F238E27FC236}">
              <a16:creationId xmlns:a16="http://schemas.microsoft.com/office/drawing/2014/main" id="{00000000-0008-0000-0200-0000E4010000}"/>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118381</xdr:rowOff>
    </xdr:from>
    <xdr:ext cx="469744" cy="259045"/>
    <xdr:sp macro="" textlink="">
      <xdr:nvSpPr>
        <xdr:cNvPr id="485" name="n_1mainValue【市民会館】&#10;一人当たり面積">
          <a:extLst>
            <a:ext uri="{FF2B5EF4-FFF2-40B4-BE49-F238E27FC236}">
              <a16:creationId xmlns:a16="http://schemas.microsoft.com/office/drawing/2014/main" id="{00000000-0008-0000-0200-0000E5010000}"/>
            </a:ext>
          </a:extLst>
        </xdr:cNvPr>
        <xdr:cNvSpPr txBox="1"/>
      </xdr:nvSpPr>
      <xdr:spPr>
        <a:xfrm>
          <a:off x="93917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119753</xdr:rowOff>
    </xdr:from>
    <xdr:ext cx="469744" cy="259045"/>
    <xdr:sp macro="" textlink="">
      <xdr:nvSpPr>
        <xdr:cNvPr id="486" name="n_2mainValue【市民会館】&#10;一人当たり面積">
          <a:extLst>
            <a:ext uri="{FF2B5EF4-FFF2-40B4-BE49-F238E27FC236}">
              <a16:creationId xmlns:a16="http://schemas.microsoft.com/office/drawing/2014/main" id="{00000000-0008-0000-0200-0000E6010000}"/>
            </a:ext>
          </a:extLst>
        </xdr:cNvPr>
        <xdr:cNvSpPr txBox="1"/>
      </xdr:nvSpPr>
      <xdr:spPr>
        <a:xfrm>
          <a:off x="8515427" y="1812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121124</xdr:rowOff>
    </xdr:from>
    <xdr:ext cx="469744" cy="259045"/>
    <xdr:sp macro="" textlink="">
      <xdr:nvSpPr>
        <xdr:cNvPr id="487" name="n_3mainValue【市民会館】&#10;一人当たり面積">
          <a:extLst>
            <a:ext uri="{FF2B5EF4-FFF2-40B4-BE49-F238E27FC236}">
              <a16:creationId xmlns:a16="http://schemas.microsoft.com/office/drawing/2014/main" id="{00000000-0008-0000-0200-0000E7010000}"/>
            </a:ext>
          </a:extLst>
        </xdr:cNvPr>
        <xdr:cNvSpPr txBox="1"/>
      </xdr:nvSpPr>
      <xdr:spPr>
        <a:xfrm>
          <a:off x="7626427" y="1812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121581</xdr:rowOff>
    </xdr:from>
    <xdr:ext cx="469744" cy="259045"/>
    <xdr:sp macro="" textlink="">
      <xdr:nvSpPr>
        <xdr:cNvPr id="488" name="n_4mainValue【市民会館】&#10;一人当たり面積">
          <a:extLst>
            <a:ext uri="{FF2B5EF4-FFF2-40B4-BE49-F238E27FC236}">
              <a16:creationId xmlns:a16="http://schemas.microsoft.com/office/drawing/2014/main" id="{00000000-0008-0000-0200-0000E8010000}"/>
            </a:ext>
          </a:extLst>
        </xdr:cNvPr>
        <xdr:cNvSpPr txBox="1"/>
      </xdr:nvSpPr>
      <xdr:spPr>
        <a:xfrm>
          <a:off x="6737427" y="181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2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2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2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200-000007020000}"/>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41728</xdr:rowOff>
    </xdr:from>
    <xdr:to>
      <xdr:col>85</xdr:col>
      <xdr:colOff>177800</xdr:colOff>
      <xdr:row>39</xdr:row>
      <xdr:rowOff>143328</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6268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20155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200-000013020000}"/>
            </a:ext>
          </a:extLst>
        </xdr:cNvPr>
        <xdr:cNvSpPr txBox="1"/>
      </xdr:nvSpPr>
      <xdr:spPr>
        <a:xfrm>
          <a:off x="16357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10704</xdr:rowOff>
    </xdr:from>
    <xdr:to>
      <xdr:col>81</xdr:col>
      <xdr:colOff>101600</xdr:colOff>
      <xdr:row>39</xdr:row>
      <xdr:rowOff>112304</xdr:rowOff>
    </xdr:to>
    <xdr:sp macro="" textlink="">
      <xdr:nvSpPr>
        <xdr:cNvPr id="532" name="楕円 531">
          <a:extLst>
            <a:ext uri="{FF2B5EF4-FFF2-40B4-BE49-F238E27FC236}">
              <a16:creationId xmlns:a16="http://schemas.microsoft.com/office/drawing/2014/main" id="{00000000-0008-0000-0200-000014020000}"/>
            </a:ext>
          </a:extLst>
        </xdr:cNvPr>
        <xdr:cNvSpPr/>
      </xdr:nvSpPr>
      <xdr:spPr>
        <a:xfrm>
          <a:off x="15430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61504</xdr:rowOff>
    </xdr:from>
    <xdr:to>
      <xdr:col>85</xdr:col>
      <xdr:colOff>127000</xdr:colOff>
      <xdr:row>39</xdr:row>
      <xdr:rowOff>92528</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5481300" y="674805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151130</xdr:rowOff>
    </xdr:from>
    <xdr:to>
      <xdr:col>76</xdr:col>
      <xdr:colOff>165100</xdr:colOff>
      <xdr:row>39</xdr:row>
      <xdr:rowOff>81280</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4541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30480</xdr:rowOff>
    </xdr:from>
    <xdr:to>
      <xdr:col>81</xdr:col>
      <xdr:colOff>50800</xdr:colOff>
      <xdr:row>39</xdr:row>
      <xdr:rowOff>61504</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4592300" y="671703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3652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30480</xdr:rowOff>
    </xdr:from>
    <xdr:to>
      <xdr:col>76</xdr:col>
      <xdr:colOff>114300</xdr:colOff>
      <xdr:row>39</xdr:row>
      <xdr:rowOff>37012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flipV="1">
          <a:off x="13703300" y="671703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142966</xdr:rowOff>
    </xdr:from>
    <xdr:to>
      <xdr:col>67</xdr:col>
      <xdr:colOff>101600</xdr:colOff>
      <xdr:row>39</xdr:row>
      <xdr:rowOff>73116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2763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22316</xdr:rowOff>
    </xdr:from>
    <xdr:to>
      <xdr:col>71</xdr:col>
      <xdr:colOff>177800</xdr:colOff>
      <xdr:row>39</xdr:row>
      <xdr:rowOff>37012</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814300" y="670886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103431</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52660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72407</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4389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64243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2611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2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2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2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2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200-000042020000}"/>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3569</xdr:rowOff>
    </xdr:from>
    <xdr:to>
      <xdr:col>116</xdr:col>
      <xdr:colOff>114300</xdr:colOff>
      <xdr:row>40</xdr:row>
      <xdr:rowOff>105169</xdr:rowOff>
    </xdr:to>
    <xdr:sp macro="" textlink="">
      <xdr:nvSpPr>
        <xdr:cNvPr id="589" name="楕円 588">
          <a:extLst>
            <a:ext uri="{FF2B5EF4-FFF2-40B4-BE49-F238E27FC236}">
              <a16:creationId xmlns:a16="http://schemas.microsoft.com/office/drawing/2014/main" id="{00000000-0008-0000-0200-00004D020000}"/>
            </a:ext>
          </a:extLst>
        </xdr:cNvPr>
        <xdr:cNvSpPr/>
      </xdr:nvSpPr>
      <xdr:spPr>
        <a:xfrm>
          <a:off x="22110700" y="68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26446</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200-00004E020000}"/>
            </a:ext>
          </a:extLst>
        </xdr:cNvPr>
        <xdr:cNvSpPr txBox="1"/>
      </xdr:nvSpPr>
      <xdr:spPr>
        <a:xfrm>
          <a:off x="22199600" y="671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9754</xdr:rowOff>
    </xdr:from>
    <xdr:to>
      <xdr:col>112</xdr:col>
      <xdr:colOff>38100</xdr:colOff>
      <xdr:row>40</xdr:row>
      <xdr:rowOff>111354</xdr:rowOff>
    </xdr:to>
    <xdr:sp macro="" textlink="">
      <xdr:nvSpPr>
        <xdr:cNvPr id="591" name="楕円 590">
          <a:extLst>
            <a:ext uri="{FF2B5EF4-FFF2-40B4-BE49-F238E27FC236}">
              <a16:creationId xmlns:a16="http://schemas.microsoft.com/office/drawing/2014/main" id="{00000000-0008-0000-0200-00004F020000}"/>
            </a:ext>
          </a:extLst>
        </xdr:cNvPr>
        <xdr:cNvSpPr/>
      </xdr:nvSpPr>
      <xdr:spPr>
        <a:xfrm>
          <a:off x="21272500" y="68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54369</xdr:rowOff>
    </xdr:from>
    <xdr:to>
      <xdr:col>116</xdr:col>
      <xdr:colOff>63500</xdr:colOff>
      <xdr:row>40</xdr:row>
      <xdr:rowOff>60554</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flipV="1">
          <a:off x="21323300" y="6912369"/>
          <a:ext cx="838200" cy="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10864</xdr:rowOff>
    </xdr:from>
    <xdr:to>
      <xdr:col>107</xdr:col>
      <xdr:colOff>101600</xdr:colOff>
      <xdr:row>40</xdr:row>
      <xdr:rowOff>112464</xdr:rowOff>
    </xdr:to>
    <xdr:sp macro="" textlink="">
      <xdr:nvSpPr>
        <xdr:cNvPr id="593" name="楕円 592">
          <a:extLst>
            <a:ext uri="{FF2B5EF4-FFF2-40B4-BE49-F238E27FC236}">
              <a16:creationId xmlns:a16="http://schemas.microsoft.com/office/drawing/2014/main" id="{00000000-0008-0000-0200-000051020000}"/>
            </a:ext>
          </a:extLst>
        </xdr:cNvPr>
        <xdr:cNvSpPr/>
      </xdr:nvSpPr>
      <xdr:spPr>
        <a:xfrm>
          <a:off x="20383500" y="68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60554</xdr:rowOff>
    </xdr:from>
    <xdr:to>
      <xdr:col>111</xdr:col>
      <xdr:colOff>177800</xdr:colOff>
      <xdr:row>40</xdr:row>
      <xdr:rowOff>61664</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flipV="1">
          <a:off x="20434300" y="6918554"/>
          <a:ext cx="889000" cy="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27016</xdr:rowOff>
    </xdr:from>
    <xdr:to>
      <xdr:col>102</xdr:col>
      <xdr:colOff>165100</xdr:colOff>
      <xdr:row>40</xdr:row>
      <xdr:rowOff>128616</xdr:rowOff>
    </xdr:to>
    <xdr:sp macro="" textlink="">
      <xdr:nvSpPr>
        <xdr:cNvPr id="595" name="楕円 594">
          <a:extLst>
            <a:ext uri="{FF2B5EF4-FFF2-40B4-BE49-F238E27FC236}">
              <a16:creationId xmlns:a16="http://schemas.microsoft.com/office/drawing/2014/main" id="{00000000-0008-0000-0200-000053020000}"/>
            </a:ext>
          </a:extLst>
        </xdr:cNvPr>
        <xdr:cNvSpPr/>
      </xdr:nvSpPr>
      <xdr:spPr>
        <a:xfrm>
          <a:off x="19494500" y="68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61664</xdr:rowOff>
    </xdr:from>
    <xdr:to>
      <xdr:col>107</xdr:col>
      <xdr:colOff>50800</xdr:colOff>
      <xdr:row>40</xdr:row>
      <xdr:rowOff>77816</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flipV="1">
          <a:off x="19545300" y="6919664"/>
          <a:ext cx="889000" cy="1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36664</xdr:rowOff>
    </xdr:from>
    <xdr:to>
      <xdr:col>98</xdr:col>
      <xdr:colOff>38100</xdr:colOff>
      <xdr:row>40</xdr:row>
      <xdr:rowOff>138264</xdr:rowOff>
    </xdr:to>
    <xdr:sp macro="" textlink="">
      <xdr:nvSpPr>
        <xdr:cNvPr id="597" name="楕円 596">
          <a:extLst>
            <a:ext uri="{FF2B5EF4-FFF2-40B4-BE49-F238E27FC236}">
              <a16:creationId xmlns:a16="http://schemas.microsoft.com/office/drawing/2014/main" id="{00000000-0008-0000-0200-000055020000}"/>
            </a:ext>
          </a:extLst>
        </xdr:cNvPr>
        <xdr:cNvSpPr/>
      </xdr:nvSpPr>
      <xdr:spPr>
        <a:xfrm>
          <a:off x="18605500" y="68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77816</xdr:rowOff>
    </xdr:from>
    <xdr:to>
      <xdr:col>102</xdr:col>
      <xdr:colOff>114300</xdr:colOff>
      <xdr:row>40</xdr:row>
      <xdr:rowOff>87464</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flipV="1">
          <a:off x="18656300" y="6935816"/>
          <a:ext cx="8890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127881</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1011095" y="66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128991</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0134795" y="664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145143</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19245795" y="666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154791</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8356795" y="666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2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2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2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200-00007D020000}"/>
            </a:ext>
          </a:extLst>
        </xdr:cNvPr>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158206</xdr:rowOff>
    </xdr:from>
    <xdr:to>
      <xdr:col>76</xdr:col>
      <xdr:colOff>165100</xdr:colOff>
      <xdr:row>59</xdr:row>
      <xdr:rowOff>88356</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122283</xdr:rowOff>
    </xdr:from>
    <xdr:to>
      <xdr:col>72</xdr:col>
      <xdr:colOff>38100</xdr:colOff>
      <xdr:row>59</xdr:row>
      <xdr:rowOff>52433</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3652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1633</xdr:rowOff>
    </xdr:from>
    <xdr:to>
      <xdr:col>76</xdr:col>
      <xdr:colOff>114300</xdr:colOff>
      <xdr:row>59</xdr:row>
      <xdr:rowOff>37556</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3703300" y="101171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87993</xdr:rowOff>
    </xdr:from>
    <xdr:to>
      <xdr:col>67</xdr:col>
      <xdr:colOff>101600</xdr:colOff>
      <xdr:row>59</xdr:row>
      <xdr:rowOff>18143</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2763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138793</xdr:rowOff>
    </xdr:from>
    <xdr:to>
      <xdr:col>71</xdr:col>
      <xdr:colOff>177800</xdr:colOff>
      <xdr:row>59</xdr:row>
      <xdr:rowOff>1633</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814300" y="100828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3" name="n_1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4" name="n_2ave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655" name="n_3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656" name="n_4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657" name="n_2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68960</xdr:rowOff>
    </xdr:from>
    <xdr:ext cx="405111" cy="259045"/>
    <xdr:sp macro="" textlink="">
      <xdr:nvSpPr>
        <xdr:cNvPr id="658" name="n_3main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3500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34670</xdr:rowOff>
    </xdr:from>
    <xdr:ext cx="405111" cy="259045"/>
    <xdr:sp macro="" textlink="">
      <xdr:nvSpPr>
        <xdr:cNvPr id="659" name="n_4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2611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2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200-0000AC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200-0000AE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200-0000B0020000}"/>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135890</xdr:rowOff>
    </xdr:from>
    <xdr:to>
      <xdr:col>107</xdr:col>
      <xdr:colOff>101600</xdr:colOff>
      <xdr:row>64</xdr:row>
      <xdr:rowOff>66040</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9545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18605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18656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08" name="n_2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09" name="n_3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10" name="n_4mainValue【保健センター・保健所】&#10;一人当たり面積">
          <a:extLst>
            <a:ext uri="{FF2B5EF4-FFF2-40B4-BE49-F238E27FC236}">
              <a16:creationId xmlns:a16="http://schemas.microsoft.com/office/drawing/2014/main" id="{00000000-0008-0000-0200-0000C6020000}"/>
            </a:ext>
          </a:extLst>
        </xdr:cNvPr>
        <xdr:cNvSpPr txBox="1"/>
      </xdr:nvSpPr>
      <xdr:spPr>
        <a:xfrm>
          <a:off x="18421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4" name="【消防施設】&#10;有形固定資産減価償却率グラフ枠">
          <a:extLst>
            <a:ext uri="{FF2B5EF4-FFF2-40B4-BE49-F238E27FC236}">
              <a16:creationId xmlns:a16="http://schemas.microsoft.com/office/drawing/2014/main" id="{00000000-0008-0000-0200-0000D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36" name="【消防施設】&#10;有形固定資産減価償却率最小値テキスト">
          <a:extLst>
            <a:ext uri="{FF2B5EF4-FFF2-40B4-BE49-F238E27FC236}">
              <a16:creationId xmlns:a16="http://schemas.microsoft.com/office/drawing/2014/main" id="{00000000-0008-0000-0200-0000E0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38" name="【消防施設】&#10;有形固定資産減価償却率最大値テキスト">
          <a:extLst>
            <a:ext uri="{FF2B5EF4-FFF2-40B4-BE49-F238E27FC236}">
              <a16:creationId xmlns:a16="http://schemas.microsoft.com/office/drawing/2014/main" id="{00000000-0008-0000-0200-0000E2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740" name="【消防施設】&#10;有形固定資産減価償却率平均値テキスト">
          <a:extLst>
            <a:ext uri="{FF2B5EF4-FFF2-40B4-BE49-F238E27FC236}">
              <a16:creationId xmlns:a16="http://schemas.microsoft.com/office/drawing/2014/main" id="{00000000-0008-0000-0200-0000E4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3" name="フローチャート: 判断 742">
          <a:extLst>
            <a:ext uri="{FF2B5EF4-FFF2-40B4-BE49-F238E27FC236}">
              <a16:creationId xmlns:a16="http://schemas.microsoft.com/office/drawing/2014/main" id="{00000000-0008-0000-0200-0000E7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44" name="フローチャート: 判断 743">
          <a:extLst>
            <a:ext uri="{FF2B5EF4-FFF2-40B4-BE49-F238E27FC236}">
              <a16:creationId xmlns:a16="http://schemas.microsoft.com/office/drawing/2014/main" id="{00000000-0008-0000-0200-0000E8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45" name="フローチャート: 判断 744">
          <a:extLst>
            <a:ext uri="{FF2B5EF4-FFF2-40B4-BE49-F238E27FC236}">
              <a16:creationId xmlns:a16="http://schemas.microsoft.com/office/drawing/2014/main" id="{00000000-0008-0000-0200-0000E9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65405</xdr:rowOff>
    </xdr:from>
    <xdr:to>
      <xdr:col>85</xdr:col>
      <xdr:colOff>177800</xdr:colOff>
      <xdr:row>82</xdr:row>
      <xdr:rowOff>167005</xdr:rowOff>
    </xdr:to>
    <xdr:sp macro="" textlink="">
      <xdr:nvSpPr>
        <xdr:cNvPr id="751" name="楕円 750">
          <a:extLst>
            <a:ext uri="{FF2B5EF4-FFF2-40B4-BE49-F238E27FC236}">
              <a16:creationId xmlns:a16="http://schemas.microsoft.com/office/drawing/2014/main" id="{00000000-0008-0000-0200-0000EF020000}"/>
            </a:ext>
          </a:extLst>
        </xdr:cNvPr>
        <xdr:cNvSpPr/>
      </xdr:nvSpPr>
      <xdr:spPr>
        <a:xfrm>
          <a:off x="16268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43832</xdr:rowOff>
    </xdr:from>
    <xdr:ext cx="405111" cy="259045"/>
    <xdr:sp macro="" textlink="">
      <xdr:nvSpPr>
        <xdr:cNvPr id="752" name="【消防施設】&#10;有形固定資産減価償却率該当値テキスト">
          <a:extLst>
            <a:ext uri="{FF2B5EF4-FFF2-40B4-BE49-F238E27FC236}">
              <a16:creationId xmlns:a16="http://schemas.microsoft.com/office/drawing/2014/main" id="{00000000-0008-0000-0200-0000F0020000}"/>
            </a:ext>
          </a:extLst>
        </xdr:cNvPr>
        <xdr:cNvSpPr txBox="1"/>
      </xdr:nvSpPr>
      <xdr:spPr>
        <a:xfrm>
          <a:off x="16357600"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44450</xdr:rowOff>
    </xdr:from>
    <xdr:to>
      <xdr:col>81</xdr:col>
      <xdr:colOff>101600</xdr:colOff>
      <xdr:row>81</xdr:row>
      <xdr:rowOff>146050</xdr:rowOff>
    </xdr:to>
    <xdr:sp macro="" textlink="">
      <xdr:nvSpPr>
        <xdr:cNvPr id="753" name="楕円 752">
          <a:extLst>
            <a:ext uri="{FF2B5EF4-FFF2-40B4-BE49-F238E27FC236}">
              <a16:creationId xmlns:a16="http://schemas.microsoft.com/office/drawing/2014/main" id="{00000000-0008-0000-0200-0000F1020000}"/>
            </a:ext>
          </a:extLst>
        </xdr:cNvPr>
        <xdr:cNvSpPr/>
      </xdr:nvSpPr>
      <xdr:spPr>
        <a:xfrm>
          <a:off x="15430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82</xdr:row>
      <xdr:rowOff>116205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5481300" y="13982700"/>
          <a:ext cx="8382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xdr:rowOff>
    </xdr:from>
    <xdr:to>
      <xdr:col>76</xdr:col>
      <xdr:colOff>165100</xdr:colOff>
      <xdr:row>81</xdr:row>
      <xdr:rowOff>106045</xdr:rowOff>
    </xdr:to>
    <xdr:sp macro="" textlink="">
      <xdr:nvSpPr>
        <xdr:cNvPr id="755" name="楕円 754">
          <a:extLst>
            <a:ext uri="{FF2B5EF4-FFF2-40B4-BE49-F238E27FC236}">
              <a16:creationId xmlns:a16="http://schemas.microsoft.com/office/drawing/2014/main" id="{00000000-0008-0000-0200-0000F3020000}"/>
            </a:ext>
          </a:extLst>
        </xdr:cNvPr>
        <xdr:cNvSpPr/>
      </xdr:nvSpPr>
      <xdr:spPr>
        <a:xfrm>
          <a:off x="14541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55245</xdr:rowOff>
    </xdr:from>
    <xdr:to>
      <xdr:col>81</xdr:col>
      <xdr:colOff>50800</xdr:colOff>
      <xdr:row>81</xdr:row>
      <xdr:rowOff>95250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4592300" y="1394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59689</xdr:rowOff>
    </xdr:from>
    <xdr:to>
      <xdr:col>72</xdr:col>
      <xdr:colOff>38100</xdr:colOff>
      <xdr:row>81</xdr:row>
      <xdr:rowOff>161289</xdr:rowOff>
    </xdr:to>
    <xdr:sp macro="" textlink="">
      <xdr:nvSpPr>
        <xdr:cNvPr id="757" name="楕円 756">
          <a:extLst>
            <a:ext uri="{FF2B5EF4-FFF2-40B4-BE49-F238E27FC236}">
              <a16:creationId xmlns:a16="http://schemas.microsoft.com/office/drawing/2014/main" id="{00000000-0008-0000-0200-0000F5020000}"/>
            </a:ext>
          </a:extLst>
        </xdr:cNvPr>
        <xdr:cNvSpPr/>
      </xdr:nvSpPr>
      <xdr:spPr>
        <a:xfrm>
          <a:off x="13652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55245</xdr:rowOff>
    </xdr:from>
    <xdr:to>
      <xdr:col>76</xdr:col>
      <xdr:colOff>114300</xdr:colOff>
      <xdr:row>81</xdr:row>
      <xdr:rowOff>110489</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13703300" y="139426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25400</xdr:rowOff>
    </xdr:from>
    <xdr:to>
      <xdr:col>67</xdr:col>
      <xdr:colOff>101600</xdr:colOff>
      <xdr:row>81</xdr:row>
      <xdr:rowOff>127000</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27635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76200</xdr:rowOff>
    </xdr:from>
    <xdr:to>
      <xdr:col>71</xdr:col>
      <xdr:colOff>177800</xdr:colOff>
      <xdr:row>81</xdr:row>
      <xdr:rowOff>110489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814300" y="139636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61" name="n_1aveValue【消防施設】&#10;有形固定資産減価償却率">
          <a:extLst>
            <a:ext uri="{FF2B5EF4-FFF2-40B4-BE49-F238E27FC236}">
              <a16:creationId xmlns:a16="http://schemas.microsoft.com/office/drawing/2014/main" id="{00000000-0008-0000-0200-0000F9020000}"/>
            </a:ext>
          </a:extLst>
        </xdr:cNvPr>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62" name="n_2aveValue【消防施設】&#10;有形固定資産減価償却率">
          <a:extLst>
            <a:ext uri="{FF2B5EF4-FFF2-40B4-BE49-F238E27FC236}">
              <a16:creationId xmlns:a16="http://schemas.microsoft.com/office/drawing/2014/main" id="{00000000-0008-0000-0200-0000FA020000}"/>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763" name="n_3aveValue【消防施設】&#10;有形固定資産減価償却率">
          <a:extLst>
            <a:ext uri="{FF2B5EF4-FFF2-40B4-BE49-F238E27FC236}">
              <a16:creationId xmlns:a16="http://schemas.microsoft.com/office/drawing/2014/main" id="{00000000-0008-0000-0200-0000FB020000}"/>
            </a:ext>
          </a:extLst>
        </xdr:cNvPr>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764" name="n_4aveValue【消防施設】&#10;有形固定資産減価償却率">
          <a:extLst>
            <a:ext uri="{FF2B5EF4-FFF2-40B4-BE49-F238E27FC236}">
              <a16:creationId xmlns:a16="http://schemas.microsoft.com/office/drawing/2014/main" id="{00000000-0008-0000-0200-0000FC02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162577</xdr:rowOff>
    </xdr:from>
    <xdr:ext cx="405111" cy="259045"/>
    <xdr:sp macro="" textlink="">
      <xdr:nvSpPr>
        <xdr:cNvPr id="765" name="n_1mainValue【消防施設】&#10;有形固定資産減価償却率">
          <a:extLst>
            <a:ext uri="{FF2B5EF4-FFF2-40B4-BE49-F238E27FC236}">
              <a16:creationId xmlns:a16="http://schemas.microsoft.com/office/drawing/2014/main" id="{00000000-0008-0000-0200-0000FD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766" name="n_2mainValue【消防施設】&#10;有形固定資産減価償却率">
          <a:extLst>
            <a:ext uri="{FF2B5EF4-FFF2-40B4-BE49-F238E27FC236}">
              <a16:creationId xmlns:a16="http://schemas.microsoft.com/office/drawing/2014/main" id="{00000000-0008-0000-0200-0000FE020000}"/>
            </a:ext>
          </a:extLst>
        </xdr:cNvPr>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6366</xdr:rowOff>
    </xdr:from>
    <xdr:ext cx="405111" cy="259045"/>
    <xdr:sp macro="" textlink="">
      <xdr:nvSpPr>
        <xdr:cNvPr id="767" name="n_3mainValue【消防施設】&#10;有形固定資産減価償却率">
          <a:extLst>
            <a:ext uri="{FF2B5EF4-FFF2-40B4-BE49-F238E27FC236}">
              <a16:creationId xmlns:a16="http://schemas.microsoft.com/office/drawing/2014/main" id="{00000000-0008-0000-0200-0000FF020000}"/>
            </a:ext>
          </a:extLst>
        </xdr:cNvPr>
        <xdr:cNvSpPr txBox="1"/>
      </xdr:nvSpPr>
      <xdr:spPr>
        <a:xfrm>
          <a:off x="13500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68" name="n_4mainValue【消防施設】&#10;有形固定資産減価償却率">
          <a:extLst>
            <a:ext uri="{FF2B5EF4-FFF2-40B4-BE49-F238E27FC236}">
              <a16:creationId xmlns:a16="http://schemas.microsoft.com/office/drawing/2014/main" id="{00000000-0008-0000-0200-00000003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00000000-0008-0000-0200-00000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0000000-0008-0000-0200-00000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00000000-0008-0000-0200-000019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95" name="【消防施設】&#10;一人当たり面積最小値テキスト">
          <a:extLst>
            <a:ext uri="{FF2B5EF4-FFF2-40B4-BE49-F238E27FC236}">
              <a16:creationId xmlns:a16="http://schemas.microsoft.com/office/drawing/2014/main" id="{00000000-0008-0000-0200-00001B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97" name="【消防施設】&#10;一人当たり面積最大値テキスト">
          <a:extLst>
            <a:ext uri="{FF2B5EF4-FFF2-40B4-BE49-F238E27FC236}">
              <a16:creationId xmlns:a16="http://schemas.microsoft.com/office/drawing/2014/main" id="{00000000-0008-0000-0200-00001D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118671</xdr:rowOff>
    </xdr:from>
    <xdr:ext cx="469744" cy="259045"/>
    <xdr:sp macro="" textlink="">
      <xdr:nvSpPr>
        <xdr:cNvPr id="799" name="【消防施設】&#10;一人当たり面積平均値テキスト">
          <a:extLst>
            <a:ext uri="{FF2B5EF4-FFF2-40B4-BE49-F238E27FC236}">
              <a16:creationId xmlns:a16="http://schemas.microsoft.com/office/drawing/2014/main" id="{00000000-0008-0000-0200-00001F030000}"/>
            </a:ext>
          </a:extLst>
        </xdr:cNvPr>
        <xdr:cNvSpPr txBox="1"/>
      </xdr:nvSpPr>
      <xdr:spPr>
        <a:xfrm>
          <a:off x="22199600" y="14691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00" name="フローチャート: 判断 799">
          <a:extLst>
            <a:ext uri="{FF2B5EF4-FFF2-40B4-BE49-F238E27FC236}">
              <a16:creationId xmlns:a16="http://schemas.microsoft.com/office/drawing/2014/main" id="{00000000-0008-0000-0200-000020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01" name="フローチャート: 判断 800">
          <a:extLst>
            <a:ext uri="{FF2B5EF4-FFF2-40B4-BE49-F238E27FC236}">
              <a16:creationId xmlns:a16="http://schemas.microsoft.com/office/drawing/2014/main" id="{00000000-0008-0000-0200-00002103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02" name="フローチャート: 判断 801">
          <a:extLst>
            <a:ext uri="{FF2B5EF4-FFF2-40B4-BE49-F238E27FC236}">
              <a16:creationId xmlns:a16="http://schemas.microsoft.com/office/drawing/2014/main" id="{00000000-0008-0000-0200-00002203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122827</xdr:rowOff>
    </xdr:from>
    <xdr:to>
      <xdr:col>116</xdr:col>
      <xdr:colOff>114300</xdr:colOff>
      <xdr:row>86</xdr:row>
      <xdr:rowOff>52977</xdr:rowOff>
    </xdr:to>
    <xdr:sp macro="" textlink="">
      <xdr:nvSpPr>
        <xdr:cNvPr id="810" name="楕円 809">
          <a:extLst>
            <a:ext uri="{FF2B5EF4-FFF2-40B4-BE49-F238E27FC236}">
              <a16:creationId xmlns:a16="http://schemas.microsoft.com/office/drawing/2014/main" id="{00000000-0008-0000-0200-00002A030000}"/>
            </a:ext>
          </a:extLst>
        </xdr:cNvPr>
        <xdr:cNvSpPr/>
      </xdr:nvSpPr>
      <xdr:spPr>
        <a:xfrm>
          <a:off x="221107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145704</xdr:rowOff>
    </xdr:from>
    <xdr:ext cx="469744" cy="259045"/>
    <xdr:sp macro="" textlink="">
      <xdr:nvSpPr>
        <xdr:cNvPr id="811" name="【消防施設】&#10;一人当たり面積該当値テキスト">
          <a:extLst>
            <a:ext uri="{FF2B5EF4-FFF2-40B4-BE49-F238E27FC236}">
              <a16:creationId xmlns:a16="http://schemas.microsoft.com/office/drawing/2014/main" id="{00000000-0008-0000-0200-00002B030000}"/>
            </a:ext>
          </a:extLst>
        </xdr:cNvPr>
        <xdr:cNvSpPr txBox="1"/>
      </xdr:nvSpPr>
      <xdr:spPr>
        <a:xfrm>
          <a:off x="22199600" y="1454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123916</xdr:rowOff>
    </xdr:from>
    <xdr:to>
      <xdr:col>112</xdr:col>
      <xdr:colOff>38100</xdr:colOff>
      <xdr:row>86</xdr:row>
      <xdr:rowOff>54066</xdr:rowOff>
    </xdr:to>
    <xdr:sp macro="" textlink="">
      <xdr:nvSpPr>
        <xdr:cNvPr id="812" name="楕円 811">
          <a:extLst>
            <a:ext uri="{FF2B5EF4-FFF2-40B4-BE49-F238E27FC236}">
              <a16:creationId xmlns:a16="http://schemas.microsoft.com/office/drawing/2014/main" id="{00000000-0008-0000-0200-00002C030000}"/>
            </a:ext>
          </a:extLst>
        </xdr:cNvPr>
        <xdr:cNvSpPr/>
      </xdr:nvSpPr>
      <xdr:spPr>
        <a:xfrm>
          <a:off x="21272500" y="146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2177</xdr:rowOff>
    </xdr:from>
    <xdr:to>
      <xdr:col>116</xdr:col>
      <xdr:colOff>63500</xdr:colOff>
      <xdr:row>86</xdr:row>
      <xdr:rowOff>3266</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flipV="1">
          <a:off x="21323300" y="14746877"/>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125005</xdr:rowOff>
    </xdr:from>
    <xdr:to>
      <xdr:col>107</xdr:col>
      <xdr:colOff>101600</xdr:colOff>
      <xdr:row>86</xdr:row>
      <xdr:rowOff>55155</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0383500" y="1469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3266</xdr:rowOff>
    </xdr:from>
    <xdr:to>
      <xdr:col>111</xdr:col>
      <xdr:colOff>177800</xdr:colOff>
      <xdr:row>86</xdr:row>
      <xdr:rowOff>4355</xdr:rowOff>
    </xdr:to>
    <xdr:cxnSp macro="">
      <xdr:nvCxnSpPr>
        <xdr:cNvPr id="815" name="直線コネクタ 814">
          <a:extLst>
            <a:ext uri="{FF2B5EF4-FFF2-40B4-BE49-F238E27FC236}">
              <a16:creationId xmlns:a16="http://schemas.microsoft.com/office/drawing/2014/main" id="{00000000-0008-0000-0200-00002F030000}"/>
            </a:ext>
          </a:extLst>
        </xdr:cNvPr>
        <xdr:cNvCxnSpPr/>
      </xdr:nvCxnSpPr>
      <xdr:spPr>
        <a:xfrm flipV="1">
          <a:off x="20434300" y="14747966"/>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122827</xdr:rowOff>
    </xdr:from>
    <xdr:to>
      <xdr:col>102</xdr:col>
      <xdr:colOff>165100</xdr:colOff>
      <xdr:row>86</xdr:row>
      <xdr:rowOff>52977</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19494500" y="14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2177</xdr:rowOff>
    </xdr:from>
    <xdr:to>
      <xdr:col>107</xdr:col>
      <xdr:colOff>50800</xdr:colOff>
      <xdr:row>86</xdr:row>
      <xdr:rowOff>4355</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a:off x="19545300" y="147468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128270</xdr:rowOff>
    </xdr:from>
    <xdr:to>
      <xdr:col>98</xdr:col>
      <xdr:colOff>38100</xdr:colOff>
      <xdr:row>86</xdr:row>
      <xdr:rowOff>58420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18605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2177</xdr:rowOff>
    </xdr:from>
    <xdr:to>
      <xdr:col>102</xdr:col>
      <xdr:colOff>114300</xdr:colOff>
      <xdr:row>86</xdr:row>
      <xdr:rowOff>7620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flipV="1">
          <a:off x="18656300" y="147468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820" name="n_1aveValue【消防施設】&#10;一人当たり面積">
          <a:extLst>
            <a:ext uri="{FF2B5EF4-FFF2-40B4-BE49-F238E27FC236}">
              <a16:creationId xmlns:a16="http://schemas.microsoft.com/office/drawing/2014/main" id="{00000000-0008-0000-0200-000034030000}"/>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21" name="n_2aveValue【消防施設】&#10;一人当たり面積">
          <a:extLst>
            <a:ext uri="{FF2B5EF4-FFF2-40B4-BE49-F238E27FC236}">
              <a16:creationId xmlns:a16="http://schemas.microsoft.com/office/drawing/2014/main" id="{00000000-0008-0000-0200-000035030000}"/>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822" name="n_3aveValue【消防施設】&#10;一人当たり面積">
          <a:extLst>
            <a:ext uri="{FF2B5EF4-FFF2-40B4-BE49-F238E27FC236}">
              <a16:creationId xmlns:a16="http://schemas.microsoft.com/office/drawing/2014/main" id="{00000000-0008-0000-0200-000036030000}"/>
            </a:ext>
          </a:extLst>
        </xdr:cNvPr>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823" name="n_4aveValue【消防施設】&#10;一人当たり面積">
          <a:extLst>
            <a:ext uri="{FF2B5EF4-FFF2-40B4-BE49-F238E27FC236}">
              <a16:creationId xmlns:a16="http://schemas.microsoft.com/office/drawing/2014/main" id="{00000000-0008-0000-0200-000037030000}"/>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70593</xdr:rowOff>
    </xdr:from>
    <xdr:ext cx="469744" cy="259045"/>
    <xdr:sp macro="" textlink="">
      <xdr:nvSpPr>
        <xdr:cNvPr id="824" name="n_1mainValue【消防施設】&#10;一人当たり面積">
          <a:extLst>
            <a:ext uri="{FF2B5EF4-FFF2-40B4-BE49-F238E27FC236}">
              <a16:creationId xmlns:a16="http://schemas.microsoft.com/office/drawing/2014/main" id="{00000000-0008-0000-0200-000038030000}"/>
            </a:ext>
          </a:extLst>
        </xdr:cNvPr>
        <xdr:cNvSpPr txBox="1"/>
      </xdr:nvSpPr>
      <xdr:spPr>
        <a:xfrm>
          <a:off x="21075727" y="144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71682</xdr:rowOff>
    </xdr:from>
    <xdr:ext cx="469744" cy="259045"/>
    <xdr:sp macro="" textlink="">
      <xdr:nvSpPr>
        <xdr:cNvPr id="825" name="n_2mainValue【消防施設】&#10;一人当たり面積">
          <a:extLst>
            <a:ext uri="{FF2B5EF4-FFF2-40B4-BE49-F238E27FC236}">
              <a16:creationId xmlns:a16="http://schemas.microsoft.com/office/drawing/2014/main" id="{00000000-0008-0000-0200-000039030000}"/>
            </a:ext>
          </a:extLst>
        </xdr:cNvPr>
        <xdr:cNvSpPr txBox="1"/>
      </xdr:nvSpPr>
      <xdr:spPr>
        <a:xfrm>
          <a:off x="20199427" y="14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69504</xdr:rowOff>
    </xdr:from>
    <xdr:ext cx="469744" cy="259045"/>
    <xdr:sp macro="" textlink="">
      <xdr:nvSpPr>
        <xdr:cNvPr id="826" name="n_3mainValue【消防施設】&#10;一人当たり面積">
          <a:extLst>
            <a:ext uri="{FF2B5EF4-FFF2-40B4-BE49-F238E27FC236}">
              <a16:creationId xmlns:a16="http://schemas.microsoft.com/office/drawing/2014/main" id="{00000000-0008-0000-0200-00003A030000}"/>
            </a:ext>
          </a:extLst>
        </xdr:cNvPr>
        <xdr:cNvSpPr txBox="1"/>
      </xdr:nvSpPr>
      <xdr:spPr>
        <a:xfrm>
          <a:off x="19310427" y="14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74947</xdr:rowOff>
    </xdr:from>
    <xdr:ext cx="469744" cy="259045"/>
    <xdr:sp macro="" textlink="">
      <xdr:nvSpPr>
        <xdr:cNvPr id="827" name="n_4mainValue【消防施設】&#10;一人当たり面積">
          <a:extLst>
            <a:ext uri="{FF2B5EF4-FFF2-40B4-BE49-F238E27FC236}">
              <a16:creationId xmlns:a16="http://schemas.microsoft.com/office/drawing/2014/main" id="{00000000-0008-0000-0200-00003B030000}"/>
            </a:ext>
          </a:extLst>
        </xdr:cNvPr>
        <xdr:cNvSpPr txBox="1"/>
      </xdr:nvSpPr>
      <xdr:spPr>
        <a:xfrm>
          <a:off x="18421427" y="1447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00000000-0008-0000-0200-00005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54" name="【庁舎】&#10;有形固定資産減価償却率最小値テキスト">
          <a:extLst>
            <a:ext uri="{FF2B5EF4-FFF2-40B4-BE49-F238E27FC236}">
              <a16:creationId xmlns:a16="http://schemas.microsoft.com/office/drawing/2014/main" id="{00000000-0008-0000-0200-000056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56" name="【庁舎】&#10;有形固定資産減価償却率最大値テキスト">
          <a:extLst>
            <a:ext uri="{FF2B5EF4-FFF2-40B4-BE49-F238E27FC236}">
              <a16:creationId xmlns:a16="http://schemas.microsoft.com/office/drawing/2014/main" id="{00000000-0008-0000-0200-000058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58" name="【庁舎】&#10;有形固定資産減価償却率平均値テキスト">
          <a:extLst>
            <a:ext uri="{FF2B5EF4-FFF2-40B4-BE49-F238E27FC236}">
              <a16:creationId xmlns:a16="http://schemas.microsoft.com/office/drawing/2014/main" id="{00000000-0008-0000-0200-00005A030000}"/>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59" name="フローチャート: 判断 858">
          <a:extLst>
            <a:ext uri="{FF2B5EF4-FFF2-40B4-BE49-F238E27FC236}">
              <a16:creationId xmlns:a16="http://schemas.microsoft.com/office/drawing/2014/main" id="{00000000-0008-0000-0200-00005B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80918</xdr:rowOff>
    </xdr:from>
    <xdr:to>
      <xdr:col>85</xdr:col>
      <xdr:colOff>177800</xdr:colOff>
      <xdr:row>101</xdr:row>
      <xdr:rowOff>11068</xdr:rowOff>
    </xdr:to>
    <xdr:sp macro="" textlink="">
      <xdr:nvSpPr>
        <xdr:cNvPr id="869" name="楕円 868">
          <a:extLst>
            <a:ext uri="{FF2B5EF4-FFF2-40B4-BE49-F238E27FC236}">
              <a16:creationId xmlns:a16="http://schemas.microsoft.com/office/drawing/2014/main" id="{00000000-0008-0000-0200-000065030000}"/>
            </a:ext>
          </a:extLst>
        </xdr:cNvPr>
        <xdr:cNvSpPr/>
      </xdr:nvSpPr>
      <xdr:spPr>
        <a:xfrm>
          <a:off x="16268700" y="1722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167295</xdr:rowOff>
    </xdr:from>
    <xdr:ext cx="405111" cy="259045"/>
    <xdr:sp macro="" textlink="">
      <xdr:nvSpPr>
        <xdr:cNvPr id="870" name="【庁舎】&#10;有形固定資産減価償却率該当値テキスト">
          <a:extLst>
            <a:ext uri="{FF2B5EF4-FFF2-40B4-BE49-F238E27FC236}">
              <a16:creationId xmlns:a16="http://schemas.microsoft.com/office/drawing/2014/main" id="{00000000-0008-0000-0200-000066030000}"/>
            </a:ext>
          </a:extLst>
        </xdr:cNvPr>
        <xdr:cNvSpPr txBox="1"/>
      </xdr:nvSpPr>
      <xdr:spPr>
        <a:xfrm>
          <a:off x="16357600" y="17140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44994</xdr:rowOff>
    </xdr:from>
    <xdr:to>
      <xdr:col>81</xdr:col>
      <xdr:colOff>101600</xdr:colOff>
      <xdr:row>100</xdr:row>
      <xdr:rowOff>146594</xdr:rowOff>
    </xdr:to>
    <xdr:sp macro="" textlink="">
      <xdr:nvSpPr>
        <xdr:cNvPr id="871" name="楕円 870">
          <a:extLst>
            <a:ext uri="{FF2B5EF4-FFF2-40B4-BE49-F238E27FC236}">
              <a16:creationId xmlns:a16="http://schemas.microsoft.com/office/drawing/2014/main" id="{00000000-0008-0000-0200-000067030000}"/>
            </a:ext>
          </a:extLst>
        </xdr:cNvPr>
        <xdr:cNvSpPr/>
      </xdr:nvSpPr>
      <xdr:spPr>
        <a:xfrm>
          <a:off x="15430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95794</xdr:rowOff>
    </xdr:from>
    <xdr:to>
      <xdr:col>85</xdr:col>
      <xdr:colOff>127000</xdr:colOff>
      <xdr:row>100</xdr:row>
      <xdr:rowOff>131718</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15481300" y="172407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xdr:rowOff>
    </xdr:from>
    <xdr:to>
      <xdr:col>76</xdr:col>
      <xdr:colOff>165100</xdr:colOff>
      <xdr:row>100</xdr:row>
      <xdr:rowOff>109038</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4541500" y="171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58238</xdr:rowOff>
    </xdr:from>
    <xdr:to>
      <xdr:col>81</xdr:col>
      <xdr:colOff>50800</xdr:colOff>
      <xdr:row>100</xdr:row>
      <xdr:rowOff>95794</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14592300" y="172032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138068</xdr:rowOff>
    </xdr:from>
    <xdr:to>
      <xdr:col>72</xdr:col>
      <xdr:colOff>38100</xdr:colOff>
      <xdr:row>100</xdr:row>
      <xdr:rowOff>68218</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3652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17418</xdr:rowOff>
    </xdr:from>
    <xdr:to>
      <xdr:col>76</xdr:col>
      <xdr:colOff>114300</xdr:colOff>
      <xdr:row>100</xdr:row>
      <xdr:rowOff>58238</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a:off x="13703300" y="171624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102144</xdr:rowOff>
    </xdr:from>
    <xdr:to>
      <xdr:col>67</xdr:col>
      <xdr:colOff>101600</xdr:colOff>
      <xdr:row>100</xdr:row>
      <xdr:rowOff>32294</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2763500" y="170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152944</xdr:rowOff>
    </xdr:from>
    <xdr:to>
      <xdr:col>71</xdr:col>
      <xdr:colOff>177800</xdr:colOff>
      <xdr:row>100</xdr:row>
      <xdr:rowOff>17418</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a:off x="12814300" y="171264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79" name="n_1aveValue【庁舎】&#10;有形固定資産減価償却率">
          <a:extLst>
            <a:ext uri="{FF2B5EF4-FFF2-40B4-BE49-F238E27FC236}">
              <a16:creationId xmlns:a16="http://schemas.microsoft.com/office/drawing/2014/main" id="{00000000-0008-0000-0200-00006F030000}"/>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80" name="n_2aveValue【庁舎】&#10;有形固定資産減価償却率">
          <a:extLst>
            <a:ext uri="{FF2B5EF4-FFF2-40B4-BE49-F238E27FC236}">
              <a16:creationId xmlns:a16="http://schemas.microsoft.com/office/drawing/2014/main" id="{00000000-0008-0000-0200-000070030000}"/>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81" name="n_3aveValue【庁舎】&#10;有形固定資産減価償却率">
          <a:extLst>
            <a:ext uri="{FF2B5EF4-FFF2-40B4-BE49-F238E27FC236}">
              <a16:creationId xmlns:a16="http://schemas.microsoft.com/office/drawing/2014/main" id="{00000000-0008-0000-0200-000071030000}"/>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82" name="n_4aveValue【庁舎】&#10;有形固定資産減価償却率">
          <a:extLst>
            <a:ext uri="{FF2B5EF4-FFF2-40B4-BE49-F238E27FC236}">
              <a16:creationId xmlns:a16="http://schemas.microsoft.com/office/drawing/2014/main" id="{00000000-0008-0000-0200-000072030000}"/>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163121</xdr:rowOff>
    </xdr:from>
    <xdr:ext cx="340478" cy="259045"/>
    <xdr:sp macro="" textlink="">
      <xdr:nvSpPr>
        <xdr:cNvPr id="883" name="n_1mainValue【庁舎】&#10;有形固定資産減価償却率">
          <a:extLst>
            <a:ext uri="{FF2B5EF4-FFF2-40B4-BE49-F238E27FC236}">
              <a16:creationId xmlns:a16="http://schemas.microsoft.com/office/drawing/2014/main" id="{00000000-0008-0000-0200-000073030000}"/>
            </a:ext>
          </a:extLst>
        </xdr:cNvPr>
        <xdr:cNvSpPr txBox="1"/>
      </xdr:nvSpPr>
      <xdr:spPr>
        <a:xfrm>
          <a:off x="15298361" y="169652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125565</xdr:rowOff>
    </xdr:from>
    <xdr:ext cx="340478" cy="259045"/>
    <xdr:sp macro="" textlink="">
      <xdr:nvSpPr>
        <xdr:cNvPr id="884" name="n_2mainValue【庁舎】&#10;有形固定資産減価償却率">
          <a:extLst>
            <a:ext uri="{FF2B5EF4-FFF2-40B4-BE49-F238E27FC236}">
              <a16:creationId xmlns:a16="http://schemas.microsoft.com/office/drawing/2014/main" id="{00000000-0008-0000-0200-000074030000}"/>
            </a:ext>
          </a:extLst>
        </xdr:cNvPr>
        <xdr:cNvSpPr txBox="1"/>
      </xdr:nvSpPr>
      <xdr:spPr>
        <a:xfrm>
          <a:off x="14422061" y="16927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84745</xdr:rowOff>
    </xdr:from>
    <xdr:ext cx="340478" cy="259045"/>
    <xdr:sp macro="" textlink="">
      <xdr:nvSpPr>
        <xdr:cNvPr id="885" name="n_3mainValue【庁舎】&#10;有形固定資産減価償却率">
          <a:extLst>
            <a:ext uri="{FF2B5EF4-FFF2-40B4-BE49-F238E27FC236}">
              <a16:creationId xmlns:a16="http://schemas.microsoft.com/office/drawing/2014/main" id="{00000000-0008-0000-0200-000075030000}"/>
            </a:ext>
          </a:extLst>
        </xdr:cNvPr>
        <xdr:cNvSpPr txBox="1"/>
      </xdr:nvSpPr>
      <xdr:spPr>
        <a:xfrm>
          <a:off x="135330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48821</xdr:rowOff>
    </xdr:from>
    <xdr:ext cx="340478" cy="259045"/>
    <xdr:sp macro="" textlink="">
      <xdr:nvSpPr>
        <xdr:cNvPr id="886" name="n_4mainValue【庁舎】&#10;有形固定資産減価償却率">
          <a:extLst>
            <a:ext uri="{FF2B5EF4-FFF2-40B4-BE49-F238E27FC236}">
              <a16:creationId xmlns:a16="http://schemas.microsoft.com/office/drawing/2014/main" id="{00000000-0008-0000-0200-000076030000}"/>
            </a:ext>
          </a:extLst>
        </xdr:cNvPr>
        <xdr:cNvSpPr txBox="1"/>
      </xdr:nvSpPr>
      <xdr:spPr>
        <a:xfrm>
          <a:off x="12644061" y="1685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a:extLst>
            <a:ext uri="{FF2B5EF4-FFF2-40B4-BE49-F238E27FC236}">
              <a16:creationId xmlns:a16="http://schemas.microsoft.com/office/drawing/2014/main" id="{00000000-0008-0000-0200-00008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11" name="【庁舎】&#10;一人当たり面積最小値テキスト">
          <a:extLst>
            <a:ext uri="{FF2B5EF4-FFF2-40B4-BE49-F238E27FC236}">
              <a16:creationId xmlns:a16="http://schemas.microsoft.com/office/drawing/2014/main" id="{00000000-0008-0000-0200-00008F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13" name="【庁舎】&#10;一人当たり面積最大値テキスト">
          <a:extLst>
            <a:ext uri="{FF2B5EF4-FFF2-40B4-BE49-F238E27FC236}">
              <a16:creationId xmlns:a16="http://schemas.microsoft.com/office/drawing/2014/main" id="{00000000-0008-0000-0200-000091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15" name="【庁舎】&#10;一人当たり面積平均値テキスト">
          <a:extLst>
            <a:ext uri="{FF2B5EF4-FFF2-40B4-BE49-F238E27FC236}">
              <a16:creationId xmlns:a16="http://schemas.microsoft.com/office/drawing/2014/main" id="{00000000-0008-0000-0200-000093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16" name="フローチャート: 判断 915">
          <a:extLst>
            <a:ext uri="{FF2B5EF4-FFF2-40B4-BE49-F238E27FC236}">
              <a16:creationId xmlns:a16="http://schemas.microsoft.com/office/drawing/2014/main" id="{00000000-0008-0000-0200-000094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17" name="フローチャート: 判断 916">
          <a:extLst>
            <a:ext uri="{FF2B5EF4-FFF2-40B4-BE49-F238E27FC236}">
              <a16:creationId xmlns:a16="http://schemas.microsoft.com/office/drawing/2014/main" id="{00000000-0008-0000-0200-000095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18" name="フローチャート: 判断 917">
          <a:extLst>
            <a:ext uri="{FF2B5EF4-FFF2-40B4-BE49-F238E27FC236}">
              <a16:creationId xmlns:a16="http://schemas.microsoft.com/office/drawing/2014/main" id="{00000000-0008-0000-0200-000096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19" name="フローチャート: 判断 918">
          <a:extLst>
            <a:ext uri="{FF2B5EF4-FFF2-40B4-BE49-F238E27FC236}">
              <a16:creationId xmlns:a16="http://schemas.microsoft.com/office/drawing/2014/main" id="{00000000-0008-0000-0200-000097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200-00009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00000000-0008-0000-0200-00009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0000000-0008-0000-0200-00009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78739</xdr:rowOff>
    </xdr:from>
    <xdr:to>
      <xdr:col>116</xdr:col>
      <xdr:colOff>114300</xdr:colOff>
      <xdr:row>108</xdr:row>
      <xdr:rowOff>8889</xdr:rowOff>
    </xdr:to>
    <xdr:sp macro="" textlink="">
      <xdr:nvSpPr>
        <xdr:cNvPr id="926" name="楕円 925">
          <a:extLst>
            <a:ext uri="{FF2B5EF4-FFF2-40B4-BE49-F238E27FC236}">
              <a16:creationId xmlns:a16="http://schemas.microsoft.com/office/drawing/2014/main" id="{00000000-0008-0000-0200-00009E030000}"/>
            </a:ext>
          </a:extLst>
        </xdr:cNvPr>
        <xdr:cNvSpPr/>
      </xdr:nvSpPr>
      <xdr:spPr>
        <a:xfrm>
          <a:off x="22110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57166</xdr:rowOff>
    </xdr:from>
    <xdr:ext cx="469744" cy="259045"/>
    <xdr:sp macro="" textlink="">
      <xdr:nvSpPr>
        <xdr:cNvPr id="927" name="【庁舎】&#10;一人当たり面積該当値テキスト">
          <a:extLst>
            <a:ext uri="{FF2B5EF4-FFF2-40B4-BE49-F238E27FC236}">
              <a16:creationId xmlns:a16="http://schemas.microsoft.com/office/drawing/2014/main" id="{00000000-0008-0000-0200-00009F030000}"/>
            </a:ext>
          </a:extLst>
        </xdr:cNvPr>
        <xdr:cNvSpPr txBox="1"/>
      </xdr:nvSpPr>
      <xdr:spPr>
        <a:xfrm>
          <a:off x="22199600"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80263</xdr:rowOff>
    </xdr:from>
    <xdr:to>
      <xdr:col>112</xdr:col>
      <xdr:colOff>38100</xdr:colOff>
      <xdr:row>108</xdr:row>
      <xdr:rowOff>10413</xdr:rowOff>
    </xdr:to>
    <xdr:sp macro="" textlink="">
      <xdr:nvSpPr>
        <xdr:cNvPr id="928" name="楕円 927">
          <a:extLst>
            <a:ext uri="{FF2B5EF4-FFF2-40B4-BE49-F238E27FC236}">
              <a16:creationId xmlns:a16="http://schemas.microsoft.com/office/drawing/2014/main" id="{00000000-0008-0000-0200-0000A0030000}"/>
            </a:ext>
          </a:extLst>
        </xdr:cNvPr>
        <xdr:cNvSpPr/>
      </xdr:nvSpPr>
      <xdr:spPr>
        <a:xfrm>
          <a:off x="21272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129539</xdr:rowOff>
    </xdr:from>
    <xdr:to>
      <xdr:col>116</xdr:col>
      <xdr:colOff>63500</xdr:colOff>
      <xdr:row>107</xdr:row>
      <xdr:rowOff>131063</xdr:rowOff>
    </xdr:to>
    <xdr:cxnSp macro="">
      <xdr:nvCxnSpPr>
        <xdr:cNvPr id="929" name="直線コネクタ 928">
          <a:extLst>
            <a:ext uri="{FF2B5EF4-FFF2-40B4-BE49-F238E27FC236}">
              <a16:creationId xmlns:a16="http://schemas.microsoft.com/office/drawing/2014/main" id="{00000000-0008-0000-0200-0000A1030000}"/>
            </a:ext>
          </a:extLst>
        </xdr:cNvPr>
        <xdr:cNvCxnSpPr/>
      </xdr:nvCxnSpPr>
      <xdr:spPr>
        <a:xfrm flipV="1">
          <a:off x="21323300" y="1847468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81787</xdr:rowOff>
    </xdr:from>
    <xdr:to>
      <xdr:col>107</xdr:col>
      <xdr:colOff>101600</xdr:colOff>
      <xdr:row>108</xdr:row>
      <xdr:rowOff>11937</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0383500" y="184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131063</xdr:rowOff>
    </xdr:from>
    <xdr:to>
      <xdr:col>111</xdr:col>
      <xdr:colOff>177800</xdr:colOff>
      <xdr:row>107</xdr:row>
      <xdr:rowOff>132587</xdr:rowOff>
    </xdr:to>
    <xdr:cxnSp macro="">
      <xdr:nvCxnSpPr>
        <xdr:cNvPr id="931" name="直線コネクタ 930">
          <a:extLst>
            <a:ext uri="{FF2B5EF4-FFF2-40B4-BE49-F238E27FC236}">
              <a16:creationId xmlns:a16="http://schemas.microsoft.com/office/drawing/2014/main" id="{00000000-0008-0000-0200-0000A3030000}"/>
            </a:ext>
          </a:extLst>
        </xdr:cNvPr>
        <xdr:cNvCxnSpPr/>
      </xdr:nvCxnSpPr>
      <xdr:spPr>
        <a:xfrm flipV="1">
          <a:off x="20434300" y="1847621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83313</xdr:rowOff>
    </xdr:from>
    <xdr:to>
      <xdr:col>102</xdr:col>
      <xdr:colOff>165100</xdr:colOff>
      <xdr:row>108</xdr:row>
      <xdr:rowOff>13463</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194945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132587</xdr:rowOff>
    </xdr:from>
    <xdr:to>
      <xdr:col>107</xdr:col>
      <xdr:colOff>50800</xdr:colOff>
      <xdr:row>107</xdr:row>
      <xdr:rowOff>134113</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19545300" y="184777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83313</xdr:rowOff>
    </xdr:from>
    <xdr:to>
      <xdr:col>98</xdr:col>
      <xdr:colOff>38100</xdr:colOff>
      <xdr:row>108</xdr:row>
      <xdr:rowOff>13463</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18605500" y="1842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134113</xdr:rowOff>
    </xdr:from>
    <xdr:to>
      <xdr:col>102</xdr:col>
      <xdr:colOff>114300</xdr:colOff>
      <xdr:row>107</xdr:row>
      <xdr:rowOff>134113</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a:off x="18656300" y="18479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36" name="n_1aveValue【庁舎】&#10;一人当たり面積">
          <a:extLst>
            <a:ext uri="{FF2B5EF4-FFF2-40B4-BE49-F238E27FC236}">
              <a16:creationId xmlns:a16="http://schemas.microsoft.com/office/drawing/2014/main" id="{00000000-0008-0000-0200-0000A8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937" name="n_2aveValue【庁舎】&#10;一人当たり面積">
          <a:extLst>
            <a:ext uri="{FF2B5EF4-FFF2-40B4-BE49-F238E27FC236}">
              <a16:creationId xmlns:a16="http://schemas.microsoft.com/office/drawing/2014/main" id="{00000000-0008-0000-0200-0000A9030000}"/>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38" name="n_3aveValue【庁舎】&#10;一人当たり面積">
          <a:extLst>
            <a:ext uri="{FF2B5EF4-FFF2-40B4-BE49-F238E27FC236}">
              <a16:creationId xmlns:a16="http://schemas.microsoft.com/office/drawing/2014/main" id="{00000000-0008-0000-0200-0000AA030000}"/>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39" name="n_4aveValue【庁舎】&#10;一人当たり面積">
          <a:extLst>
            <a:ext uri="{FF2B5EF4-FFF2-40B4-BE49-F238E27FC236}">
              <a16:creationId xmlns:a16="http://schemas.microsoft.com/office/drawing/2014/main" id="{00000000-0008-0000-0200-0000AB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xdr:rowOff>
    </xdr:from>
    <xdr:ext cx="469744" cy="259045"/>
    <xdr:sp macro="" textlink="">
      <xdr:nvSpPr>
        <xdr:cNvPr id="940" name="n_1mainValue【庁舎】&#10;一人当たり面積">
          <a:extLst>
            <a:ext uri="{FF2B5EF4-FFF2-40B4-BE49-F238E27FC236}">
              <a16:creationId xmlns:a16="http://schemas.microsoft.com/office/drawing/2014/main" id="{00000000-0008-0000-0200-0000AC030000}"/>
            </a:ext>
          </a:extLst>
        </xdr:cNvPr>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28464</xdr:rowOff>
    </xdr:from>
    <xdr:ext cx="469744" cy="259045"/>
    <xdr:sp macro="" textlink="">
      <xdr:nvSpPr>
        <xdr:cNvPr id="941" name="n_2mainValue【庁舎】&#10;一人当たり面積">
          <a:extLst>
            <a:ext uri="{FF2B5EF4-FFF2-40B4-BE49-F238E27FC236}">
              <a16:creationId xmlns:a16="http://schemas.microsoft.com/office/drawing/2014/main" id="{00000000-0008-0000-0200-0000AD030000}"/>
            </a:ext>
          </a:extLst>
        </xdr:cNvPr>
        <xdr:cNvSpPr txBox="1"/>
      </xdr:nvSpPr>
      <xdr:spPr>
        <a:xfrm>
          <a:off x="20199427" y="182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29990</xdr:rowOff>
    </xdr:from>
    <xdr:ext cx="469744" cy="259045"/>
    <xdr:sp macro="" textlink="">
      <xdr:nvSpPr>
        <xdr:cNvPr id="942" name="n_3mainValue【庁舎】&#10;一人当たり面積">
          <a:extLst>
            <a:ext uri="{FF2B5EF4-FFF2-40B4-BE49-F238E27FC236}">
              <a16:creationId xmlns:a16="http://schemas.microsoft.com/office/drawing/2014/main" id="{00000000-0008-0000-0200-0000AE030000}"/>
            </a:ext>
          </a:extLst>
        </xdr:cNvPr>
        <xdr:cNvSpPr txBox="1"/>
      </xdr:nvSpPr>
      <xdr:spPr>
        <a:xfrm>
          <a:off x="19310427" y="1820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4590</xdr:rowOff>
    </xdr:from>
    <xdr:ext cx="469744" cy="259045"/>
    <xdr:sp macro="" textlink="">
      <xdr:nvSpPr>
        <xdr:cNvPr id="943" name="n_4mainValue【庁舎】&#10;一人当たり面積">
          <a:extLst>
            <a:ext uri="{FF2B5EF4-FFF2-40B4-BE49-F238E27FC236}">
              <a16:creationId xmlns:a16="http://schemas.microsoft.com/office/drawing/2014/main" id="{00000000-0008-0000-0200-0000AF030000}"/>
            </a:ext>
          </a:extLst>
        </xdr:cNvPr>
        <xdr:cNvSpPr txBox="1"/>
      </xdr:nvSpPr>
      <xdr:spPr>
        <a:xfrm>
          <a:off x="18421427" y="185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a:extLst>
            <a:ext uri="{FF2B5EF4-FFF2-40B4-BE49-F238E27FC236}">
              <a16:creationId xmlns:a16="http://schemas.microsoft.com/office/drawing/2014/main" id="{00000000-0008-0000-0200-0000B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a:extLst>
            <a:ext uri="{FF2B5EF4-FFF2-40B4-BE49-F238E27FC236}">
              <a16:creationId xmlns:a16="http://schemas.microsoft.com/office/drawing/2014/main" id="{00000000-0008-0000-0200-0000B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a:extLst>
            <a:ext uri="{FF2B5EF4-FFF2-40B4-BE49-F238E27FC236}">
              <a16:creationId xmlns:a16="http://schemas.microsoft.com/office/drawing/2014/main" id="{00000000-0008-0000-0200-0000B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市民会館について、一人当たり面積が類似団体と比較して大きくなっているが、市内にある３施設のうち、老朽化の進んだ</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館については、黒部市公共施設等総合管理計画において、大規模改修が見込まれた時点での解体、また存続すべき機能については代替施設に移転、機能集約を図る予定となっている。</a:t>
          </a:r>
          <a:endParaRPr lang="ja-JP" altLang="ja-JP" sz="1400">
            <a:effectLst/>
          </a:endParaRPr>
        </a:p>
        <a:p>
          <a:r>
            <a:rPr kumimoji="1" lang="ja-JP" altLang="ja-JP" sz="1100">
              <a:solidFill>
                <a:schemeClr val="dk1"/>
              </a:solidFill>
              <a:effectLst/>
              <a:latin typeface="+mn-lt"/>
              <a:ea typeface="+mn-ea"/>
              <a:cs typeface="+mn-cs"/>
            </a:rPr>
            <a:t>庁舎の有形固定資産減価償却率が低いのは、平成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年度に新築しているためである。</a:t>
          </a:r>
          <a:endParaRPr lang="ja-JP" altLang="ja-JP" sz="1400">
            <a:effectLst/>
          </a:endParaRPr>
        </a:p>
        <a:p>
          <a:r>
            <a:rPr kumimoji="1" lang="ja-JP" altLang="ja-JP" sz="1100">
              <a:solidFill>
                <a:schemeClr val="dk1"/>
              </a:solidFill>
              <a:effectLst/>
              <a:latin typeface="+mn-lt"/>
              <a:ea typeface="+mn-ea"/>
              <a:cs typeface="+mn-cs"/>
            </a:rPr>
            <a:t>体育館・プールの一人当たり面積が大きいのも目立っている。現状市内には、規模や用途等それぞれ異なるが体育館だけで</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か所あり、黒部市公共施設等総合管理計画においては、同じ機能の重複施設について今後大規模改修が見込まれた時点で解体・統合する方針となっている。</a:t>
          </a:r>
          <a:endParaRPr lang="ja-JP" altLang="ja-JP" sz="1400">
            <a:effectLst/>
          </a:endParaRPr>
        </a:p>
        <a:p>
          <a:r>
            <a:rPr kumimoji="1" lang="ja-JP" altLang="ja-JP" sz="1100">
              <a:solidFill>
                <a:schemeClr val="dk1"/>
              </a:solidFill>
              <a:effectLst/>
              <a:latin typeface="+mn-lt"/>
              <a:ea typeface="+mn-ea"/>
              <a:cs typeface="+mn-cs"/>
            </a:rPr>
            <a:t>福祉施設の有形固定資産減価償却率が急激に上昇しているのは、福祉施設の民間譲渡が進んだことにより、固定資産台帳から固定資産が除却されたことによるものである。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が立地する環境等にある中、類似団体を上回る税収があること等により、他団体と比較して高い状況となっている。各種事業の見直し等により歳出の削減を図るほか、税の徴収強化や公共施設の使用料の見直し等による新たな財源の確保を目指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117475</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040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117475</xdr:rowOff>
    </xdr:from>
    <xdr:to>
      <xdr:col>19</xdr:col>
      <xdr:colOff>133350</xdr:colOff>
      <xdr:row>39</xdr:row>
      <xdr:rowOff>117475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117475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66675</xdr:rowOff>
    </xdr:from>
    <xdr:to>
      <xdr:col>19</xdr:col>
      <xdr:colOff>184150</xdr:colOff>
      <xdr:row>39</xdr:row>
      <xdr:rowOff>168275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7002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等により類似団体を下回る状況が続いているが、今後は扶助費や施設維持費の増加による比率悪化が懸念される。「黒部市職員適正化計画」に基づく、人件費の適正化や、「公共施設等総合管理計画」に基づく施設維持管理費の適正化など、行財政改革への取組を通じた義務的経費の削減に努め、現行の水準を維持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26353</xdr:rowOff>
    </xdr:from>
    <xdr:to>
      <xdr:col>23</xdr:col>
      <xdr:colOff>133350</xdr:colOff>
      <xdr:row>62</xdr:row>
      <xdr:rowOff>80645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56253"/>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101282</xdr:rowOff>
    </xdr:from>
    <xdr:to>
      <xdr:col>19</xdr:col>
      <xdr:colOff>133350</xdr:colOff>
      <xdr:row>62</xdr:row>
      <xdr:rowOff>80645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59732"/>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77153</xdr:rowOff>
    </xdr:from>
    <xdr:to>
      <xdr:col>15</xdr:col>
      <xdr:colOff>82550</xdr:colOff>
      <xdr:row>61</xdr:row>
      <xdr:rowOff>101282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356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79693</xdr:rowOff>
    </xdr:from>
    <xdr:to>
      <xdr:col>11</xdr:col>
      <xdr:colOff>31750</xdr:colOff>
      <xdr:row>61</xdr:row>
      <xdr:rowOff>77153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36669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147003</xdr:rowOff>
    </xdr:from>
    <xdr:to>
      <xdr:col>23</xdr:col>
      <xdr:colOff>184150</xdr:colOff>
      <xdr:row>62</xdr:row>
      <xdr:rowOff>77153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163530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29845</xdr:rowOff>
    </xdr:from>
    <xdr:to>
      <xdr:col>19</xdr:col>
      <xdr:colOff>184150</xdr:colOff>
      <xdr:row>62</xdr:row>
      <xdr:rowOff>131445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141622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2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26353</xdr:rowOff>
    </xdr:from>
    <xdr:to>
      <xdr:col>11</xdr:col>
      <xdr:colOff>82550</xdr:colOff>
      <xdr:row>61</xdr:row>
      <xdr:rowOff>127953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138130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28893</xdr:rowOff>
    </xdr:from>
    <xdr:to>
      <xdr:col>7</xdr:col>
      <xdr:colOff>31750</xdr:colOff>
      <xdr:row>60</xdr:row>
      <xdr:rowOff>130493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140670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近年、保育所民営化の取組等により、類似団体の平均値と近似する傾向となっている。引き続き、公共施設の見直し、指定管理者制度の拡充等により維持管理費の縮減に努める。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154428</xdr:rowOff>
    </xdr:from>
    <xdr:to>
      <xdr:col>23</xdr:col>
      <xdr:colOff>133350</xdr:colOff>
      <xdr:row>82</xdr:row>
      <xdr:rowOff>149081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1878"/>
          <a:ext cx="838200" cy="1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137055</xdr:rowOff>
    </xdr:from>
    <xdr:to>
      <xdr:col>19</xdr:col>
      <xdr:colOff>133350</xdr:colOff>
      <xdr:row>81</xdr:row>
      <xdr:rowOff>154428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24505"/>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137055</xdr:rowOff>
    </xdr:from>
    <xdr:to>
      <xdr:col>15</xdr:col>
      <xdr:colOff>82550</xdr:colOff>
      <xdr:row>81</xdr:row>
      <xdr:rowOff>144889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24505"/>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105042</xdr:rowOff>
    </xdr:from>
    <xdr:to>
      <xdr:col>11</xdr:col>
      <xdr:colOff>31750</xdr:colOff>
      <xdr:row>81</xdr:row>
      <xdr:rowOff>144889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2492"/>
          <a:ext cx="889000" cy="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98281</xdr:rowOff>
    </xdr:from>
    <xdr:to>
      <xdr:col>23</xdr:col>
      <xdr:colOff>184150</xdr:colOff>
      <xdr:row>83</xdr:row>
      <xdr:rowOff>28431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114808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103628</xdr:rowOff>
    </xdr:from>
    <xdr:to>
      <xdr:col>19</xdr:col>
      <xdr:colOff>184150</xdr:colOff>
      <xdr:row>82</xdr:row>
      <xdr:rowOff>33778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43955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86255</xdr:rowOff>
    </xdr:from>
    <xdr:to>
      <xdr:col>15</xdr:col>
      <xdr:colOff>133350</xdr:colOff>
      <xdr:row>82</xdr:row>
      <xdr:rowOff>16405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26582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94089</xdr:rowOff>
    </xdr:from>
    <xdr:to>
      <xdr:col>11</xdr:col>
      <xdr:colOff>82550</xdr:colOff>
      <xdr:row>82</xdr:row>
      <xdr:rowOff>24239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34416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5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54242</xdr:rowOff>
    </xdr:from>
    <xdr:to>
      <xdr:col>7</xdr:col>
      <xdr:colOff>31750</xdr:colOff>
      <xdr:row>81</xdr:row>
      <xdr:rowOff>155842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166019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職員構成割合の影響等により類似団体平均値をやや上回る水準となっている。引き続き、「黒部市職員人材育成基本方針」に基づいた適正な人事評価や業績評価の実施により給与の適正化に努める。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85</xdr:row>
      <xdr:rowOff>58561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513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58561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915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31750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近年、職員適正化計画による配置見直しや保育所民営化等により、類似団体平均と近似する水準になっている。引き続き、「黒部市定員適正化計画」に掲げた取組を進め、当該指数の抑制に努める。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30662</xdr:rowOff>
    </xdr:from>
    <xdr:to>
      <xdr:col>81</xdr:col>
      <xdr:colOff>44450</xdr:colOff>
      <xdr:row>62</xdr:row>
      <xdr:rowOff>37556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6056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11702</xdr:rowOff>
    </xdr:from>
    <xdr:to>
      <xdr:col>77</xdr:col>
      <xdr:colOff>44450</xdr:colOff>
      <xdr:row>62</xdr:row>
      <xdr:rowOff>30662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160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8255</xdr:rowOff>
    </xdr:from>
    <xdr:to>
      <xdr:col>72</xdr:col>
      <xdr:colOff>203200</xdr:colOff>
      <xdr:row>62</xdr:row>
      <xdr:rowOff>11702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381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3084</xdr:rowOff>
    </xdr:from>
    <xdr:to>
      <xdr:col>68</xdr:col>
      <xdr:colOff>152400</xdr:colOff>
      <xdr:row>62</xdr:row>
      <xdr:rowOff>8255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632984"/>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158206</xdr:rowOff>
    </xdr:from>
    <xdr:to>
      <xdr:col>81</xdr:col>
      <xdr:colOff>95250</xdr:colOff>
      <xdr:row>62</xdr:row>
      <xdr:rowOff>88356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3283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151312</xdr:rowOff>
    </xdr:from>
    <xdr:to>
      <xdr:col>77</xdr:col>
      <xdr:colOff>95250</xdr:colOff>
      <xdr:row>62</xdr:row>
      <xdr:rowOff>81462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91639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78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132352</xdr:rowOff>
    </xdr:from>
    <xdr:to>
      <xdr:col>73</xdr:col>
      <xdr:colOff>44450</xdr:colOff>
      <xdr:row>62</xdr:row>
      <xdr:rowOff>62502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47279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128905</xdr:rowOff>
    </xdr:from>
    <xdr:to>
      <xdr:col>68</xdr:col>
      <xdr:colOff>203200</xdr:colOff>
      <xdr:row>62</xdr:row>
      <xdr:rowOff>59055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普通建設事業や公営企業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病院、上下水道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に係る起債償還額の高い水準が続く中、臨時財政対策債を除く新規発行債の抑制に努めるとともに、高利債の繰上償還や受益者負担の見直しに努め、</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％未満を維持している。しかし、今後は近年実施した大型建設事業の起債償還がピークを迎えるため、中長期的な計画に基づく借入に努めていく。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170180</xdr:rowOff>
    </xdr:from>
    <xdr:to>
      <xdr:col>81</xdr:col>
      <xdr:colOff>44450</xdr:colOff>
      <xdr:row>43</xdr:row>
      <xdr:rowOff>8382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3710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150876</xdr:rowOff>
    </xdr:from>
    <xdr:to>
      <xdr:col>77</xdr:col>
      <xdr:colOff>44450</xdr:colOff>
      <xdr:row>42</xdr:row>
      <xdr:rowOff>170180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3517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150876</xdr:rowOff>
    </xdr:from>
    <xdr:to>
      <xdr:col>72</xdr:col>
      <xdr:colOff>203200</xdr:colOff>
      <xdr:row>43</xdr:row>
      <xdr:rowOff>46990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35177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46990</xdr:rowOff>
    </xdr:from>
    <xdr:to>
      <xdr:col>68</xdr:col>
      <xdr:colOff>152400</xdr:colOff>
      <xdr:row>44</xdr:row>
      <xdr:rowOff>10668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41934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129032</xdr:rowOff>
    </xdr:from>
    <xdr:to>
      <xdr:col>81</xdr:col>
      <xdr:colOff>95250</xdr:colOff>
      <xdr:row>43</xdr:row>
      <xdr:rowOff>59182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101109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30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100076</xdr:rowOff>
    </xdr:from>
    <xdr:to>
      <xdr:col>73</xdr:col>
      <xdr:colOff>44450</xdr:colOff>
      <xdr:row>43</xdr:row>
      <xdr:rowOff>30226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167640</xdr:rowOff>
    </xdr:from>
    <xdr:to>
      <xdr:col>68</xdr:col>
      <xdr:colOff>203200</xdr:colOff>
      <xdr:row>43</xdr:row>
      <xdr:rowOff>97790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82567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131318</xdr:rowOff>
    </xdr:from>
    <xdr:to>
      <xdr:col>64</xdr:col>
      <xdr:colOff>152400</xdr:colOff>
      <xdr:row>44</xdr:row>
      <xdr:rowOff>61468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46245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大型事業の集中による新規発行債増により類似団体平均を大きく上回っている。引き続き、公共施設の見直し、指定管理者制度の拡充等により維持管理費の縮減に努める。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40767</xdr:rowOff>
    </xdr:from>
    <xdr:to>
      <xdr:col>81</xdr:col>
      <xdr:colOff>44450</xdr:colOff>
      <xdr:row>17</xdr:row>
      <xdr:rowOff>91440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955417"/>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74066</xdr:rowOff>
    </xdr:from>
    <xdr:to>
      <xdr:col>77</xdr:col>
      <xdr:colOff>44450</xdr:colOff>
      <xdr:row>17</xdr:row>
      <xdr:rowOff>91440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988716"/>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74066</xdr:rowOff>
    </xdr:from>
    <xdr:to>
      <xdr:col>72</xdr:col>
      <xdr:colOff>203200</xdr:colOff>
      <xdr:row>17</xdr:row>
      <xdr:rowOff>75032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98871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68758</xdr:rowOff>
    </xdr:from>
    <xdr:to>
      <xdr:col>68</xdr:col>
      <xdr:colOff>152400</xdr:colOff>
      <xdr:row>17</xdr:row>
      <xdr:rowOff>75032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983408"/>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161417</xdr:rowOff>
    </xdr:from>
    <xdr:to>
      <xdr:col>81</xdr:col>
      <xdr:colOff>95250</xdr:colOff>
      <xdr:row>17</xdr:row>
      <xdr:rowOff>91567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133494</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87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40640</xdr:rowOff>
    </xdr:from>
    <xdr:to>
      <xdr:col>77</xdr:col>
      <xdr:colOff>95250</xdr:colOff>
      <xdr:row>17</xdr:row>
      <xdr:rowOff>142240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127017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0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23266</xdr:rowOff>
    </xdr:from>
    <xdr:to>
      <xdr:col>73</xdr:col>
      <xdr:colOff>44450</xdr:colOff>
      <xdr:row>17</xdr:row>
      <xdr:rowOff>124866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9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109643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02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24232</xdr:rowOff>
    </xdr:from>
    <xdr:to>
      <xdr:col>68</xdr:col>
      <xdr:colOff>203200</xdr:colOff>
      <xdr:row>17</xdr:row>
      <xdr:rowOff>125832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110609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2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17958</xdr:rowOff>
    </xdr:from>
    <xdr:to>
      <xdr:col>64</xdr:col>
      <xdr:colOff>152400</xdr:colOff>
      <xdr:row>17</xdr:row>
      <xdr:rowOff>119558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9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104335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0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職員適正化計画に基づく配置見直し等により平成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年度以降は平均値を下回っているが、令和２年度は会計年度任用職員制度の導入により、比率が増加した。今後も引き続き、新たな職員適正化計画に基づく人件費の適正化に努めていく。</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年度以降、消防広域化により消防職員にかかる費用が人件費から補助費に移行したため、類団数値と差異が生じている。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35</xdr:row>
      <xdr:rowOff>50800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8039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107950</xdr:rowOff>
    </xdr:from>
    <xdr:to>
      <xdr:col>19</xdr:col>
      <xdr:colOff>187325</xdr:colOff>
      <xdr:row>33</xdr:row>
      <xdr:rowOff>146050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76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107950</xdr:rowOff>
    </xdr:from>
    <xdr:to>
      <xdr:col>15</xdr:col>
      <xdr:colOff>98425</xdr:colOff>
      <xdr:row>33</xdr:row>
      <xdr:rowOff>127000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76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107950</xdr:rowOff>
    </xdr:from>
    <xdr:to>
      <xdr:col>11</xdr:col>
      <xdr:colOff>9525</xdr:colOff>
      <xdr:row>33</xdr:row>
      <xdr:rowOff>127000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6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57150</xdr:rowOff>
    </xdr:from>
    <xdr:to>
      <xdr:col>15</xdr:col>
      <xdr:colOff>149225</xdr:colOff>
      <xdr:row>33</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76200</xdr:rowOff>
    </xdr:from>
    <xdr:to>
      <xdr:col>11</xdr:col>
      <xdr:colOff>60325</xdr:colOff>
      <xdr:row>34</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公共施設の維持管理や指定管理者制度など業務の民間委託の推進しつつ、類似団体平均と近似する水準を維持している。令和２年度は会計年度任用職員制度の導入により比率が減少している。今後、公共施設の再編を進め、維持管理の歳出削減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7863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16</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149860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149860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893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8907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39387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は類似団体と比較して低い傾向が続いている。令和２年度は会計年度任用職員制度の導入により、比率が減少したが、近年増加傾向にある。その要因として、障害者給付費や保育所運営経費の額が増加している事があげられ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56</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417957"/>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955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94343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167822</xdr:rowOff>
    </xdr:from>
    <xdr:to>
      <xdr:col>11</xdr:col>
      <xdr:colOff>9525</xdr:colOff>
      <xdr:row>56</xdr:row>
      <xdr:rowOff>78015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92528</xdr:rowOff>
    </xdr:from>
    <xdr:to>
      <xdr:col>20</xdr:col>
      <xdr:colOff>38100</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32855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その他に係る経常収支比率の要因の主なものは繰出金に係るものが大きい。法非適用の特別会計での赤字補てんに係る繰入が必要となっている。</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538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85090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4538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85090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14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142240</xdr:rowOff>
    </xdr:from>
    <xdr:to>
      <xdr:col>69</xdr:col>
      <xdr:colOff>92075</xdr:colOff>
      <xdr:row>55</xdr:row>
      <xdr:rowOff>85090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00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31767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の上昇傾向の要因は、一部事務組合への負担金等が増加した他、各種団体への補助金が多額になっているためである。各種団体への補助金については、予算編成時に見直しを実施しており、補助金交付の適正化を図っ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122428</xdr:rowOff>
    </xdr:from>
    <xdr:to>
      <xdr:col>82</xdr:col>
      <xdr:colOff>107950</xdr:colOff>
      <xdr:row>39</xdr:row>
      <xdr:rowOff>14986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6375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39</xdr:row>
      <xdr:rowOff>14986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6100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67564</xdr:rowOff>
    </xdr:from>
    <xdr:to>
      <xdr:col>73</xdr:col>
      <xdr:colOff>180975</xdr:colOff>
      <xdr:row>38</xdr:row>
      <xdr:rowOff>94996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49276</xdr:rowOff>
    </xdr:from>
    <xdr:to>
      <xdr:col>69</xdr:col>
      <xdr:colOff>92075</xdr:colOff>
      <xdr:row>38</xdr:row>
      <xdr:rowOff>67564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5643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71628</xdr:rowOff>
    </xdr:from>
    <xdr:to>
      <xdr:col>82</xdr:col>
      <xdr:colOff>158750</xdr:colOff>
      <xdr:row>39</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43705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135636</xdr:rowOff>
    </xdr:from>
    <xdr:to>
      <xdr:col>78</xdr:col>
      <xdr:colOff>120650</xdr:colOff>
      <xdr:row>39</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50563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3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44196</xdr:rowOff>
    </xdr:from>
    <xdr:to>
      <xdr:col>74</xdr:col>
      <xdr:colOff>31750</xdr:colOff>
      <xdr:row>38</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xdr:rowOff>
    </xdr:from>
    <xdr:to>
      <xdr:col>69</xdr:col>
      <xdr:colOff>142875</xdr:colOff>
      <xdr:row>38</xdr:row>
      <xdr:rowOff>118364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103141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169926</xdr:rowOff>
    </xdr:from>
    <xdr:to>
      <xdr:col>65</xdr:col>
      <xdr:colOff>53975</xdr:colOff>
      <xdr:row>38</xdr:row>
      <xdr:rowOff>100076</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84853</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新幹線駅周辺整備事業や新庁舎建設事業などの大型整備事業がピークを迎えたこともあり、地方債の元利償還金は高く推移しているが、利率見直し等を実施し、公債費に充当する一般財源は類似団体と近似する水準となっている。今後も、新発債の抑制に努めるほか、受益者負担の見直しによる充当財源の確保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81280</xdr:rowOff>
    </xdr:from>
    <xdr:to>
      <xdr:col>24</xdr:col>
      <xdr:colOff>25400</xdr:colOff>
      <xdr:row>78</xdr:row>
      <xdr:rowOff>111761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454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423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50800</xdr:rowOff>
    </xdr:from>
    <xdr:to>
      <xdr:col>15</xdr:col>
      <xdr:colOff>98425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2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43180</xdr:rowOff>
    </xdr:from>
    <xdr:to>
      <xdr:col>11</xdr:col>
      <xdr:colOff>9525</xdr:colOff>
      <xdr:row>78</xdr:row>
      <xdr:rowOff>58420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41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30480</xdr:rowOff>
    </xdr:from>
    <xdr:to>
      <xdr:col>20</xdr:col>
      <xdr:colOff>38100</xdr:colOff>
      <xdr:row>78</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0</xdr:rowOff>
    </xdr:from>
    <xdr:to>
      <xdr:col>15</xdr:col>
      <xdr:colOff>149225</xdr:colOff>
      <xdr:row>78</xdr:row>
      <xdr:rowOff>101600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的多い税収により類似団体より低い状況が続いているが、今後は、扶助費や施設維持管理費の増加による比率悪化が懸念される。外郭団体に対する人件費相当の補助金の見直しや公共施設見直し指針に基づく施設維持費、施設改修費の適正化などに取り組む。</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76</xdr:row>
      <xdr:rowOff>67563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0383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67563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01752"/>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143002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78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xdr:rowOff>
    </xdr:from>
    <xdr:to>
      <xdr:col>69</xdr:col>
      <xdr:colOff>92075</xdr:colOff>
      <xdr:row>75</xdr:row>
      <xdr:rowOff>120142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600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92202</xdr:rowOff>
    </xdr:from>
    <xdr:to>
      <xdr:col>74</xdr:col>
      <xdr:colOff>31750</xdr:colOff>
      <xdr:row>76</xdr:row>
      <xdr:rowOff>22352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32529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69342</xdr:rowOff>
    </xdr:from>
    <xdr:to>
      <xdr:col>69</xdr:col>
      <xdr:colOff>142875</xdr:colOff>
      <xdr:row>75</xdr:row>
      <xdr:rowOff>170942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9669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119712</xdr:rowOff>
    </xdr:from>
    <xdr:to>
      <xdr:col>29</xdr:col>
      <xdr:colOff>127000</xdr:colOff>
      <xdr:row>16</xdr:row>
      <xdr:rowOff>59803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39087"/>
          <a:ext cx="647700" cy="111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23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59803</xdr:rowOff>
    </xdr:from>
    <xdr:to>
      <xdr:col>26</xdr:col>
      <xdr:colOff>50800</xdr:colOff>
      <xdr:row>16</xdr:row>
      <xdr:rowOff>82271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50628"/>
          <a:ext cx="698500" cy="22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82271</xdr:rowOff>
    </xdr:from>
    <xdr:to>
      <xdr:col>22</xdr:col>
      <xdr:colOff>114300</xdr:colOff>
      <xdr:row>16</xdr:row>
      <xdr:rowOff>112968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73096"/>
          <a:ext cx="698500" cy="30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112968</xdr:rowOff>
    </xdr:from>
    <xdr:to>
      <xdr:col>18</xdr:col>
      <xdr:colOff>177800</xdr:colOff>
      <xdr:row>16</xdr:row>
      <xdr:rowOff>137788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03793"/>
          <a:ext cx="698500" cy="24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68912</xdr:rowOff>
    </xdr:from>
    <xdr:to>
      <xdr:col>29</xdr:col>
      <xdr:colOff>177800</xdr:colOff>
      <xdr:row>15</xdr:row>
      <xdr:rowOff>170512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88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85439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9003</xdr:rowOff>
    </xdr:from>
    <xdr:to>
      <xdr:col>26</xdr:col>
      <xdr:colOff>101600</xdr:colOff>
      <xdr:row>16</xdr:row>
      <xdr:rowOff>110603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9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95380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8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31471</xdr:rowOff>
    </xdr:from>
    <xdr:to>
      <xdr:col>22</xdr:col>
      <xdr:colOff>165100</xdr:colOff>
      <xdr:row>16</xdr:row>
      <xdr:rowOff>133071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2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62168</xdr:rowOff>
    </xdr:from>
    <xdr:to>
      <xdr:col>19</xdr:col>
      <xdr:colOff>38100</xdr:colOff>
      <xdr:row>16</xdr:row>
      <xdr:rowOff>163768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5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148545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3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86988</xdr:rowOff>
    </xdr:from>
    <xdr:to>
      <xdr:col>15</xdr:col>
      <xdr:colOff>101600</xdr:colOff>
      <xdr:row>17</xdr:row>
      <xdr:rowOff>17138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7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1915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176881</xdr:rowOff>
    </xdr:from>
    <xdr:to>
      <xdr:col>29</xdr:col>
      <xdr:colOff>127000</xdr:colOff>
      <xdr:row>35</xdr:row>
      <xdr:rowOff>191282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787231"/>
          <a:ext cx="647700" cy="14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176881</xdr:rowOff>
    </xdr:from>
    <xdr:to>
      <xdr:col>26</xdr:col>
      <xdr:colOff>50800</xdr:colOff>
      <xdr:row>35</xdr:row>
      <xdr:rowOff>262606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87231"/>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257028</xdr:rowOff>
    </xdr:from>
    <xdr:to>
      <xdr:col>22</xdr:col>
      <xdr:colOff>114300</xdr:colOff>
      <xdr:row>35</xdr:row>
      <xdr:rowOff>262606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67378"/>
          <a:ext cx="698500" cy="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210965</xdr:rowOff>
    </xdr:from>
    <xdr:to>
      <xdr:col>18</xdr:col>
      <xdr:colOff>177800</xdr:colOff>
      <xdr:row>35</xdr:row>
      <xdr:rowOff>257028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1315"/>
          <a:ext cx="698500" cy="46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140482</xdr:rowOff>
    </xdr:from>
    <xdr:to>
      <xdr:col>29</xdr:col>
      <xdr:colOff>177800</xdr:colOff>
      <xdr:row>35</xdr:row>
      <xdr:rowOff>242082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5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328459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126081</xdr:rowOff>
    </xdr:from>
    <xdr:to>
      <xdr:col>26</xdr:col>
      <xdr:colOff>101600</xdr:colOff>
      <xdr:row>35</xdr:row>
      <xdr:rowOff>227681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36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237858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211806</xdr:rowOff>
    </xdr:from>
    <xdr:to>
      <xdr:col>22</xdr:col>
      <xdr:colOff>165100</xdr:colOff>
      <xdr:row>35</xdr:row>
      <xdr:rowOff>313406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323583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206228</xdr:rowOff>
    </xdr:from>
    <xdr:to>
      <xdr:col>19</xdr:col>
      <xdr:colOff>38100</xdr:colOff>
      <xdr:row>35</xdr:row>
      <xdr:rowOff>307828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16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318005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160165</xdr:rowOff>
    </xdr:from>
    <xdr:to>
      <xdr:col>15</xdr:col>
      <xdr:colOff>101600</xdr:colOff>
      <xdr:row>35</xdr:row>
      <xdr:rowOff>261765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0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271942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159164</xdr:rowOff>
    </xdr:from>
    <xdr:to>
      <xdr:col>24</xdr:col>
      <xdr:colOff>63500</xdr:colOff>
      <xdr:row>37</xdr:row>
      <xdr:rowOff>33695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9914"/>
          <a:ext cx="838200" cy="2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33695</xdr:rowOff>
    </xdr:from>
    <xdr:to>
      <xdr:col>19</xdr:col>
      <xdr:colOff>177800</xdr:colOff>
      <xdr:row>37</xdr:row>
      <xdr:rowOff>69814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7345"/>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67887</xdr:rowOff>
    </xdr:from>
    <xdr:to>
      <xdr:col>15</xdr:col>
      <xdr:colOff>50800</xdr:colOff>
      <xdr:row>37</xdr:row>
      <xdr:rowOff>69814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41153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67887</xdr:rowOff>
    </xdr:from>
    <xdr:to>
      <xdr:col>10</xdr:col>
      <xdr:colOff>114300</xdr:colOff>
      <xdr:row>37</xdr:row>
      <xdr:rowOff>72002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11537"/>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108364</xdr:rowOff>
    </xdr:from>
    <xdr:to>
      <xdr:col>24</xdr:col>
      <xdr:colOff>114300</xdr:colOff>
      <xdr:row>36</xdr:row>
      <xdr:rowOff>38514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86791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154345</xdr:rowOff>
    </xdr:from>
    <xdr:to>
      <xdr:col>20</xdr:col>
      <xdr:colOff>38100</xdr:colOff>
      <xdr:row>37</xdr:row>
      <xdr:rowOff>84495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75622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19014</xdr:rowOff>
    </xdr:from>
    <xdr:to>
      <xdr:col>15</xdr:col>
      <xdr:colOff>101600</xdr:colOff>
      <xdr:row>37</xdr:row>
      <xdr:rowOff>120614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111741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17087</xdr:rowOff>
    </xdr:from>
    <xdr:to>
      <xdr:col>10</xdr:col>
      <xdr:colOff>165100</xdr:colOff>
      <xdr:row>37</xdr:row>
      <xdr:rowOff>118687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109814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21202</xdr:rowOff>
    </xdr:from>
    <xdr:to>
      <xdr:col>6</xdr:col>
      <xdr:colOff>38100</xdr:colOff>
      <xdr:row>37</xdr:row>
      <xdr:rowOff>122802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113929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91933</xdr:rowOff>
    </xdr:from>
    <xdr:to>
      <xdr:col>24</xdr:col>
      <xdr:colOff>63500</xdr:colOff>
      <xdr:row>57</xdr:row>
      <xdr:rowOff>124264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864583"/>
          <a:ext cx="838200" cy="3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91933</xdr:rowOff>
    </xdr:from>
    <xdr:to>
      <xdr:col>19</xdr:col>
      <xdr:colOff>177800</xdr:colOff>
      <xdr:row>57</xdr:row>
      <xdr:rowOff>109394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64583"/>
          <a:ext cx="889000" cy="1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109394</xdr:rowOff>
    </xdr:from>
    <xdr:to>
      <xdr:col>15</xdr:col>
      <xdr:colOff>50800</xdr:colOff>
      <xdr:row>57</xdr:row>
      <xdr:rowOff>155909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2044"/>
          <a:ext cx="889000" cy="4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138209</xdr:rowOff>
    </xdr:from>
    <xdr:to>
      <xdr:col>10</xdr:col>
      <xdr:colOff>114300</xdr:colOff>
      <xdr:row>57</xdr:row>
      <xdr:rowOff>155909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10859"/>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73464</xdr:rowOff>
    </xdr:from>
    <xdr:to>
      <xdr:col>24</xdr:col>
      <xdr:colOff>114300</xdr:colOff>
      <xdr:row>58</xdr:row>
      <xdr:rowOff>3614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159841</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41133</xdr:rowOff>
    </xdr:from>
    <xdr:to>
      <xdr:col>20</xdr:col>
      <xdr:colOff>38100</xdr:colOff>
      <xdr:row>57</xdr:row>
      <xdr:rowOff>142733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1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133860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0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58594</xdr:rowOff>
    </xdr:from>
    <xdr:to>
      <xdr:col>15</xdr:col>
      <xdr:colOff>101600</xdr:colOff>
      <xdr:row>57</xdr:row>
      <xdr:rowOff>160194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151321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105109</xdr:rowOff>
    </xdr:from>
    <xdr:to>
      <xdr:col>10</xdr:col>
      <xdr:colOff>165100</xdr:colOff>
      <xdr:row>58</xdr:row>
      <xdr:rowOff>35259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7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26386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87409</xdr:rowOff>
    </xdr:from>
    <xdr:to>
      <xdr:col>6</xdr:col>
      <xdr:colOff>38100</xdr:colOff>
      <xdr:row>58</xdr:row>
      <xdr:rowOff>17559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8686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5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109891</xdr:rowOff>
    </xdr:from>
    <xdr:to>
      <xdr:col>24</xdr:col>
      <xdr:colOff>63500</xdr:colOff>
      <xdr:row>77</xdr:row>
      <xdr:rowOff>167520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40091"/>
          <a:ext cx="838200" cy="22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132888</xdr:rowOff>
    </xdr:from>
    <xdr:to>
      <xdr:col>19</xdr:col>
      <xdr:colOff>177800</xdr:colOff>
      <xdr:row>77</xdr:row>
      <xdr:rowOff>167520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3453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1992</xdr:rowOff>
    </xdr:from>
    <xdr:to>
      <xdr:col>15</xdr:col>
      <xdr:colOff>50800</xdr:colOff>
      <xdr:row>77</xdr:row>
      <xdr:rowOff>132888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03642"/>
          <a:ext cx="889000" cy="13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1992</xdr:rowOff>
    </xdr:from>
    <xdr:to>
      <xdr:col>10</xdr:col>
      <xdr:colOff>114300</xdr:colOff>
      <xdr:row>77</xdr:row>
      <xdr:rowOff>121138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03642"/>
          <a:ext cx="889000" cy="11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59091</xdr:rowOff>
    </xdr:from>
    <xdr:to>
      <xdr:col>24</xdr:col>
      <xdr:colOff>114300</xdr:colOff>
      <xdr:row>76</xdr:row>
      <xdr:rowOff>160691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8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81967</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4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116720</xdr:rowOff>
    </xdr:from>
    <xdr:to>
      <xdr:col>20</xdr:col>
      <xdr:colOff>38100</xdr:colOff>
      <xdr:row>78</xdr:row>
      <xdr:rowOff>46870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63397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82088</xdr:rowOff>
    </xdr:from>
    <xdr:to>
      <xdr:col>15</xdr:col>
      <xdr:colOff>101600</xdr:colOff>
      <xdr:row>78</xdr:row>
      <xdr:rowOff>12238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8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28765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122642</xdr:rowOff>
    </xdr:from>
    <xdr:to>
      <xdr:col>10</xdr:col>
      <xdr:colOff>165100</xdr:colOff>
      <xdr:row>77</xdr:row>
      <xdr:rowOff>52792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69318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70338</xdr:rowOff>
    </xdr:from>
    <xdr:to>
      <xdr:col>6</xdr:col>
      <xdr:colOff>38100</xdr:colOff>
      <xdr:row>78</xdr:row>
      <xdr:rowOff>488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17015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109316</xdr:rowOff>
    </xdr:from>
    <xdr:to>
      <xdr:col>24</xdr:col>
      <xdr:colOff>63500</xdr:colOff>
      <xdr:row>95</xdr:row>
      <xdr:rowOff>168732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97066"/>
          <a:ext cx="838200" cy="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109316</xdr:rowOff>
    </xdr:from>
    <xdr:to>
      <xdr:col>19</xdr:col>
      <xdr:colOff>177800</xdr:colOff>
      <xdr:row>95</xdr:row>
      <xdr:rowOff>166579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97066"/>
          <a:ext cx="889000" cy="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155854</xdr:rowOff>
    </xdr:from>
    <xdr:to>
      <xdr:col>15</xdr:col>
      <xdr:colOff>50800</xdr:colOff>
      <xdr:row>95</xdr:row>
      <xdr:rowOff>166579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443604"/>
          <a:ext cx="8890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155854</xdr:rowOff>
    </xdr:from>
    <xdr:to>
      <xdr:col>10</xdr:col>
      <xdr:colOff>114300</xdr:colOff>
      <xdr:row>95</xdr:row>
      <xdr:rowOff>162998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44360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117932</xdr:rowOff>
    </xdr:from>
    <xdr:to>
      <xdr:col>24</xdr:col>
      <xdr:colOff>114300</xdr:colOff>
      <xdr:row>96</xdr:row>
      <xdr:rowOff>48082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96359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58516</xdr:rowOff>
    </xdr:from>
    <xdr:to>
      <xdr:col>20</xdr:col>
      <xdr:colOff>38100</xdr:colOff>
      <xdr:row>95</xdr:row>
      <xdr:rowOff>160116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4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151243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115779</xdr:rowOff>
    </xdr:from>
    <xdr:to>
      <xdr:col>15</xdr:col>
      <xdr:colOff>101600</xdr:colOff>
      <xdr:row>96</xdr:row>
      <xdr:rowOff>45929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0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37056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9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105054</xdr:rowOff>
    </xdr:from>
    <xdr:to>
      <xdr:col>10</xdr:col>
      <xdr:colOff>165100</xdr:colOff>
      <xdr:row>96</xdr:row>
      <xdr:rowOff>35204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26331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4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112198</xdr:rowOff>
    </xdr:from>
    <xdr:to>
      <xdr:col>6</xdr:col>
      <xdr:colOff>38100</xdr:colOff>
      <xdr:row>96</xdr:row>
      <xdr:rowOff>42348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33475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136515</xdr:rowOff>
    </xdr:from>
    <xdr:to>
      <xdr:col>55</xdr:col>
      <xdr:colOff>0</xdr:colOff>
      <xdr:row>37</xdr:row>
      <xdr:rowOff>31469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65815"/>
          <a:ext cx="838200" cy="40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31469</xdr:rowOff>
    </xdr:from>
    <xdr:to>
      <xdr:col>50</xdr:col>
      <xdr:colOff>114300</xdr:colOff>
      <xdr:row>37</xdr:row>
      <xdr:rowOff>35759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375119"/>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35759</xdr:rowOff>
    </xdr:from>
    <xdr:to>
      <xdr:col>45</xdr:col>
      <xdr:colOff>177800</xdr:colOff>
      <xdr:row>37</xdr:row>
      <xdr:rowOff>40350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379409"/>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40350</xdr:rowOff>
    </xdr:from>
    <xdr:to>
      <xdr:col>41</xdr:col>
      <xdr:colOff>50800</xdr:colOff>
      <xdr:row>37</xdr:row>
      <xdr:rowOff>62666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384000"/>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85715</xdr:rowOff>
    </xdr:from>
    <xdr:to>
      <xdr:col>55</xdr:col>
      <xdr:colOff>50800</xdr:colOff>
      <xdr:row>35</xdr:row>
      <xdr:rowOff>15865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1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108592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6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152119</xdr:rowOff>
    </xdr:from>
    <xdr:to>
      <xdr:col>50</xdr:col>
      <xdr:colOff>165100</xdr:colOff>
      <xdr:row>37</xdr:row>
      <xdr:rowOff>82269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98796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156409</xdr:rowOff>
    </xdr:from>
    <xdr:to>
      <xdr:col>46</xdr:col>
      <xdr:colOff>38100</xdr:colOff>
      <xdr:row>37</xdr:row>
      <xdr:rowOff>86559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2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103086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10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161000</xdr:rowOff>
    </xdr:from>
    <xdr:to>
      <xdr:col>41</xdr:col>
      <xdr:colOff>101600</xdr:colOff>
      <xdr:row>37</xdr:row>
      <xdr:rowOff>91150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107677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0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11866</xdr:rowOff>
    </xdr:from>
    <xdr:to>
      <xdr:col>36</xdr:col>
      <xdr:colOff>165100</xdr:colOff>
      <xdr:row>37</xdr:row>
      <xdr:rowOff>113466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5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129993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3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89536</xdr:rowOff>
    </xdr:from>
    <xdr:to>
      <xdr:col>55</xdr:col>
      <xdr:colOff>0</xdr:colOff>
      <xdr:row>56</xdr:row>
      <xdr:rowOff>143138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90736"/>
          <a:ext cx="838200" cy="5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39129</xdr:rowOff>
    </xdr:from>
    <xdr:to>
      <xdr:col>50</xdr:col>
      <xdr:colOff>114300</xdr:colOff>
      <xdr:row>56</xdr:row>
      <xdr:rowOff>143138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640329"/>
          <a:ext cx="889000" cy="10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31855</xdr:rowOff>
    </xdr:from>
    <xdr:to>
      <xdr:col>45</xdr:col>
      <xdr:colOff>177800</xdr:colOff>
      <xdr:row>56</xdr:row>
      <xdr:rowOff>39129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33055"/>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31855</xdr:rowOff>
    </xdr:from>
    <xdr:to>
      <xdr:col>41</xdr:col>
      <xdr:colOff>50800</xdr:colOff>
      <xdr:row>56</xdr:row>
      <xdr:rowOff>126226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33055"/>
          <a:ext cx="889000" cy="9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38736</xdr:rowOff>
    </xdr:from>
    <xdr:to>
      <xdr:col>55</xdr:col>
      <xdr:colOff>50800</xdr:colOff>
      <xdr:row>56</xdr:row>
      <xdr:rowOff>140336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61613</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92338</xdr:rowOff>
    </xdr:from>
    <xdr:to>
      <xdr:col>50</xdr:col>
      <xdr:colOff>165100</xdr:colOff>
      <xdr:row>57</xdr:row>
      <xdr:rowOff>22488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78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159779</xdr:rowOff>
    </xdr:from>
    <xdr:to>
      <xdr:col>46</xdr:col>
      <xdr:colOff>38100</xdr:colOff>
      <xdr:row>56</xdr:row>
      <xdr:rowOff>89929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106456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152505</xdr:rowOff>
    </xdr:from>
    <xdr:to>
      <xdr:col>41</xdr:col>
      <xdr:colOff>101600</xdr:colOff>
      <xdr:row>56</xdr:row>
      <xdr:rowOff>82655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99182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5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75426</xdr:rowOff>
    </xdr:from>
    <xdr:to>
      <xdr:col>36</xdr:col>
      <xdr:colOff>165100</xdr:colOff>
      <xdr:row>57</xdr:row>
      <xdr:rowOff>5576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22103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5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30595</xdr:rowOff>
    </xdr:from>
    <xdr:to>
      <xdr:col>55</xdr:col>
      <xdr:colOff>0</xdr:colOff>
      <xdr:row>76</xdr:row>
      <xdr:rowOff>146571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060795"/>
          <a:ext cx="838200" cy="11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165443</xdr:rowOff>
    </xdr:from>
    <xdr:to>
      <xdr:col>50</xdr:col>
      <xdr:colOff>114300</xdr:colOff>
      <xdr:row>76</xdr:row>
      <xdr:rowOff>30595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852743"/>
          <a:ext cx="889000" cy="2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122504</xdr:rowOff>
    </xdr:from>
    <xdr:to>
      <xdr:col>45</xdr:col>
      <xdr:colOff>177800</xdr:colOff>
      <xdr:row>74</xdr:row>
      <xdr:rowOff>165443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638354"/>
          <a:ext cx="889000" cy="2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122504</xdr:rowOff>
    </xdr:from>
    <xdr:to>
      <xdr:col>41</xdr:col>
      <xdr:colOff>50800</xdr:colOff>
      <xdr:row>75</xdr:row>
      <xdr:rowOff>113995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2638354"/>
          <a:ext cx="889000" cy="33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153509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95771</xdr:rowOff>
    </xdr:from>
    <xdr:to>
      <xdr:col>55</xdr:col>
      <xdr:colOff>50800</xdr:colOff>
      <xdr:row>77</xdr:row>
      <xdr:rowOff>25921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118648</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9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151245</xdr:rowOff>
    </xdr:from>
    <xdr:to>
      <xdr:col>50</xdr:col>
      <xdr:colOff>165100</xdr:colOff>
      <xdr:row>76</xdr:row>
      <xdr:rowOff>81395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0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97921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7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114643</xdr:rowOff>
    </xdr:from>
    <xdr:to>
      <xdr:col>46</xdr:col>
      <xdr:colOff>38100</xdr:colOff>
      <xdr:row>75</xdr:row>
      <xdr:rowOff>44793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61320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5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71704</xdr:rowOff>
    </xdr:from>
    <xdr:to>
      <xdr:col>41</xdr:col>
      <xdr:colOff>101600</xdr:colOff>
      <xdr:row>74</xdr:row>
      <xdr:rowOff>1854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5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18381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36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63195</xdr:rowOff>
    </xdr:from>
    <xdr:to>
      <xdr:col>36</xdr:col>
      <xdr:colOff>165100</xdr:colOff>
      <xdr:row>75</xdr:row>
      <xdr:rowOff>164796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921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9872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69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131113</xdr:rowOff>
    </xdr:from>
    <xdr:to>
      <xdr:col>55</xdr:col>
      <xdr:colOff>0</xdr:colOff>
      <xdr:row>98</xdr:row>
      <xdr:rowOff>86078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61763"/>
          <a:ext cx="838200" cy="12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21552</xdr:rowOff>
    </xdr:from>
    <xdr:to>
      <xdr:col>50</xdr:col>
      <xdr:colOff>114300</xdr:colOff>
      <xdr:row>98</xdr:row>
      <xdr:rowOff>86078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23652"/>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21552</xdr:rowOff>
    </xdr:from>
    <xdr:to>
      <xdr:col>45</xdr:col>
      <xdr:colOff>177800</xdr:colOff>
      <xdr:row>98</xdr:row>
      <xdr:rowOff>104617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23652"/>
          <a:ext cx="889000" cy="8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68041</xdr:rowOff>
    </xdr:from>
    <xdr:to>
      <xdr:col>41</xdr:col>
      <xdr:colOff>50800</xdr:colOff>
      <xdr:row>98</xdr:row>
      <xdr:rowOff>104617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7014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80313</xdr:rowOff>
    </xdr:from>
    <xdr:to>
      <xdr:col>55</xdr:col>
      <xdr:colOff>50800</xdr:colOff>
      <xdr:row>98</xdr:row>
      <xdr:rowOff>10463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58740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8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35278</xdr:rowOff>
    </xdr:from>
    <xdr:to>
      <xdr:col>50</xdr:col>
      <xdr:colOff>165100</xdr:colOff>
      <xdr:row>98</xdr:row>
      <xdr:rowOff>136878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128005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142202</xdr:rowOff>
    </xdr:from>
    <xdr:to>
      <xdr:col>46</xdr:col>
      <xdr:colOff>38100</xdr:colOff>
      <xdr:row>98</xdr:row>
      <xdr:rowOff>72352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7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63479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6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53817</xdr:rowOff>
    </xdr:from>
    <xdr:to>
      <xdr:col>41</xdr:col>
      <xdr:colOff>101600</xdr:colOff>
      <xdr:row>98</xdr:row>
      <xdr:rowOff>155417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146544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17241</xdr:rowOff>
    </xdr:from>
    <xdr:to>
      <xdr:col>36</xdr:col>
      <xdr:colOff>165100</xdr:colOff>
      <xdr:row>98</xdr:row>
      <xdr:rowOff>118841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1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109968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1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27743</xdr:rowOff>
    </xdr:from>
    <xdr:to>
      <xdr:col>85</xdr:col>
      <xdr:colOff>127000</xdr:colOff>
      <xdr:row>39</xdr:row>
      <xdr:rowOff>43479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14293"/>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2749</xdr:rowOff>
    </xdr:from>
    <xdr:to>
      <xdr:col>81</xdr:col>
      <xdr:colOff>50800</xdr:colOff>
      <xdr:row>39</xdr:row>
      <xdr:rowOff>27743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89299"/>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2749</xdr:rowOff>
    </xdr:from>
    <xdr:to>
      <xdr:col>76</xdr:col>
      <xdr:colOff>114300</xdr:colOff>
      <xdr:row>39</xdr:row>
      <xdr:rowOff>24371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89299"/>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24371</xdr:rowOff>
    </xdr:from>
    <xdr:to>
      <xdr:col>71</xdr:col>
      <xdr:colOff>177800</xdr:colOff>
      <xdr:row>39</xdr:row>
      <xdr:rowOff>40316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0921"/>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164129</xdr:rowOff>
    </xdr:from>
    <xdr:to>
      <xdr:col>85</xdr:col>
      <xdr:colOff>177800</xdr:colOff>
      <xdr:row>39</xdr:row>
      <xdr:rowOff>94279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79056</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148393</xdr:rowOff>
    </xdr:from>
    <xdr:to>
      <xdr:col>81</xdr:col>
      <xdr:colOff>101600</xdr:colOff>
      <xdr:row>39</xdr:row>
      <xdr:rowOff>78543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69670</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56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123399</xdr:rowOff>
    </xdr:from>
    <xdr:to>
      <xdr:col>76</xdr:col>
      <xdr:colOff>165100</xdr:colOff>
      <xdr:row>39</xdr:row>
      <xdr:rowOff>53549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3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44676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3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145021</xdr:rowOff>
    </xdr:from>
    <xdr:to>
      <xdr:col>72</xdr:col>
      <xdr:colOff>38100</xdr:colOff>
      <xdr:row>39</xdr:row>
      <xdr:rowOff>75171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66298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160966</xdr:rowOff>
    </xdr:from>
    <xdr:to>
      <xdr:col>67</xdr:col>
      <xdr:colOff>101600</xdr:colOff>
      <xdr:row>39</xdr:row>
      <xdr:rowOff>91116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82243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97470</xdr:rowOff>
    </xdr:from>
    <xdr:to>
      <xdr:col>85</xdr:col>
      <xdr:colOff>127000</xdr:colOff>
      <xdr:row>76</xdr:row>
      <xdr:rowOff>117869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27670"/>
          <a:ext cx="8382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117869</xdr:rowOff>
    </xdr:from>
    <xdr:to>
      <xdr:col>81</xdr:col>
      <xdr:colOff>50800</xdr:colOff>
      <xdr:row>76</xdr:row>
      <xdr:rowOff>137499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48069"/>
          <a:ext cx="8890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137499</xdr:rowOff>
    </xdr:from>
    <xdr:to>
      <xdr:col>76</xdr:col>
      <xdr:colOff>114300</xdr:colOff>
      <xdr:row>76</xdr:row>
      <xdr:rowOff>141239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6769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110417</xdr:rowOff>
    </xdr:from>
    <xdr:to>
      <xdr:col>71</xdr:col>
      <xdr:colOff>177800</xdr:colOff>
      <xdr:row>76</xdr:row>
      <xdr:rowOff>141239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40617"/>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46670</xdr:rowOff>
    </xdr:from>
    <xdr:to>
      <xdr:col>85</xdr:col>
      <xdr:colOff>177800</xdr:colOff>
      <xdr:row>76</xdr:row>
      <xdr:rowOff>148270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69547</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2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67069</xdr:rowOff>
    </xdr:from>
    <xdr:to>
      <xdr:col>81</xdr:col>
      <xdr:colOff>101600</xdr:colOff>
      <xdr:row>76</xdr:row>
      <xdr:rowOff>168669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86699</xdr:rowOff>
    </xdr:from>
    <xdr:to>
      <xdr:col>76</xdr:col>
      <xdr:colOff>165100</xdr:colOff>
      <xdr:row>77</xdr:row>
      <xdr:rowOff>16849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33375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90439</xdr:rowOff>
    </xdr:from>
    <xdr:to>
      <xdr:col>72</xdr:col>
      <xdr:colOff>38100</xdr:colOff>
      <xdr:row>77</xdr:row>
      <xdr:rowOff>20589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2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37116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9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59617</xdr:rowOff>
    </xdr:from>
    <xdr:to>
      <xdr:col>67</xdr:col>
      <xdr:colOff>101600</xdr:colOff>
      <xdr:row>76</xdr:row>
      <xdr:rowOff>161217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6294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112979</xdr:rowOff>
    </xdr:from>
    <xdr:to>
      <xdr:col>85</xdr:col>
      <xdr:colOff>127000</xdr:colOff>
      <xdr:row>99</xdr:row>
      <xdr:rowOff>24778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15079"/>
          <a:ext cx="838200" cy="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24778</xdr:rowOff>
    </xdr:from>
    <xdr:to>
      <xdr:col>81</xdr:col>
      <xdr:colOff>50800</xdr:colOff>
      <xdr:row>99</xdr:row>
      <xdr:rowOff>30835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98328"/>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29400</xdr:rowOff>
    </xdr:from>
    <xdr:to>
      <xdr:col>76</xdr:col>
      <xdr:colOff>114300</xdr:colOff>
      <xdr:row>99</xdr:row>
      <xdr:rowOff>30835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7002950"/>
          <a:ext cx="8890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155435</xdr:rowOff>
    </xdr:from>
    <xdr:to>
      <xdr:col>71</xdr:col>
      <xdr:colOff>177800</xdr:colOff>
      <xdr:row>99</xdr:row>
      <xdr:rowOff>29400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5753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62179</xdr:rowOff>
    </xdr:from>
    <xdr:to>
      <xdr:col>85</xdr:col>
      <xdr:colOff>177800</xdr:colOff>
      <xdr:row>98</xdr:row>
      <xdr:rowOff>163779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148556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145428</xdr:rowOff>
    </xdr:from>
    <xdr:to>
      <xdr:col>81</xdr:col>
      <xdr:colOff>101600</xdr:colOff>
      <xdr:row>99</xdr:row>
      <xdr:rowOff>75578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66705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151485</xdr:rowOff>
    </xdr:from>
    <xdr:to>
      <xdr:col>76</xdr:col>
      <xdr:colOff>165100</xdr:colOff>
      <xdr:row>99</xdr:row>
      <xdr:rowOff>81635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5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72762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150050</xdr:rowOff>
    </xdr:from>
    <xdr:to>
      <xdr:col>72</xdr:col>
      <xdr:colOff>38100</xdr:colOff>
      <xdr:row>99</xdr:row>
      <xdr:rowOff>80200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5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71327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104635</xdr:rowOff>
    </xdr:from>
    <xdr:to>
      <xdr:col>67</xdr:col>
      <xdr:colOff>101600</xdr:colOff>
      <xdr:row>99</xdr:row>
      <xdr:rowOff>34785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25912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94742</xdr:rowOff>
    </xdr:from>
    <xdr:to>
      <xdr:col>116</xdr:col>
      <xdr:colOff>63500</xdr:colOff>
      <xdr:row>36</xdr:row>
      <xdr:rowOff>121336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66942"/>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121336</xdr:rowOff>
    </xdr:from>
    <xdr:to>
      <xdr:col>111</xdr:col>
      <xdr:colOff>177800</xdr:colOff>
      <xdr:row>36</xdr:row>
      <xdr:rowOff>131851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293536"/>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131851</xdr:rowOff>
    </xdr:from>
    <xdr:to>
      <xdr:col>107</xdr:col>
      <xdr:colOff>50800</xdr:colOff>
      <xdr:row>36</xdr:row>
      <xdr:rowOff>135623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30405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135623</xdr:rowOff>
    </xdr:from>
    <xdr:to>
      <xdr:col>102</xdr:col>
      <xdr:colOff>114300</xdr:colOff>
      <xdr:row>37</xdr:row>
      <xdr:rowOff>24409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307823"/>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43942</xdr:rowOff>
    </xdr:from>
    <xdr:to>
      <xdr:col>116</xdr:col>
      <xdr:colOff>114300</xdr:colOff>
      <xdr:row>36</xdr:row>
      <xdr:rowOff>145542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1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66819</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70536</xdr:rowOff>
    </xdr:from>
    <xdr:to>
      <xdr:col>112</xdr:col>
      <xdr:colOff>38100</xdr:colOff>
      <xdr:row>37</xdr:row>
      <xdr:rowOff>686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2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17213</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601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81051</xdr:rowOff>
    </xdr:from>
    <xdr:to>
      <xdr:col>107</xdr:col>
      <xdr:colOff>101600</xdr:colOff>
      <xdr:row>37</xdr:row>
      <xdr:rowOff>11201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5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27728</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60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84823</xdr:rowOff>
    </xdr:from>
    <xdr:to>
      <xdr:col>102</xdr:col>
      <xdr:colOff>165100</xdr:colOff>
      <xdr:row>37</xdr:row>
      <xdr:rowOff>14973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31500</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60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145059</xdr:rowOff>
    </xdr:from>
    <xdr:to>
      <xdr:col>98</xdr:col>
      <xdr:colOff>38100</xdr:colOff>
      <xdr:row>37</xdr:row>
      <xdr:rowOff>75209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91736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09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47026</xdr:rowOff>
    </xdr:from>
    <xdr:to>
      <xdr:col>116</xdr:col>
      <xdr:colOff>63500</xdr:colOff>
      <xdr:row>56</xdr:row>
      <xdr:rowOff>81452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648226"/>
          <a:ext cx="8382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81452</xdr:rowOff>
    </xdr:from>
    <xdr:to>
      <xdr:col>111</xdr:col>
      <xdr:colOff>177800</xdr:colOff>
      <xdr:row>56</xdr:row>
      <xdr:rowOff>83876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682652"/>
          <a:ext cx="889000" cy="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72720</xdr:rowOff>
    </xdr:from>
    <xdr:to>
      <xdr:col>107</xdr:col>
      <xdr:colOff>50800</xdr:colOff>
      <xdr:row>56</xdr:row>
      <xdr:rowOff>83876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673920"/>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72720</xdr:rowOff>
    </xdr:from>
    <xdr:to>
      <xdr:col>102</xdr:col>
      <xdr:colOff>114300</xdr:colOff>
      <xdr:row>56</xdr:row>
      <xdr:rowOff>76469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67392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167676</xdr:rowOff>
    </xdr:from>
    <xdr:to>
      <xdr:col>116</xdr:col>
      <xdr:colOff>114300</xdr:colOff>
      <xdr:row>56</xdr:row>
      <xdr:rowOff>97826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5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19103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44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30652</xdr:rowOff>
    </xdr:from>
    <xdr:to>
      <xdr:col>112</xdr:col>
      <xdr:colOff>38100</xdr:colOff>
      <xdr:row>56</xdr:row>
      <xdr:rowOff>132252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148779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40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33076</xdr:rowOff>
    </xdr:from>
    <xdr:to>
      <xdr:col>107</xdr:col>
      <xdr:colOff>101600</xdr:colOff>
      <xdr:row>56</xdr:row>
      <xdr:rowOff>134676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6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151203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0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21920</xdr:rowOff>
    </xdr:from>
    <xdr:to>
      <xdr:col>102</xdr:col>
      <xdr:colOff>165100</xdr:colOff>
      <xdr:row>56</xdr:row>
      <xdr:rowOff>123520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6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140047</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3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25669</xdr:rowOff>
    </xdr:from>
    <xdr:to>
      <xdr:col>98</xdr:col>
      <xdr:colOff>38100</xdr:colOff>
      <xdr:row>56</xdr:row>
      <xdr:rowOff>127269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62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143796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0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87294</xdr:rowOff>
    </xdr:from>
    <xdr:to>
      <xdr:col>116</xdr:col>
      <xdr:colOff>63500</xdr:colOff>
      <xdr:row>77</xdr:row>
      <xdr:rowOff>99143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88944"/>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99143</xdr:rowOff>
    </xdr:from>
    <xdr:to>
      <xdr:col>111</xdr:col>
      <xdr:colOff>177800</xdr:colOff>
      <xdr:row>77</xdr:row>
      <xdr:rowOff>123603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00793"/>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123603</xdr:rowOff>
    </xdr:from>
    <xdr:to>
      <xdr:col>107</xdr:col>
      <xdr:colOff>50800</xdr:colOff>
      <xdr:row>77</xdr:row>
      <xdr:rowOff>153493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25253"/>
          <a:ext cx="889000" cy="2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150730</xdr:rowOff>
    </xdr:from>
    <xdr:to>
      <xdr:col>102</xdr:col>
      <xdr:colOff>114300</xdr:colOff>
      <xdr:row>77</xdr:row>
      <xdr:rowOff>153493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352380"/>
          <a:ext cx="889000" cy="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36494</xdr:rowOff>
    </xdr:from>
    <xdr:to>
      <xdr:col>116</xdr:col>
      <xdr:colOff>114300</xdr:colOff>
      <xdr:row>77</xdr:row>
      <xdr:rowOff>138094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14921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48343</xdr:rowOff>
    </xdr:from>
    <xdr:to>
      <xdr:col>112</xdr:col>
      <xdr:colOff>38100</xdr:colOff>
      <xdr:row>77</xdr:row>
      <xdr:rowOff>149943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141070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72803</xdr:rowOff>
    </xdr:from>
    <xdr:to>
      <xdr:col>107</xdr:col>
      <xdr:colOff>101600</xdr:colOff>
      <xdr:row>78</xdr:row>
      <xdr:rowOff>2953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7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165530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6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102693</xdr:rowOff>
    </xdr:from>
    <xdr:to>
      <xdr:col>102</xdr:col>
      <xdr:colOff>165100</xdr:colOff>
      <xdr:row>78</xdr:row>
      <xdr:rowOff>32843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23970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99930</xdr:rowOff>
    </xdr:from>
    <xdr:to>
      <xdr:col>98</xdr:col>
      <xdr:colOff>38100</xdr:colOff>
      <xdr:row>78</xdr:row>
      <xdr:rowOff>30080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21207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千円であり、前年度より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性質別に分析すると、人件費は住民一人当たり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千円の増となっている。これは会計年度任用職員制度の導入によるものである。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維持補修費については、住民一人当たり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千円の増となっている。これは除排雪経費の増によるものである。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千円増となっている。これは、新型コロナウイルス感染症対策事業費の増によるものである。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千円の増となっている。これは道の駅整備事業費の増によるものである。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富山県黒部市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40,808
40,408
426.31
26,821,681
25,962,869
630,377
12,995,037
30,347,989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11.6
104.5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115534</xdr:rowOff>
    </xdr:from>
    <xdr:to>
      <xdr:col>24</xdr:col>
      <xdr:colOff>63500</xdr:colOff>
      <xdr:row>36</xdr:row>
      <xdr:rowOff>55445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16284"/>
          <a:ext cx="838200" cy="1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115534</xdr:rowOff>
    </xdr:from>
    <xdr:to>
      <xdr:col>19</xdr:col>
      <xdr:colOff>177800</xdr:colOff>
      <xdr:row>36</xdr:row>
      <xdr:rowOff>56424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16284"/>
          <a:ext cx="8890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141660</xdr:rowOff>
    </xdr:from>
    <xdr:to>
      <xdr:col>15</xdr:col>
      <xdr:colOff>50800</xdr:colOff>
      <xdr:row>36</xdr:row>
      <xdr:rowOff>56424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42410"/>
          <a:ext cx="889000" cy="8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118799</xdr:rowOff>
    </xdr:from>
    <xdr:to>
      <xdr:col>10</xdr:col>
      <xdr:colOff>114300</xdr:colOff>
      <xdr:row>35</xdr:row>
      <xdr:rowOff>141660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1954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4645</xdr:rowOff>
    </xdr:from>
    <xdr:to>
      <xdr:col>24</xdr:col>
      <xdr:colOff>114300</xdr:colOff>
      <xdr:row>36</xdr:row>
      <xdr:rowOff>106245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27522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2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64734</xdr:rowOff>
    </xdr:from>
    <xdr:to>
      <xdr:col>20</xdr:col>
      <xdr:colOff>38100</xdr:colOff>
      <xdr:row>35</xdr:row>
      <xdr:rowOff>166334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4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5624</xdr:rowOff>
    </xdr:from>
    <xdr:to>
      <xdr:col>15</xdr:col>
      <xdr:colOff>101600</xdr:colOff>
      <xdr:row>36</xdr:row>
      <xdr:rowOff>107224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123751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90860</xdr:rowOff>
    </xdr:from>
    <xdr:to>
      <xdr:col>10</xdr:col>
      <xdr:colOff>165100</xdr:colOff>
      <xdr:row>36</xdr:row>
      <xdr:rowOff>21010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37537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67999</xdr:rowOff>
    </xdr:from>
    <xdr:to>
      <xdr:col>6</xdr:col>
      <xdr:colOff>38100</xdr:colOff>
      <xdr:row>35</xdr:row>
      <xdr:rowOff>169599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14676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106004</xdr:rowOff>
    </xdr:from>
    <xdr:to>
      <xdr:col>24</xdr:col>
      <xdr:colOff>63500</xdr:colOff>
      <xdr:row>58</xdr:row>
      <xdr:rowOff>128309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7204"/>
          <a:ext cx="838200" cy="3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124008</xdr:rowOff>
    </xdr:from>
    <xdr:to>
      <xdr:col>19</xdr:col>
      <xdr:colOff>177800</xdr:colOff>
      <xdr:row>58</xdr:row>
      <xdr:rowOff>128309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68108"/>
          <a:ext cx="889000" cy="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124008</xdr:rowOff>
    </xdr:from>
    <xdr:to>
      <xdr:col>15</xdr:col>
      <xdr:colOff>50800</xdr:colOff>
      <xdr:row>58</xdr:row>
      <xdr:rowOff>132032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68108"/>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114430</xdr:rowOff>
    </xdr:from>
    <xdr:to>
      <xdr:col>10</xdr:col>
      <xdr:colOff>114300</xdr:colOff>
      <xdr:row>58</xdr:row>
      <xdr:rowOff>132032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58530"/>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55204</xdr:rowOff>
    </xdr:from>
    <xdr:to>
      <xdr:col>24</xdr:col>
      <xdr:colOff>114300</xdr:colOff>
      <xdr:row>56</xdr:row>
      <xdr:rowOff>156804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141581</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7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77509</xdr:rowOff>
    </xdr:from>
    <xdr:to>
      <xdr:col>20</xdr:col>
      <xdr:colOff>38100</xdr:colOff>
      <xdr:row>59</xdr:row>
      <xdr:rowOff>7659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170236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73208</xdr:rowOff>
    </xdr:from>
    <xdr:to>
      <xdr:col>15</xdr:col>
      <xdr:colOff>101600</xdr:colOff>
      <xdr:row>59</xdr:row>
      <xdr:rowOff>3358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165935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81232</xdr:rowOff>
    </xdr:from>
    <xdr:to>
      <xdr:col>10</xdr:col>
      <xdr:colOff>165100</xdr:colOff>
      <xdr:row>59</xdr:row>
      <xdr:rowOff>11382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2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2509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63630</xdr:rowOff>
    </xdr:from>
    <xdr:to>
      <xdr:col>6</xdr:col>
      <xdr:colOff>38100</xdr:colOff>
      <xdr:row>58</xdr:row>
      <xdr:rowOff>165230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156357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49909</xdr:rowOff>
    </xdr:from>
    <xdr:to>
      <xdr:col>24</xdr:col>
      <xdr:colOff>63500</xdr:colOff>
      <xdr:row>78</xdr:row>
      <xdr:rowOff>37778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51559"/>
          <a:ext cx="838200" cy="15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37778</xdr:rowOff>
    </xdr:from>
    <xdr:to>
      <xdr:col>19</xdr:col>
      <xdr:colOff>177800</xdr:colOff>
      <xdr:row>78</xdr:row>
      <xdr:rowOff>53322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0878"/>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53322</xdr:rowOff>
    </xdr:from>
    <xdr:to>
      <xdr:col>15</xdr:col>
      <xdr:colOff>50800</xdr:colOff>
      <xdr:row>78</xdr:row>
      <xdr:rowOff>98765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26422"/>
          <a:ext cx="889000" cy="4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74811</xdr:rowOff>
    </xdr:from>
    <xdr:to>
      <xdr:col>10</xdr:col>
      <xdr:colOff>114300</xdr:colOff>
      <xdr:row>78</xdr:row>
      <xdr:rowOff>98765</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447911"/>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170559</xdr:rowOff>
    </xdr:from>
    <xdr:to>
      <xdr:col>24</xdr:col>
      <xdr:colOff>114300</xdr:colOff>
      <xdr:row>77</xdr:row>
      <xdr:rowOff>100709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20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148986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7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158428</xdr:rowOff>
    </xdr:from>
    <xdr:to>
      <xdr:col>20</xdr:col>
      <xdr:colOff>38100</xdr:colOff>
      <xdr:row>78</xdr:row>
      <xdr:rowOff>88578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2522</xdr:rowOff>
    </xdr:from>
    <xdr:to>
      <xdr:col>15</xdr:col>
      <xdr:colOff>101600</xdr:colOff>
      <xdr:row>78</xdr:row>
      <xdr:rowOff>104122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3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95249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46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47965</xdr:rowOff>
    </xdr:from>
    <xdr:to>
      <xdr:col>10</xdr:col>
      <xdr:colOff>165100</xdr:colOff>
      <xdr:row>78</xdr:row>
      <xdr:rowOff>149565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4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140692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513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24011</xdr:rowOff>
    </xdr:from>
    <xdr:to>
      <xdr:col>6</xdr:col>
      <xdr:colOff>38100</xdr:colOff>
      <xdr:row>78</xdr:row>
      <xdr:rowOff>125611</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116738</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8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18898</xdr:rowOff>
    </xdr:from>
    <xdr:to>
      <xdr:col>24</xdr:col>
      <xdr:colOff>63500</xdr:colOff>
      <xdr:row>98</xdr:row>
      <xdr:rowOff>46253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20998"/>
          <a:ext cx="8382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39548</xdr:rowOff>
    </xdr:from>
    <xdr:to>
      <xdr:col>19</xdr:col>
      <xdr:colOff>177800</xdr:colOff>
      <xdr:row>98</xdr:row>
      <xdr:rowOff>46253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41648"/>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39548</xdr:rowOff>
    </xdr:from>
    <xdr:to>
      <xdr:col>15</xdr:col>
      <xdr:colOff>50800</xdr:colOff>
      <xdr:row>98</xdr:row>
      <xdr:rowOff>60719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41648"/>
          <a:ext cx="889000" cy="2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60719</xdr:rowOff>
    </xdr:from>
    <xdr:to>
      <xdr:col>10</xdr:col>
      <xdr:colOff>114300</xdr:colOff>
      <xdr:row>98</xdr:row>
      <xdr:rowOff>86576</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62819"/>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139548</xdr:rowOff>
    </xdr:from>
    <xdr:to>
      <xdr:col>24</xdr:col>
      <xdr:colOff>114300</xdr:colOff>
      <xdr:row>98</xdr:row>
      <xdr:rowOff>69698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7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117975</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166903</xdr:rowOff>
    </xdr:from>
    <xdr:to>
      <xdr:col>20</xdr:col>
      <xdr:colOff>38100</xdr:colOff>
      <xdr:row>98</xdr:row>
      <xdr:rowOff>97053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9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88180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160198</xdr:rowOff>
    </xdr:from>
    <xdr:to>
      <xdr:col>15</xdr:col>
      <xdr:colOff>101600</xdr:colOff>
      <xdr:row>98</xdr:row>
      <xdr:rowOff>90348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9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81475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8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9919</xdr:rowOff>
    </xdr:from>
    <xdr:to>
      <xdr:col>10</xdr:col>
      <xdr:colOff>165100</xdr:colOff>
      <xdr:row>98</xdr:row>
      <xdr:rowOff>111519</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128046</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58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35776</xdr:rowOff>
    </xdr:from>
    <xdr:to>
      <xdr:col>6</xdr:col>
      <xdr:colOff>38100</xdr:colOff>
      <xdr:row>98</xdr:row>
      <xdr:rowOff>137376</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128503</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3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155245</xdr:rowOff>
    </xdr:from>
    <xdr:to>
      <xdr:col>55</xdr:col>
      <xdr:colOff>0</xdr:colOff>
      <xdr:row>36</xdr:row>
      <xdr:rowOff>167361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27445"/>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167361</xdr:rowOff>
    </xdr:from>
    <xdr:to>
      <xdr:col>50</xdr:col>
      <xdr:colOff>114300</xdr:colOff>
      <xdr:row>37</xdr:row>
      <xdr:rowOff>15799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39561"/>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118534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46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15799</xdr:rowOff>
    </xdr:from>
    <xdr:to>
      <xdr:col>45</xdr:col>
      <xdr:colOff>177800</xdr:colOff>
      <xdr:row>37</xdr:row>
      <xdr:rowOff>20371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594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106418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13970</xdr:rowOff>
    </xdr:from>
    <xdr:to>
      <xdr:col>41</xdr:col>
      <xdr:colOff>50800</xdr:colOff>
      <xdr:row>37</xdr:row>
      <xdr:rowOff>20371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576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78986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4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78071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104445</xdr:rowOff>
    </xdr:from>
    <xdr:to>
      <xdr:col>55</xdr:col>
      <xdr:colOff>50800</xdr:colOff>
      <xdr:row>37</xdr:row>
      <xdr:rowOff>34595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127322</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2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116561</xdr:rowOff>
    </xdr:from>
    <xdr:to>
      <xdr:col>50</xdr:col>
      <xdr:colOff>165100</xdr:colOff>
      <xdr:row>37</xdr:row>
      <xdr:rowOff>46711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63238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63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136449</xdr:rowOff>
    </xdr:from>
    <xdr:to>
      <xdr:col>46</xdr:col>
      <xdr:colOff>38100</xdr:colOff>
      <xdr:row>37</xdr:row>
      <xdr:rowOff>66599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83126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141021</xdr:rowOff>
    </xdr:from>
    <xdr:to>
      <xdr:col>41</xdr:col>
      <xdr:colOff>101600</xdr:colOff>
      <xdr:row>37</xdr:row>
      <xdr:rowOff>71171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1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87698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0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81297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135737</xdr:rowOff>
    </xdr:from>
    <xdr:to>
      <xdr:col>55</xdr:col>
      <xdr:colOff>0</xdr:colOff>
      <xdr:row>55</xdr:row>
      <xdr:rowOff>145929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65487"/>
          <a:ext cx="8382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139433</xdr:rowOff>
    </xdr:from>
    <xdr:to>
      <xdr:col>50</xdr:col>
      <xdr:colOff>114300</xdr:colOff>
      <xdr:row>55</xdr:row>
      <xdr:rowOff>145929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69183"/>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69062</xdr:rowOff>
    </xdr:from>
    <xdr:to>
      <xdr:col>45</xdr:col>
      <xdr:colOff>177800</xdr:colOff>
      <xdr:row>55</xdr:row>
      <xdr:rowOff>139433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498812"/>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69062</xdr:rowOff>
    </xdr:from>
    <xdr:to>
      <xdr:col>41</xdr:col>
      <xdr:colOff>50800</xdr:colOff>
      <xdr:row>55</xdr:row>
      <xdr:rowOff>163188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498812"/>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84937</xdr:rowOff>
    </xdr:from>
    <xdr:to>
      <xdr:col>55</xdr:col>
      <xdr:colOff>50800</xdr:colOff>
      <xdr:row>56</xdr:row>
      <xdr:rowOff>15087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107814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6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95129</xdr:rowOff>
    </xdr:from>
    <xdr:to>
      <xdr:col>50</xdr:col>
      <xdr:colOff>165100</xdr:colOff>
      <xdr:row>56</xdr:row>
      <xdr:rowOff>25279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41806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88633</xdr:rowOff>
    </xdr:from>
    <xdr:to>
      <xdr:col>46</xdr:col>
      <xdr:colOff>38100</xdr:colOff>
      <xdr:row>56</xdr:row>
      <xdr:rowOff>18783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35310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9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18262</xdr:rowOff>
    </xdr:from>
    <xdr:to>
      <xdr:col>41</xdr:col>
      <xdr:colOff>101600</xdr:colOff>
      <xdr:row>55</xdr:row>
      <xdr:rowOff>119862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136389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112388</xdr:rowOff>
    </xdr:from>
    <xdr:to>
      <xdr:col>36</xdr:col>
      <xdr:colOff>165100</xdr:colOff>
      <xdr:row>56</xdr:row>
      <xdr:rowOff>42538</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59065</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6674</xdr:rowOff>
    </xdr:from>
    <xdr:to>
      <xdr:col>55</xdr:col>
      <xdr:colOff>0</xdr:colOff>
      <xdr:row>77</xdr:row>
      <xdr:rowOff>44031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08324"/>
          <a:ext cx="838200" cy="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44031</xdr:rowOff>
    </xdr:from>
    <xdr:to>
      <xdr:col>50</xdr:col>
      <xdr:colOff>114300</xdr:colOff>
      <xdr:row>77</xdr:row>
      <xdr:rowOff>74549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45681"/>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74549</xdr:rowOff>
    </xdr:from>
    <xdr:to>
      <xdr:col>45</xdr:col>
      <xdr:colOff>177800</xdr:colOff>
      <xdr:row>77</xdr:row>
      <xdr:rowOff>102648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76199"/>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80911</xdr:rowOff>
    </xdr:from>
    <xdr:to>
      <xdr:col>41</xdr:col>
      <xdr:colOff>50800</xdr:colOff>
      <xdr:row>77</xdr:row>
      <xdr:rowOff>102648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282561"/>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127324</xdr:rowOff>
    </xdr:from>
    <xdr:to>
      <xdr:col>55</xdr:col>
      <xdr:colOff>50800</xdr:colOff>
      <xdr:row>77</xdr:row>
      <xdr:rowOff>57474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105751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164681</xdr:rowOff>
    </xdr:from>
    <xdr:to>
      <xdr:col>50</xdr:col>
      <xdr:colOff>165100</xdr:colOff>
      <xdr:row>77</xdr:row>
      <xdr:rowOff>94831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111358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97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23749</xdr:rowOff>
    </xdr:from>
    <xdr:to>
      <xdr:col>46</xdr:col>
      <xdr:colOff>38100</xdr:colOff>
      <xdr:row>77</xdr:row>
      <xdr:rowOff>125349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2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141876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0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51848</xdr:rowOff>
    </xdr:from>
    <xdr:to>
      <xdr:col>41</xdr:col>
      <xdr:colOff>101600</xdr:colOff>
      <xdr:row>77</xdr:row>
      <xdr:rowOff>153448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144575</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3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30111</xdr:rowOff>
    </xdr:from>
    <xdr:to>
      <xdr:col>36</xdr:col>
      <xdr:colOff>165100</xdr:colOff>
      <xdr:row>77</xdr:row>
      <xdr:rowOff>131711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148238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0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59178</xdr:rowOff>
    </xdr:from>
    <xdr:to>
      <xdr:col>55</xdr:col>
      <xdr:colOff>0</xdr:colOff>
      <xdr:row>96</xdr:row>
      <xdr:rowOff>146983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346928"/>
          <a:ext cx="838200" cy="25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146983</xdr:rowOff>
    </xdr:from>
    <xdr:to>
      <xdr:col>50</xdr:col>
      <xdr:colOff>114300</xdr:colOff>
      <xdr:row>97</xdr:row>
      <xdr:rowOff>53780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606183"/>
          <a:ext cx="889000" cy="7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109187</xdr:rowOff>
    </xdr:from>
    <xdr:to>
      <xdr:col>45</xdr:col>
      <xdr:colOff>177800</xdr:colOff>
      <xdr:row>97</xdr:row>
      <xdr:rowOff>53780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568387"/>
          <a:ext cx="889000" cy="1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109187</xdr:rowOff>
    </xdr:from>
    <xdr:to>
      <xdr:col>41</xdr:col>
      <xdr:colOff>50800</xdr:colOff>
      <xdr:row>97</xdr:row>
      <xdr:rowOff>72895</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68387"/>
          <a:ext cx="889000" cy="1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8378</xdr:rowOff>
    </xdr:from>
    <xdr:to>
      <xdr:col>55</xdr:col>
      <xdr:colOff>50800</xdr:colOff>
      <xdr:row>95</xdr:row>
      <xdr:rowOff>109978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29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31255</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1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96183</xdr:rowOff>
    </xdr:from>
    <xdr:to>
      <xdr:col>50</xdr:col>
      <xdr:colOff>165100</xdr:colOff>
      <xdr:row>97</xdr:row>
      <xdr:rowOff>26333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5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33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2980</xdr:rowOff>
    </xdr:from>
    <xdr:to>
      <xdr:col>46</xdr:col>
      <xdr:colOff>38100</xdr:colOff>
      <xdr:row>97</xdr:row>
      <xdr:rowOff>104580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121107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4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58387</xdr:rowOff>
    </xdr:from>
    <xdr:to>
      <xdr:col>41</xdr:col>
      <xdr:colOff>101600</xdr:colOff>
      <xdr:row>96</xdr:row>
      <xdr:rowOff>159987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5064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9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22095</xdr:rowOff>
    </xdr:from>
    <xdr:to>
      <xdr:col>36</xdr:col>
      <xdr:colOff>165100</xdr:colOff>
      <xdr:row>97</xdr:row>
      <xdr:rowOff>123695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140222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102248</xdr:rowOff>
    </xdr:from>
    <xdr:to>
      <xdr:col>85</xdr:col>
      <xdr:colOff>127000</xdr:colOff>
      <xdr:row>37</xdr:row>
      <xdr:rowOff>104496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45898"/>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167018</xdr:rowOff>
    </xdr:from>
    <xdr:to>
      <xdr:col>81</xdr:col>
      <xdr:colOff>50800</xdr:colOff>
      <xdr:row>37</xdr:row>
      <xdr:rowOff>102248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167768"/>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167018</xdr:rowOff>
    </xdr:from>
    <xdr:to>
      <xdr:col>76</xdr:col>
      <xdr:colOff>114300</xdr:colOff>
      <xdr:row>36</xdr:row>
      <xdr:rowOff>130366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167768"/>
          <a:ext cx="889000" cy="1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130366</xdr:rowOff>
    </xdr:from>
    <xdr:to>
      <xdr:col>71</xdr:col>
      <xdr:colOff>177800</xdr:colOff>
      <xdr:row>38</xdr:row>
      <xdr:rowOff>5855</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02566"/>
          <a:ext cx="889000" cy="2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53696</xdr:rowOff>
    </xdr:from>
    <xdr:to>
      <xdr:col>85</xdr:col>
      <xdr:colOff>177800</xdr:colOff>
      <xdr:row>37</xdr:row>
      <xdr:rowOff>155296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32123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51448</xdr:rowOff>
    </xdr:from>
    <xdr:to>
      <xdr:col>81</xdr:col>
      <xdr:colOff>101600</xdr:colOff>
      <xdr:row>37</xdr:row>
      <xdr:rowOff>153048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144175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116218</xdr:rowOff>
    </xdr:from>
    <xdr:to>
      <xdr:col>76</xdr:col>
      <xdr:colOff>165100</xdr:colOff>
      <xdr:row>36</xdr:row>
      <xdr:rowOff>46368</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11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62895</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8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79566</xdr:rowOff>
    </xdr:from>
    <xdr:to>
      <xdr:col>72</xdr:col>
      <xdr:colOff>38100</xdr:colOff>
      <xdr:row>37</xdr:row>
      <xdr:rowOff>9716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2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26243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126505</xdr:rowOff>
    </xdr:from>
    <xdr:to>
      <xdr:col>67</xdr:col>
      <xdr:colOff>101600</xdr:colOff>
      <xdr:row>38</xdr:row>
      <xdr:rowOff>56655</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7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47782</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70891</xdr:rowOff>
    </xdr:from>
    <xdr:to>
      <xdr:col>85</xdr:col>
      <xdr:colOff>127000</xdr:colOff>
      <xdr:row>57</xdr:row>
      <xdr:rowOff>121782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843541"/>
          <a:ext cx="838200" cy="5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79949</xdr:rowOff>
    </xdr:from>
    <xdr:to>
      <xdr:col>81</xdr:col>
      <xdr:colOff>50800</xdr:colOff>
      <xdr:row>57</xdr:row>
      <xdr:rowOff>70891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81149"/>
          <a:ext cx="889000" cy="16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79949</xdr:rowOff>
    </xdr:from>
    <xdr:to>
      <xdr:col>76</xdr:col>
      <xdr:colOff>114300</xdr:colOff>
      <xdr:row>56</xdr:row>
      <xdr:rowOff>95983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81149"/>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95983</xdr:rowOff>
    </xdr:from>
    <xdr:to>
      <xdr:col>71</xdr:col>
      <xdr:colOff>177800</xdr:colOff>
      <xdr:row>57</xdr:row>
      <xdr:rowOff>51079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697183"/>
          <a:ext cx="889000" cy="12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70982</xdr:rowOff>
    </xdr:from>
    <xdr:to>
      <xdr:col>85</xdr:col>
      <xdr:colOff>177800</xdr:colOff>
      <xdr:row>58</xdr:row>
      <xdr:rowOff>1132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49409</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20091</xdr:rowOff>
    </xdr:from>
    <xdr:to>
      <xdr:col>81</xdr:col>
      <xdr:colOff>101600</xdr:colOff>
      <xdr:row>57</xdr:row>
      <xdr:rowOff>121691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138218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5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29149</xdr:rowOff>
    </xdr:from>
    <xdr:to>
      <xdr:col>76</xdr:col>
      <xdr:colOff>165100</xdr:colOff>
      <xdr:row>56</xdr:row>
      <xdr:rowOff>130749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147276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45183</xdr:rowOff>
    </xdr:from>
    <xdr:to>
      <xdr:col>72</xdr:col>
      <xdr:colOff>38100</xdr:colOff>
      <xdr:row>56</xdr:row>
      <xdr:rowOff>146783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163310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4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279</xdr:rowOff>
    </xdr:from>
    <xdr:to>
      <xdr:col>67</xdr:col>
      <xdr:colOff>101600</xdr:colOff>
      <xdr:row>57</xdr:row>
      <xdr:rowOff>101879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118406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54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27742</xdr:rowOff>
    </xdr:from>
    <xdr:to>
      <xdr:col>85</xdr:col>
      <xdr:colOff>127000</xdr:colOff>
      <xdr:row>79</xdr:row>
      <xdr:rowOff>43478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72292"/>
          <a:ext cx="838200" cy="1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2750</xdr:rowOff>
    </xdr:from>
    <xdr:to>
      <xdr:col>81</xdr:col>
      <xdr:colOff>50800</xdr:colOff>
      <xdr:row>79</xdr:row>
      <xdr:rowOff>27742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47300"/>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2750</xdr:rowOff>
    </xdr:from>
    <xdr:to>
      <xdr:col>76</xdr:col>
      <xdr:colOff>114300</xdr:colOff>
      <xdr:row>79</xdr:row>
      <xdr:rowOff>24371</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47300"/>
          <a:ext cx="889000" cy="2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24371</xdr:rowOff>
    </xdr:from>
    <xdr:to>
      <xdr:col>71</xdr:col>
      <xdr:colOff>177800</xdr:colOff>
      <xdr:row>79</xdr:row>
      <xdr:rowOff>40317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68921"/>
          <a:ext cx="889000" cy="1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164128</xdr:rowOff>
    </xdr:from>
    <xdr:to>
      <xdr:col>85</xdr:col>
      <xdr:colOff>177800</xdr:colOff>
      <xdr:row>79</xdr:row>
      <xdr:rowOff>94278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79055</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2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148392</xdr:rowOff>
    </xdr:from>
    <xdr:to>
      <xdr:col>81</xdr:col>
      <xdr:colOff>101600</xdr:colOff>
      <xdr:row>79</xdr:row>
      <xdr:rowOff>78542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69669</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92017" y="13614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123400</xdr:rowOff>
    </xdr:from>
    <xdr:to>
      <xdr:col>76</xdr:col>
      <xdr:colOff>165100</xdr:colOff>
      <xdr:row>79</xdr:row>
      <xdr:rowOff>53550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44677</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8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145021</xdr:rowOff>
    </xdr:from>
    <xdr:to>
      <xdr:col>72</xdr:col>
      <xdr:colOff>38100</xdr:colOff>
      <xdr:row>79</xdr:row>
      <xdr:rowOff>75171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66298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160967</xdr:rowOff>
    </xdr:from>
    <xdr:to>
      <xdr:col>67</xdr:col>
      <xdr:colOff>101600</xdr:colOff>
      <xdr:row>79</xdr:row>
      <xdr:rowOff>91117</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82244</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97470</xdr:rowOff>
    </xdr:from>
    <xdr:to>
      <xdr:col>85</xdr:col>
      <xdr:colOff>127000</xdr:colOff>
      <xdr:row>96</xdr:row>
      <xdr:rowOff>117869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556670"/>
          <a:ext cx="838200" cy="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117869</xdr:rowOff>
    </xdr:from>
    <xdr:to>
      <xdr:col>81</xdr:col>
      <xdr:colOff>50800</xdr:colOff>
      <xdr:row>96</xdr:row>
      <xdr:rowOff>137499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577069"/>
          <a:ext cx="889000" cy="1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137499</xdr:rowOff>
    </xdr:from>
    <xdr:to>
      <xdr:col>76</xdr:col>
      <xdr:colOff>114300</xdr:colOff>
      <xdr:row>96</xdr:row>
      <xdr:rowOff>141239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59669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110417</xdr:rowOff>
    </xdr:from>
    <xdr:to>
      <xdr:col>71</xdr:col>
      <xdr:colOff>177800</xdr:colOff>
      <xdr:row>96</xdr:row>
      <xdr:rowOff>141239</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569617"/>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46670</xdr:rowOff>
    </xdr:from>
    <xdr:to>
      <xdr:col>85</xdr:col>
      <xdr:colOff>177800</xdr:colOff>
      <xdr:row>96</xdr:row>
      <xdr:rowOff>148270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50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69547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67069</xdr:rowOff>
    </xdr:from>
    <xdr:to>
      <xdr:col>81</xdr:col>
      <xdr:colOff>101600</xdr:colOff>
      <xdr:row>96</xdr:row>
      <xdr:rowOff>168669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52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13746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86699</xdr:rowOff>
    </xdr:from>
    <xdr:to>
      <xdr:col>76</xdr:col>
      <xdr:colOff>165100</xdr:colOff>
      <xdr:row>97</xdr:row>
      <xdr:rowOff>16849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33376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90439</xdr:rowOff>
    </xdr:from>
    <xdr:to>
      <xdr:col>72</xdr:col>
      <xdr:colOff>38100</xdr:colOff>
      <xdr:row>97</xdr:row>
      <xdr:rowOff>20589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4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37116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2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59617</xdr:rowOff>
    </xdr:from>
    <xdr:to>
      <xdr:col>67</xdr:col>
      <xdr:colOff>101600</xdr:colOff>
      <xdr:row>96</xdr:row>
      <xdr:rowOff>161217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1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6294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29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住民一人当たりの歳出決算総額は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千円であり、前年度より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目的別に分析すると、総務費では住民一人当たり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千円となっており、特別定額給付金事業費の増により、前年度より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千円となっており、保育所施設整備事業費の増により、前年度より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千円となっており、除雪対策事業費及び道の駅整備事業費の増により、前年度より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千円となっており、中学校改修事業費の減により前年度より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財政調整基金の残高は水準維持に努めており、実質歳入から実質歳出を引いたものから翌年度への繰越財源を控除した実質収支額は概ね黒字基調となっている。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富山県黒部市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国民健康保険事業で赤字となっていたが、税率改正を行い、以降黒字基調となっており、全て黒字となっている。病院事業会計においては、新型コロナウイルス感染症対策にかかる補助金の増により、標準財政規模比が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26821681</v>
      </c>
      <c r="BO4" s="464"/>
      <c r="BP4" s="464"/>
      <c r="BQ4" s="464"/>
      <c r="BR4" s="464"/>
      <c r="BS4" s="464"/>
      <c r="BT4" s="464"/>
      <c r="BU4" s="465"/>
      <c r="BV4" s="463">
        <v>21004135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4.9000000000000004</v>
      </c>
      <c r="CU4" s="648"/>
      <c r="CV4" s="648"/>
      <c r="CW4" s="648"/>
      <c r="CX4" s="648"/>
      <c r="CY4" s="648"/>
      <c r="CZ4" s="648"/>
      <c r="DA4" s="649"/>
      <c r="DB4" s="647">
        <v>4.5999999999999996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25962869</v>
      </c>
      <c r="BO5" s="469"/>
      <c r="BP5" s="469"/>
      <c r="BQ5" s="469"/>
      <c r="BR5" s="469"/>
      <c r="BS5" s="469"/>
      <c r="BT5" s="469"/>
      <c r="BU5" s="470"/>
      <c r="BV5" s="468">
        <v>20119597</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87.7</v>
      </c>
      <c r="CU5" s="439"/>
      <c r="CV5" s="439"/>
      <c r="CW5" s="439"/>
      <c r="CX5" s="439"/>
      <c r="CY5" s="439"/>
      <c r="CZ5" s="439"/>
      <c r="DA5" s="440"/>
      <c r="DB5" s="438">
        <v>88.6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858812</v>
      </c>
      <c r="BO6" s="469"/>
      <c r="BP6" s="469"/>
      <c r="BQ6" s="469"/>
      <c r="BR6" s="469"/>
      <c r="BS6" s="469"/>
      <c r="BT6" s="469"/>
      <c r="BU6" s="470"/>
      <c r="BV6" s="468">
        <v>884538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92.6</v>
      </c>
      <c r="CU6" s="622"/>
      <c r="CV6" s="622"/>
      <c r="CW6" s="622"/>
      <c r="CX6" s="622"/>
      <c r="CY6" s="622"/>
      <c r="CZ6" s="622"/>
      <c r="DA6" s="623"/>
      <c r="DB6" s="621">
        <v>93.6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228435</v>
      </c>
      <c r="BO7" s="469"/>
      <c r="BP7" s="469"/>
      <c r="BQ7" s="469"/>
      <c r="BR7" s="469"/>
      <c r="BS7" s="469"/>
      <c r="BT7" s="469"/>
      <c r="BU7" s="470"/>
      <c r="BV7" s="468">
        <v>310880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12995037</v>
      </c>
      <c r="CU7" s="469"/>
      <c r="CV7" s="469"/>
      <c r="CW7" s="469"/>
      <c r="CX7" s="469"/>
      <c r="CY7" s="469"/>
      <c r="CZ7" s="469"/>
      <c r="DA7" s="470"/>
      <c r="DB7" s="468">
        <v>12455028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630377</v>
      </c>
      <c r="BO8" s="469"/>
      <c r="BP8" s="469"/>
      <c r="BQ8" s="469"/>
      <c r="BR8" s="469"/>
      <c r="BS8" s="469"/>
      <c r="BT8" s="469"/>
      <c r="BU8" s="470"/>
      <c r="BV8" s="468">
        <v>573658</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0.67</v>
      </c>
      <c r="CU8" s="582"/>
      <c r="CV8" s="582"/>
      <c r="CW8" s="582"/>
      <c r="CX8" s="582"/>
      <c r="CY8" s="582"/>
      <c r="CZ8" s="582"/>
      <c r="DA8" s="583"/>
      <c r="DB8" s="581">
        <v>0.69</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39638</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56719</v>
      </c>
      <c r="BO9" s="469"/>
      <c r="BP9" s="469"/>
      <c r="BQ9" s="469"/>
      <c r="BR9" s="469"/>
      <c r="BS9" s="469"/>
      <c r="BT9" s="469"/>
      <c r="BU9" s="470"/>
      <c r="BV9" s="468">
        <v>-50074</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15.6</v>
      </c>
      <c r="CU9" s="439"/>
      <c r="CV9" s="439"/>
      <c r="CW9" s="439"/>
      <c r="CX9" s="439"/>
      <c r="CY9" s="439"/>
      <c r="CZ9" s="439"/>
      <c r="DA9" s="440"/>
      <c r="DB9" s="438">
        <v>15.7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40991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201332</v>
      </c>
      <c r="BO10" s="469"/>
      <c r="BP10" s="469"/>
      <c r="BQ10" s="469"/>
      <c r="BR10" s="469"/>
      <c r="BS10" s="469"/>
      <c r="BT10" s="469"/>
      <c r="BU10" s="470"/>
      <c r="BV10" s="468">
        <v>1597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115</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127</v>
      </c>
      <c r="DC11" s="582"/>
      <c r="DD11" s="582"/>
      <c r="DE11" s="582"/>
      <c r="DF11" s="582"/>
      <c r="DG11" s="582"/>
      <c r="DH11" s="582"/>
      <c r="DI11" s="583"/>
      <c r="DJ11" s="186"/>
      <c r="DK11" s="186"/>
      <c r="DL11" s="186"/>
      <c r="DM11" s="186"/>
      <c r="DN11" s="186"/>
      <c r="DO11" s="186"/>
    </row>
    <row r="12" spans="1:119" ht="18.75" customHeight="1" x14ac:dyDescent="0.15">
      <c r="A12" s="187"/>
      <c r="B12" s="584" t="s">
        <v>128</v>
      </c>
      <c r="C12" s="585"/>
      <c r="D12" s="585"/>
      <c r="E12" s="585"/>
      <c r="F12" s="585"/>
      <c r="G12" s="585"/>
      <c r="H12" s="585"/>
      <c r="I12" s="585"/>
      <c r="J12" s="585"/>
      <c r="K12" s="586"/>
      <c r="L12" s="593" t="s">
        <v>129</v>
      </c>
      <c r="M12" s="594"/>
      <c r="N12" s="594"/>
      <c r="O12" s="594"/>
      <c r="P12" s="594"/>
      <c r="Q12" s="595"/>
      <c r="R12" s="596">
        <v>40808</v>
      </c>
      <c r="S12" s="597"/>
      <c r="T12" s="597"/>
      <c r="U12" s="597"/>
      <c r="V12" s="598"/>
      <c r="W12" s="599" t="s">
        <v>1</v>
      </c>
      <c r="X12" s="526"/>
      <c r="Y12" s="526"/>
      <c r="Z12" s="526"/>
      <c r="AA12" s="526"/>
      <c r="AB12" s="600"/>
      <c r="AC12" s="601" t="s">
        <v>130</v>
      </c>
      <c r="AD12" s="602"/>
      <c r="AE12" s="602"/>
      <c r="AF12" s="602"/>
      <c r="AG12" s="603"/>
      <c r="AH12" s="601" t="s">
        <v>131</v>
      </c>
      <c r="AI12" s="602"/>
      <c r="AJ12" s="602"/>
      <c r="AK12" s="602"/>
      <c r="AL12" s="604"/>
      <c r="AM12" s="537" t="s">
        <v>132</v>
      </c>
      <c r="AN12" s="442"/>
      <c r="AO12" s="442"/>
      <c r="AP12" s="442"/>
      <c r="AQ12" s="442"/>
      <c r="AR12" s="442"/>
      <c r="AS12" s="442"/>
      <c r="AT12" s="443"/>
      <c r="AU12" s="525" t="s">
        <v>133</v>
      </c>
      <c r="AV12" s="526"/>
      <c r="AW12" s="526"/>
      <c r="AX12" s="526"/>
      <c r="AY12" s="448" t="s">
        <v>134</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127</v>
      </c>
      <c r="CU12" s="582"/>
      <c r="CV12" s="582"/>
      <c r="CW12" s="582"/>
      <c r="CX12" s="582"/>
      <c r="CY12" s="582"/>
      <c r="CZ12" s="582"/>
      <c r="DA12" s="583"/>
      <c r="DB12" s="581" t="s">
        <v>127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136</v>
      </c>
      <c r="N13" s="569"/>
      <c r="O13" s="569"/>
      <c r="P13" s="569"/>
      <c r="Q13" s="570"/>
      <c r="R13" s="571">
        <v>40408</v>
      </c>
      <c r="S13" s="572"/>
      <c r="T13" s="572"/>
      <c r="U13" s="572"/>
      <c r="V13" s="573"/>
      <c r="W13" s="559" t="s">
        <v>137</v>
      </c>
      <c r="X13" s="481"/>
      <c r="Y13" s="481"/>
      <c r="Z13" s="481"/>
      <c r="AA13" s="481"/>
      <c r="AB13" s="482"/>
      <c r="AC13" s="444">
        <v>828</v>
      </c>
      <c r="AD13" s="445"/>
      <c r="AE13" s="445"/>
      <c r="AF13" s="445"/>
      <c r="AG13" s="446"/>
      <c r="AH13" s="444">
        <v>855</v>
      </c>
      <c r="AI13" s="445"/>
      <c r="AJ13" s="445"/>
      <c r="AK13" s="445"/>
      <c r="AL13" s="447"/>
      <c r="AM13" s="537" t="s">
        <v>138</v>
      </c>
      <c r="AN13" s="442"/>
      <c r="AO13" s="442"/>
      <c r="AP13" s="442"/>
      <c r="AQ13" s="442"/>
      <c r="AR13" s="442"/>
      <c r="AS13" s="442"/>
      <c r="AT13" s="443"/>
      <c r="AU13" s="525" t="s">
        <v>115</v>
      </c>
      <c r="AV13" s="526"/>
      <c r="AW13" s="526"/>
      <c r="AX13" s="526"/>
      <c r="AY13" s="448" t="s">
        <v>139</v>
      </c>
      <c r="AZ13" s="449"/>
      <c r="BA13" s="449"/>
      <c r="BB13" s="449"/>
      <c r="BC13" s="449"/>
      <c r="BD13" s="449"/>
      <c r="BE13" s="449"/>
      <c r="BF13" s="449"/>
      <c r="BG13" s="449"/>
      <c r="BH13" s="449"/>
      <c r="BI13" s="449"/>
      <c r="BJ13" s="449"/>
      <c r="BK13" s="449"/>
      <c r="BL13" s="449"/>
      <c r="BM13" s="450"/>
      <c r="BN13" s="468">
        <v>258051</v>
      </c>
      <c r="BO13" s="469"/>
      <c r="BP13" s="469"/>
      <c r="BQ13" s="469"/>
      <c r="BR13" s="469"/>
      <c r="BS13" s="469"/>
      <c r="BT13" s="469"/>
      <c r="BU13" s="470"/>
      <c r="BV13" s="468">
        <v>-48477</v>
      </c>
      <c r="BW13" s="469"/>
      <c r="BX13" s="469"/>
      <c r="BY13" s="469"/>
      <c r="BZ13" s="469"/>
      <c r="CA13" s="469"/>
      <c r="CB13" s="469"/>
      <c r="CC13" s="470"/>
      <c r="CD13" s="477" t="s">
        <v>140</v>
      </c>
      <c r="CE13" s="478"/>
      <c r="CF13" s="478"/>
      <c r="CG13" s="478"/>
      <c r="CH13" s="478"/>
      <c r="CI13" s="478"/>
      <c r="CJ13" s="478"/>
      <c r="CK13" s="478"/>
      <c r="CL13" s="478"/>
      <c r="CM13" s="478"/>
      <c r="CN13" s="478"/>
      <c r="CO13" s="478"/>
      <c r="CP13" s="478"/>
      <c r="CQ13" s="478"/>
      <c r="CR13" s="478"/>
      <c r="CS13" s="479"/>
      <c r="CT13" s="438">
        <v>11.6</v>
      </c>
      <c r="CU13" s="439"/>
      <c r="CV13" s="439"/>
      <c r="CW13" s="439"/>
      <c r="CX13" s="439"/>
      <c r="CY13" s="439"/>
      <c r="CZ13" s="439"/>
      <c r="DA13" s="440"/>
      <c r="DB13" s="438">
        <v>11.5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141</v>
      </c>
      <c r="M14" s="605"/>
      <c r="N14" s="605"/>
      <c r="O14" s="605"/>
      <c r="P14" s="605"/>
      <c r="Q14" s="606"/>
      <c r="R14" s="571">
        <v>41116</v>
      </c>
      <c r="S14" s="572"/>
      <c r="T14" s="572"/>
      <c r="U14" s="572"/>
      <c r="V14" s="573"/>
      <c r="W14" s="574"/>
      <c r="X14" s="484"/>
      <c r="Y14" s="484"/>
      <c r="Z14" s="484"/>
      <c r="AA14" s="484"/>
      <c r="AB14" s="485"/>
      <c r="AC14" s="564">
        <v>4</v>
      </c>
      <c r="AD14" s="565"/>
      <c r="AE14" s="565"/>
      <c r="AF14" s="565"/>
      <c r="AG14" s="566"/>
      <c r="AH14" s="564">
        <v>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142</v>
      </c>
      <c r="CE14" s="475"/>
      <c r="CF14" s="475"/>
      <c r="CG14" s="475"/>
      <c r="CH14" s="475"/>
      <c r="CI14" s="475"/>
      <c r="CJ14" s="475"/>
      <c r="CK14" s="475"/>
      <c r="CL14" s="475"/>
      <c r="CM14" s="475"/>
      <c r="CN14" s="475"/>
      <c r="CO14" s="475"/>
      <c r="CP14" s="475"/>
      <c r="CQ14" s="475"/>
      <c r="CR14" s="475"/>
      <c r="CS14" s="476"/>
      <c r="CT14" s="575">
        <v>104.5</v>
      </c>
      <c r="CU14" s="576"/>
      <c r="CV14" s="576"/>
      <c r="CW14" s="576"/>
      <c r="CX14" s="576"/>
      <c r="CY14" s="576"/>
      <c r="CZ14" s="576"/>
      <c r="DA14" s="577"/>
      <c r="DB14" s="575">
        <v>115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136</v>
      </c>
      <c r="N15" s="569"/>
      <c r="O15" s="569"/>
      <c r="P15" s="569"/>
      <c r="Q15" s="570"/>
      <c r="R15" s="571">
        <v>40705</v>
      </c>
      <c r="S15" s="572"/>
      <c r="T15" s="572"/>
      <c r="U15" s="572"/>
      <c r="V15" s="573"/>
      <c r="W15" s="559" t="s">
        <v>143</v>
      </c>
      <c r="X15" s="481"/>
      <c r="Y15" s="481"/>
      <c r="Z15" s="481"/>
      <c r="AA15" s="481"/>
      <c r="AB15" s="482"/>
      <c r="AC15" s="444">
        <v>9056</v>
      </c>
      <c r="AD15" s="445"/>
      <c r="AE15" s="445"/>
      <c r="AF15" s="445"/>
      <c r="AG15" s="446"/>
      <c r="AH15" s="444">
        <v>9150</v>
      </c>
      <c r="AI15" s="445"/>
      <c r="AJ15" s="445"/>
      <c r="AK15" s="445"/>
      <c r="AL15" s="447"/>
      <c r="AM15" s="537"/>
      <c r="AN15" s="442"/>
      <c r="AO15" s="442"/>
      <c r="AP15" s="442"/>
      <c r="AQ15" s="442"/>
      <c r="AR15" s="442"/>
      <c r="AS15" s="442"/>
      <c r="AT15" s="443"/>
      <c r="AU15" s="525"/>
      <c r="AV15" s="526"/>
      <c r="AW15" s="526"/>
      <c r="AX15" s="526"/>
      <c r="AY15" s="460" t="s">
        <v>144</v>
      </c>
      <c r="AZ15" s="461"/>
      <c r="BA15" s="461"/>
      <c r="BB15" s="461"/>
      <c r="BC15" s="461"/>
      <c r="BD15" s="461"/>
      <c r="BE15" s="461"/>
      <c r="BF15" s="461"/>
      <c r="BG15" s="461"/>
      <c r="BH15" s="461"/>
      <c r="BI15" s="461"/>
      <c r="BJ15" s="461"/>
      <c r="BK15" s="461"/>
      <c r="BL15" s="461"/>
      <c r="BM15" s="462"/>
      <c r="BN15" s="463">
        <v>6804838</v>
      </c>
      <c r="BO15" s="464"/>
      <c r="BP15" s="464"/>
      <c r="BQ15" s="464"/>
      <c r="BR15" s="464"/>
      <c r="BS15" s="464"/>
      <c r="BT15" s="464"/>
      <c r="BU15" s="465"/>
      <c r="BV15" s="463">
        <v>6526364</v>
      </c>
      <c r="BW15" s="464"/>
      <c r="BX15" s="464"/>
      <c r="BY15" s="464"/>
      <c r="BZ15" s="464"/>
      <c r="CA15" s="464"/>
      <c r="CB15" s="464"/>
      <c r="CC15" s="465"/>
      <c r="CD15" s="578" t="s">
        <v>145</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146</v>
      </c>
      <c r="M16" s="562"/>
      <c r="N16" s="562"/>
      <c r="O16" s="562"/>
      <c r="P16" s="562"/>
      <c r="Q16" s="563"/>
      <c r="R16" s="556" t="s">
        <v>147</v>
      </c>
      <c r="S16" s="557"/>
      <c r="T16" s="557"/>
      <c r="U16" s="557"/>
      <c r="V16" s="558"/>
      <c r="W16" s="574"/>
      <c r="X16" s="484"/>
      <c r="Y16" s="484"/>
      <c r="Z16" s="484"/>
      <c r="AA16" s="484"/>
      <c r="AB16" s="485"/>
      <c r="AC16" s="564">
        <v>43.6</v>
      </c>
      <c r="AD16" s="565"/>
      <c r="AE16" s="565"/>
      <c r="AF16" s="565"/>
      <c r="AG16" s="566"/>
      <c r="AH16" s="564">
        <v>43</v>
      </c>
      <c r="AI16" s="565"/>
      <c r="AJ16" s="565"/>
      <c r="AK16" s="565"/>
      <c r="AL16" s="567"/>
      <c r="AM16" s="537"/>
      <c r="AN16" s="442"/>
      <c r="AO16" s="442"/>
      <c r="AP16" s="442"/>
      <c r="AQ16" s="442"/>
      <c r="AR16" s="442"/>
      <c r="AS16" s="442"/>
      <c r="AT16" s="443"/>
      <c r="AU16" s="525"/>
      <c r="AV16" s="526"/>
      <c r="AW16" s="526"/>
      <c r="AX16" s="526"/>
      <c r="AY16" s="448" t="s">
        <v>148</v>
      </c>
      <c r="AZ16" s="449"/>
      <c r="BA16" s="449"/>
      <c r="BB16" s="449"/>
      <c r="BC16" s="449"/>
      <c r="BD16" s="449"/>
      <c r="BE16" s="449"/>
      <c r="BF16" s="449"/>
      <c r="BG16" s="449"/>
      <c r="BH16" s="449"/>
      <c r="BI16" s="449"/>
      <c r="BJ16" s="449"/>
      <c r="BK16" s="449"/>
      <c r="BL16" s="449"/>
      <c r="BM16" s="450"/>
      <c r="BN16" s="468">
        <v>10327778</v>
      </c>
      <c r="BO16" s="469"/>
      <c r="BP16" s="469"/>
      <c r="BQ16" s="469"/>
      <c r="BR16" s="469"/>
      <c r="BS16" s="469"/>
      <c r="BT16" s="469"/>
      <c r="BU16" s="470"/>
      <c r="BV16" s="468">
        <v>9763629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149</v>
      </c>
      <c r="N17" s="554"/>
      <c r="O17" s="554"/>
      <c r="P17" s="554"/>
      <c r="Q17" s="555"/>
      <c r="R17" s="556" t="s">
        <v>150</v>
      </c>
      <c r="S17" s="557"/>
      <c r="T17" s="557"/>
      <c r="U17" s="557"/>
      <c r="V17" s="558"/>
      <c r="W17" s="559" t="s">
        <v>151</v>
      </c>
      <c r="X17" s="481"/>
      <c r="Y17" s="481"/>
      <c r="Z17" s="481"/>
      <c r="AA17" s="481"/>
      <c r="AB17" s="482"/>
      <c r="AC17" s="444">
        <v>10876</v>
      </c>
      <c r="AD17" s="445"/>
      <c r="AE17" s="445"/>
      <c r="AF17" s="445"/>
      <c r="AG17" s="446"/>
      <c r="AH17" s="444">
        <v>11288</v>
      </c>
      <c r="AI17" s="445"/>
      <c r="AJ17" s="445"/>
      <c r="AK17" s="445"/>
      <c r="AL17" s="447"/>
      <c r="AM17" s="537"/>
      <c r="AN17" s="442"/>
      <c r="AO17" s="442"/>
      <c r="AP17" s="442"/>
      <c r="AQ17" s="442"/>
      <c r="AR17" s="442"/>
      <c r="AS17" s="442"/>
      <c r="AT17" s="443"/>
      <c r="AU17" s="525"/>
      <c r="AV17" s="526"/>
      <c r="AW17" s="526"/>
      <c r="AX17" s="526"/>
      <c r="AY17" s="448" t="s">
        <v>152</v>
      </c>
      <c r="AZ17" s="449"/>
      <c r="BA17" s="449"/>
      <c r="BB17" s="449"/>
      <c r="BC17" s="449"/>
      <c r="BD17" s="449"/>
      <c r="BE17" s="449"/>
      <c r="BF17" s="449"/>
      <c r="BG17" s="449"/>
      <c r="BH17" s="449"/>
      <c r="BI17" s="449"/>
      <c r="BJ17" s="449"/>
      <c r="BK17" s="449"/>
      <c r="BL17" s="449"/>
      <c r="BM17" s="450"/>
      <c r="BN17" s="468">
        <v>8664978</v>
      </c>
      <c r="BO17" s="469"/>
      <c r="BP17" s="469"/>
      <c r="BQ17" s="469"/>
      <c r="BR17" s="469"/>
      <c r="BS17" s="469"/>
      <c r="BT17" s="469"/>
      <c r="BU17" s="470"/>
      <c r="BV17" s="468">
        <v>8370342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153</v>
      </c>
      <c r="C18" s="531"/>
      <c r="D18" s="531"/>
      <c r="E18" s="532"/>
      <c r="F18" s="532"/>
      <c r="G18" s="532"/>
      <c r="H18" s="532"/>
      <c r="I18" s="532"/>
      <c r="J18" s="532"/>
      <c r="K18" s="532"/>
      <c r="L18" s="533">
        <v>426.31</v>
      </c>
      <c r="M18" s="533"/>
      <c r="N18" s="533"/>
      <c r="O18" s="533"/>
      <c r="P18" s="533"/>
      <c r="Q18" s="533"/>
      <c r="R18" s="534"/>
      <c r="S18" s="534"/>
      <c r="T18" s="534"/>
      <c r="U18" s="534"/>
      <c r="V18" s="535"/>
      <c r="W18" s="549"/>
      <c r="X18" s="550"/>
      <c r="Y18" s="550"/>
      <c r="Z18" s="550"/>
      <c r="AA18" s="550"/>
      <c r="AB18" s="560"/>
      <c r="AC18" s="432">
        <v>52.4</v>
      </c>
      <c r="AD18" s="433"/>
      <c r="AE18" s="433"/>
      <c r="AF18" s="433"/>
      <c r="AG18" s="536"/>
      <c r="AH18" s="432">
        <v>53</v>
      </c>
      <c r="AI18" s="433"/>
      <c r="AJ18" s="433"/>
      <c r="AK18" s="433"/>
      <c r="AL18" s="434"/>
      <c r="AM18" s="537"/>
      <c r="AN18" s="442"/>
      <c r="AO18" s="442"/>
      <c r="AP18" s="442"/>
      <c r="AQ18" s="442"/>
      <c r="AR18" s="442"/>
      <c r="AS18" s="442"/>
      <c r="AT18" s="443"/>
      <c r="AU18" s="525"/>
      <c r="AV18" s="526"/>
      <c r="AW18" s="526"/>
      <c r="AX18" s="526"/>
      <c r="AY18" s="448" t="s">
        <v>154</v>
      </c>
      <c r="AZ18" s="449"/>
      <c r="BA18" s="449"/>
      <c r="BB18" s="449"/>
      <c r="BC18" s="449"/>
      <c r="BD18" s="449"/>
      <c r="BE18" s="449"/>
      <c r="BF18" s="449"/>
      <c r="BG18" s="449"/>
      <c r="BH18" s="449"/>
      <c r="BI18" s="449"/>
      <c r="BJ18" s="449"/>
      <c r="BK18" s="449"/>
      <c r="BL18" s="449"/>
      <c r="BM18" s="450"/>
      <c r="BN18" s="468">
        <v>11973929</v>
      </c>
      <c r="BO18" s="469"/>
      <c r="BP18" s="469"/>
      <c r="BQ18" s="469"/>
      <c r="BR18" s="469"/>
      <c r="BS18" s="469"/>
      <c r="BT18" s="469"/>
      <c r="BU18" s="470"/>
      <c r="BV18" s="468">
        <v>11926094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155</v>
      </c>
      <c r="C19" s="531"/>
      <c r="D19" s="531"/>
      <c r="E19" s="532"/>
      <c r="F19" s="532"/>
      <c r="G19" s="532"/>
      <c r="H19" s="532"/>
      <c r="I19" s="532"/>
      <c r="J19" s="532"/>
      <c r="K19" s="532"/>
      <c r="L19" s="538">
        <v>93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156</v>
      </c>
      <c r="AZ19" s="449"/>
      <c r="BA19" s="449"/>
      <c r="BB19" s="449"/>
      <c r="BC19" s="449"/>
      <c r="BD19" s="449"/>
      <c r="BE19" s="449"/>
      <c r="BF19" s="449"/>
      <c r="BG19" s="449"/>
      <c r="BH19" s="449"/>
      <c r="BI19" s="449"/>
      <c r="BJ19" s="449"/>
      <c r="BK19" s="449"/>
      <c r="BL19" s="449"/>
      <c r="BM19" s="450"/>
      <c r="BN19" s="468">
        <v>15669445</v>
      </c>
      <c r="BO19" s="469"/>
      <c r="BP19" s="469"/>
      <c r="BQ19" s="469"/>
      <c r="BR19" s="469"/>
      <c r="BS19" s="469"/>
      <c r="BT19" s="469"/>
      <c r="BU19" s="470"/>
      <c r="BV19" s="468">
        <v>14908766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157</v>
      </c>
      <c r="C20" s="531"/>
      <c r="D20" s="531"/>
      <c r="E20" s="532"/>
      <c r="F20" s="532"/>
      <c r="G20" s="532"/>
      <c r="H20" s="532"/>
      <c r="I20" s="532"/>
      <c r="J20" s="532"/>
      <c r="K20" s="532"/>
      <c r="L20" s="538">
        <v>15238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159</v>
      </c>
      <c r="C22" s="498"/>
      <c r="D22" s="499"/>
      <c r="E22" s="506" t="s">
        <v>1</v>
      </c>
      <c r="F22" s="481"/>
      <c r="G22" s="481"/>
      <c r="H22" s="481"/>
      <c r="I22" s="481"/>
      <c r="J22" s="481"/>
      <c r="K22" s="482"/>
      <c r="L22" s="506" t="s">
        <v>160</v>
      </c>
      <c r="M22" s="481"/>
      <c r="N22" s="481"/>
      <c r="O22" s="481"/>
      <c r="P22" s="482"/>
      <c r="Q22" s="491" t="s">
        <v>161</v>
      </c>
      <c r="R22" s="492"/>
      <c r="S22" s="492"/>
      <c r="T22" s="492"/>
      <c r="U22" s="492"/>
      <c r="V22" s="507"/>
      <c r="W22" s="509" t="s">
        <v>162</v>
      </c>
      <c r="X22" s="498"/>
      <c r="Y22" s="499"/>
      <c r="Z22" s="506" t="s">
        <v>1</v>
      </c>
      <c r="AA22" s="481"/>
      <c r="AB22" s="481"/>
      <c r="AC22" s="481"/>
      <c r="AD22" s="481"/>
      <c r="AE22" s="481"/>
      <c r="AF22" s="481"/>
      <c r="AG22" s="482"/>
      <c r="AH22" s="480" t="s">
        <v>163</v>
      </c>
      <c r="AI22" s="481"/>
      <c r="AJ22" s="481"/>
      <c r="AK22" s="481"/>
      <c r="AL22" s="482"/>
      <c r="AM22" s="480" t="s">
        <v>164</v>
      </c>
      <c r="AN22" s="486"/>
      <c r="AO22" s="486"/>
      <c r="AP22" s="486"/>
      <c r="AQ22" s="486"/>
      <c r="AR22" s="487"/>
      <c r="AS22" s="491" t="s">
        <v>161</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165</v>
      </c>
      <c r="AZ23" s="461"/>
      <c r="BA23" s="461"/>
      <c r="BB23" s="461"/>
      <c r="BC23" s="461"/>
      <c r="BD23" s="461"/>
      <c r="BE23" s="461"/>
      <c r="BF23" s="461"/>
      <c r="BG23" s="461"/>
      <c r="BH23" s="461"/>
      <c r="BI23" s="461"/>
      <c r="BJ23" s="461"/>
      <c r="BK23" s="461"/>
      <c r="BL23" s="461"/>
      <c r="BM23" s="462"/>
      <c r="BN23" s="468">
        <v>30347989</v>
      </c>
      <c r="BO23" s="469"/>
      <c r="BP23" s="469"/>
      <c r="BQ23" s="469"/>
      <c r="BR23" s="469"/>
      <c r="BS23" s="469"/>
      <c r="BT23" s="469"/>
      <c r="BU23" s="470"/>
      <c r="BV23" s="468">
        <v>30513657</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166</v>
      </c>
      <c r="F24" s="442"/>
      <c r="G24" s="442"/>
      <c r="H24" s="442"/>
      <c r="I24" s="442"/>
      <c r="J24" s="442"/>
      <c r="K24" s="443"/>
      <c r="L24" s="444">
        <v>1</v>
      </c>
      <c r="M24" s="445"/>
      <c r="N24" s="445"/>
      <c r="O24" s="445"/>
      <c r="P24" s="446"/>
      <c r="Q24" s="444">
        <v>9200</v>
      </c>
      <c r="R24" s="445"/>
      <c r="S24" s="445"/>
      <c r="T24" s="445"/>
      <c r="U24" s="445"/>
      <c r="V24" s="446"/>
      <c r="W24" s="510"/>
      <c r="X24" s="501"/>
      <c r="Y24" s="502"/>
      <c r="Z24" s="441" t="s">
        <v>167</v>
      </c>
      <c r="AA24" s="442"/>
      <c r="AB24" s="442"/>
      <c r="AC24" s="442"/>
      <c r="AD24" s="442"/>
      <c r="AE24" s="442"/>
      <c r="AF24" s="442"/>
      <c r="AG24" s="443"/>
      <c r="AH24" s="444">
        <v>333</v>
      </c>
      <c r="AI24" s="445"/>
      <c r="AJ24" s="445"/>
      <c r="AK24" s="445"/>
      <c r="AL24" s="446"/>
      <c r="AM24" s="444">
        <v>991008</v>
      </c>
      <c r="AN24" s="445"/>
      <c r="AO24" s="445"/>
      <c r="AP24" s="445"/>
      <c r="AQ24" s="445"/>
      <c r="AR24" s="446"/>
      <c r="AS24" s="444">
        <v>2976</v>
      </c>
      <c r="AT24" s="445"/>
      <c r="AU24" s="445"/>
      <c r="AV24" s="445"/>
      <c r="AW24" s="445"/>
      <c r="AX24" s="447"/>
      <c r="AY24" s="435" t="s">
        <v>168</v>
      </c>
      <c r="AZ24" s="436"/>
      <c r="BA24" s="436"/>
      <c r="BB24" s="436"/>
      <c r="BC24" s="436"/>
      <c r="BD24" s="436"/>
      <c r="BE24" s="436"/>
      <c r="BF24" s="436"/>
      <c r="BG24" s="436"/>
      <c r="BH24" s="436"/>
      <c r="BI24" s="436"/>
      <c r="BJ24" s="436"/>
      <c r="BK24" s="436"/>
      <c r="BL24" s="436"/>
      <c r="BM24" s="437"/>
      <c r="BN24" s="468">
        <v>10052207</v>
      </c>
      <c r="BO24" s="469"/>
      <c r="BP24" s="469"/>
      <c r="BQ24" s="469"/>
      <c r="BR24" s="469"/>
      <c r="BS24" s="469"/>
      <c r="BT24" s="469"/>
      <c r="BU24" s="470"/>
      <c r="BV24" s="468">
        <v>10426646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169</v>
      </c>
      <c r="F25" s="442"/>
      <c r="G25" s="442"/>
      <c r="H25" s="442"/>
      <c r="I25" s="442"/>
      <c r="J25" s="442"/>
      <c r="K25" s="443"/>
      <c r="L25" s="444">
        <v>1</v>
      </c>
      <c r="M25" s="445"/>
      <c r="N25" s="445"/>
      <c r="O25" s="445"/>
      <c r="P25" s="446"/>
      <c r="Q25" s="444">
        <v>7340</v>
      </c>
      <c r="R25" s="445"/>
      <c r="S25" s="445"/>
      <c r="T25" s="445"/>
      <c r="U25" s="445"/>
      <c r="V25" s="446"/>
      <c r="W25" s="510"/>
      <c r="X25" s="501"/>
      <c r="Y25" s="502"/>
      <c r="Z25" s="441" t="s">
        <v>170</v>
      </c>
      <c r="AA25" s="442"/>
      <c r="AB25" s="442"/>
      <c r="AC25" s="442"/>
      <c r="AD25" s="442"/>
      <c r="AE25" s="442"/>
      <c r="AF25" s="442"/>
      <c r="AG25" s="443"/>
      <c r="AH25" s="444" t="s">
        <v>127</v>
      </c>
      <c r="AI25" s="445"/>
      <c r="AJ25" s="445"/>
      <c r="AK25" s="445"/>
      <c r="AL25" s="446"/>
      <c r="AM25" s="444" t="s">
        <v>171</v>
      </c>
      <c r="AN25" s="445"/>
      <c r="AO25" s="445"/>
      <c r="AP25" s="445"/>
      <c r="AQ25" s="445"/>
      <c r="AR25" s="446"/>
      <c r="AS25" s="444" t="s">
        <v>171</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2203258</v>
      </c>
      <c r="BO25" s="464"/>
      <c r="BP25" s="464"/>
      <c r="BQ25" s="464"/>
      <c r="BR25" s="464"/>
      <c r="BS25" s="464"/>
      <c r="BT25" s="464"/>
      <c r="BU25" s="465"/>
      <c r="BV25" s="463">
        <v>982015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6210</v>
      </c>
      <c r="R26" s="445"/>
      <c r="S26" s="445"/>
      <c r="T26" s="445"/>
      <c r="U26" s="445"/>
      <c r="V26" s="446"/>
      <c r="W26" s="510"/>
      <c r="X26" s="501"/>
      <c r="Y26" s="502"/>
      <c r="Z26" s="441" t="s">
        <v>174</v>
      </c>
      <c r="AA26" s="523"/>
      <c r="AB26" s="523"/>
      <c r="AC26" s="523"/>
      <c r="AD26" s="523"/>
      <c r="AE26" s="523"/>
      <c r="AF26" s="523"/>
      <c r="AG26" s="524"/>
      <c r="AH26" s="444">
        <v>28</v>
      </c>
      <c r="AI26" s="445"/>
      <c r="AJ26" s="445"/>
      <c r="AK26" s="445"/>
      <c r="AL26" s="446"/>
      <c r="AM26" s="444">
        <v>82348</v>
      </c>
      <c r="AN26" s="445"/>
      <c r="AO26" s="445"/>
      <c r="AP26" s="445"/>
      <c r="AQ26" s="445"/>
      <c r="AR26" s="446"/>
      <c r="AS26" s="444">
        <v>2941</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171</v>
      </c>
      <c r="BO26" s="469"/>
      <c r="BP26" s="469"/>
      <c r="BQ26" s="469"/>
      <c r="BR26" s="469"/>
      <c r="BS26" s="469"/>
      <c r="BT26" s="469"/>
      <c r="BU26" s="470"/>
      <c r="BV26" s="468" t="s">
        <v>127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4540</v>
      </c>
      <c r="R27" s="445"/>
      <c r="S27" s="445"/>
      <c r="T27" s="445"/>
      <c r="U27" s="445"/>
      <c r="V27" s="446"/>
      <c r="W27" s="510"/>
      <c r="X27" s="501"/>
      <c r="Y27" s="502"/>
      <c r="Z27" s="441" t="s">
        <v>177</v>
      </c>
      <c r="AA27" s="442"/>
      <c r="AB27" s="442"/>
      <c r="AC27" s="442"/>
      <c r="AD27" s="442"/>
      <c r="AE27" s="442"/>
      <c r="AF27" s="442"/>
      <c r="AG27" s="443"/>
      <c r="AH27" s="444">
        <v>4</v>
      </c>
      <c r="AI27" s="445"/>
      <c r="AJ27" s="445"/>
      <c r="AK27" s="445"/>
      <c r="AL27" s="446"/>
      <c r="AM27" s="444">
        <v>11980</v>
      </c>
      <c r="AN27" s="445"/>
      <c r="AO27" s="445"/>
      <c r="AP27" s="445"/>
      <c r="AQ27" s="445"/>
      <c r="AR27" s="446"/>
      <c r="AS27" s="444">
        <v>2995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t="s">
        <v>127</v>
      </c>
      <c r="BO27" s="472"/>
      <c r="BP27" s="472"/>
      <c r="BQ27" s="472"/>
      <c r="BR27" s="472"/>
      <c r="BS27" s="472"/>
      <c r="BT27" s="472"/>
      <c r="BU27" s="473"/>
      <c r="BV27" s="471" t="s">
        <v>127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4000</v>
      </c>
      <c r="R28" s="445"/>
      <c r="S28" s="445"/>
      <c r="T28" s="445"/>
      <c r="U28" s="445"/>
      <c r="V28" s="446"/>
      <c r="W28" s="510"/>
      <c r="X28" s="501"/>
      <c r="Y28" s="502"/>
      <c r="Z28" s="441" t="s">
        <v>180</v>
      </c>
      <c r="AA28" s="442"/>
      <c r="AB28" s="442"/>
      <c r="AC28" s="442"/>
      <c r="AD28" s="442"/>
      <c r="AE28" s="442"/>
      <c r="AF28" s="442"/>
      <c r="AG28" s="443"/>
      <c r="AH28" s="444" t="s">
        <v>127</v>
      </c>
      <c r="AI28" s="445"/>
      <c r="AJ28" s="445"/>
      <c r="AK28" s="445"/>
      <c r="AL28" s="446"/>
      <c r="AM28" s="444" t="s">
        <v>171</v>
      </c>
      <c r="AN28" s="445"/>
      <c r="AO28" s="445"/>
      <c r="AP28" s="445"/>
      <c r="AQ28" s="445"/>
      <c r="AR28" s="446"/>
      <c r="AS28" s="444" t="s">
        <v>171</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1747851</v>
      </c>
      <c r="BO28" s="464"/>
      <c r="BP28" s="464"/>
      <c r="BQ28" s="464"/>
      <c r="BR28" s="464"/>
      <c r="BS28" s="464"/>
      <c r="BT28" s="464"/>
      <c r="BU28" s="465"/>
      <c r="BV28" s="463">
        <v>1546519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16</v>
      </c>
      <c r="M29" s="445"/>
      <c r="N29" s="445"/>
      <c r="O29" s="445"/>
      <c r="P29" s="446"/>
      <c r="Q29" s="444">
        <v>3700</v>
      </c>
      <c r="R29" s="445"/>
      <c r="S29" s="445"/>
      <c r="T29" s="445"/>
      <c r="U29" s="445"/>
      <c r="V29" s="446"/>
      <c r="W29" s="511"/>
      <c r="X29" s="512"/>
      <c r="Y29" s="513"/>
      <c r="Z29" s="441" t="s">
        <v>183</v>
      </c>
      <c r="AA29" s="442"/>
      <c r="AB29" s="442"/>
      <c r="AC29" s="442"/>
      <c r="AD29" s="442"/>
      <c r="AE29" s="442"/>
      <c r="AF29" s="442"/>
      <c r="AG29" s="443"/>
      <c r="AH29" s="444">
        <v>337</v>
      </c>
      <c r="AI29" s="445"/>
      <c r="AJ29" s="445"/>
      <c r="AK29" s="445"/>
      <c r="AL29" s="446"/>
      <c r="AM29" s="444">
        <v>1002988</v>
      </c>
      <c r="AN29" s="445"/>
      <c r="AO29" s="445"/>
      <c r="AP29" s="445"/>
      <c r="AQ29" s="445"/>
      <c r="AR29" s="446"/>
      <c r="AS29" s="444">
        <v>2976</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537060</v>
      </c>
      <c r="BO29" s="469"/>
      <c r="BP29" s="469"/>
      <c r="BQ29" s="469"/>
      <c r="BR29" s="469"/>
      <c r="BS29" s="469"/>
      <c r="BT29" s="469"/>
      <c r="BU29" s="470"/>
      <c r="BV29" s="468">
        <v>536976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98.6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1426289</v>
      </c>
      <c r="BO30" s="472"/>
      <c r="BP30" s="472"/>
      <c r="BQ30" s="472"/>
      <c r="BR30" s="472"/>
      <c r="BS30" s="472"/>
      <c r="BT30" s="472"/>
      <c r="BU30" s="473"/>
      <c r="BV30" s="471">
        <v>1530881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194</v>
      </c>
      <c r="AN33" s="431"/>
      <c r="AO33" s="430" t="s">
        <v>195</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194</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病院事業会計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発電事業特別会計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新川広域圏事務組合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黒部市体育協会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水道事業会計</v>
      </c>
      <c r="AP35" s="426"/>
      <c r="AQ35" s="426"/>
      <c r="AR35" s="426"/>
      <c r="AS35" s="426"/>
      <c r="AT35" s="426"/>
      <c r="AU35" s="426"/>
      <c r="AV35" s="426"/>
      <c r="AW35" s="426"/>
      <c r="AX35" s="426"/>
      <c r="AY35" s="426"/>
      <c r="AZ35" s="426"/>
      <c r="BA35" s="426"/>
      <c r="BB35" s="426"/>
      <c r="BC35" s="426"/>
      <c r="BD35" s="214"/>
      <c r="BE35" s="427">
        <f t="shared" ref="BE35:BE43" si="1">IF(BG35="","",BE34+1)</f>
        <v>9</v>
      </c>
      <c r="BF35" s="427"/>
      <c r="BG35" s="426" t="str">
        <f>IF('各会計、関係団体の財政状況及び健全化判断比率'!B35="","",'各会計、関係団体の財政状況及び健全化判断比率'!B35)</f>
        <v>牧場事業特別会計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新川地域消防組合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黒部市国際文化センター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6</v>
      </c>
      <c r="AN36" s="427"/>
      <c r="AO36" s="426" t="str">
        <f>IF('各会計、関係団体の財政状況及び健全化判断比率'!B32="","",'各会計、関係団体の財政状況及び健全化判断比率'!B32)</f>
        <v>下水道事業会計</v>
      </c>
      <c r="AP36" s="426"/>
      <c r="AQ36" s="426"/>
      <c r="AR36" s="426"/>
      <c r="AS36" s="426"/>
      <c r="AT36" s="426"/>
      <c r="AU36" s="426"/>
      <c r="AV36" s="426"/>
      <c r="AW36" s="426"/>
      <c r="AX36" s="426"/>
      <c r="AY36" s="426"/>
      <c r="AZ36" s="426"/>
      <c r="BA36" s="426"/>
      <c r="BB36" s="426"/>
      <c r="BC36" s="426"/>
      <c r="BD36" s="214"/>
      <c r="BE36" s="427">
        <f t="shared" si="1"/>
        <v>10</v>
      </c>
      <c r="BF36" s="427"/>
      <c r="BG36" s="426" t="str">
        <f>IF('各会計、関係団体の財政状況及び健全化判断比率'!B36="","",'各会計、関係団体の財政状況及び健全化判断比率'!B36)</f>
        <v>フィッシャリーナ事業特別会計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新川地域介護保険・ケーブルテレビ事業組合</v>
      </c>
      <c r="BZ36" s="426"/>
      <c r="CA36" s="426"/>
      <c r="CB36" s="426"/>
      <c r="CC36" s="426"/>
      <c r="CD36" s="426"/>
      <c r="CE36" s="426"/>
      <c r="CF36" s="426"/>
      <c r="CG36" s="426"/>
      <c r="CH36" s="426"/>
      <c r="CI36" s="426"/>
      <c r="CJ36" s="426"/>
      <c r="CK36" s="426"/>
      <c r="CL36" s="426"/>
      <c r="CM36" s="426"/>
      <c r="CN36" s="214"/>
      <c r="CO36" s="427">
        <f t="shared" si="3"/>
        <v>24</v>
      </c>
      <c r="CP36" s="427"/>
      <c r="CQ36" s="426" t="str">
        <f>IF('各会計、関係団体の財政状況及び健全化判断比率'!BS9="","",'各会計、関係団体の財政状況及び健全化判断比率'!BS9)</f>
        <v>黒部市吉田科学館振興協会</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7</v>
      </c>
      <c r="AN37" s="427"/>
      <c r="AO37" s="426" t="str">
        <f>IF('各会計、関係団体の財政状況及び健全化判断比率'!B33="","",'各会計、関係団体の財政状況及び健全化判断比率'!B33)</f>
        <v>簡易水道事業会計</v>
      </c>
      <c r="AP37" s="426"/>
      <c r="AQ37" s="426"/>
      <c r="AR37" s="426"/>
      <c r="AS37" s="426"/>
      <c r="AT37" s="426"/>
      <c r="AU37" s="426"/>
      <c r="AV37" s="426"/>
      <c r="AW37" s="426"/>
      <c r="AX37" s="426"/>
      <c r="AY37" s="426"/>
      <c r="AZ37" s="426"/>
      <c r="BA37" s="426"/>
      <c r="BB37" s="426"/>
      <c r="BC37" s="426"/>
      <c r="BD37" s="214"/>
      <c r="BE37" s="427">
        <f t="shared" si="1"/>
        <v>11</v>
      </c>
      <c r="BF37" s="427"/>
      <c r="BG37" s="426" t="str">
        <f>IF('各会計、関係団体の財政状況及び健全化判断比率'!B37="","",'各会計、関係団体の財政状況及び健全化判断比率'!B37)</f>
        <v>地域開発事業特別会計</v>
      </c>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　　一般会計分</v>
      </c>
      <c r="BZ37" s="426"/>
      <c r="CA37" s="426"/>
      <c r="CB37" s="426"/>
      <c r="CC37" s="426"/>
      <c r="CD37" s="426"/>
      <c r="CE37" s="426"/>
      <c r="CF37" s="426"/>
      <c r="CG37" s="426"/>
      <c r="CH37" s="426"/>
      <c r="CI37" s="426"/>
      <c r="CJ37" s="426"/>
      <c r="CK37" s="426"/>
      <c r="CL37" s="426"/>
      <c r="CM37" s="426"/>
      <c r="CN37" s="214"/>
      <c r="CO37" s="427">
        <f t="shared" si="3"/>
        <v>25</v>
      </c>
      <c r="CP37" s="427"/>
      <c r="CQ37" s="426" t="str">
        <f>IF('各会計、関係団体の財政状況及び健全化判断比率'!BS10="","",'各会計、関係団体の財政状況及び健全化判断比率'!BS10)</f>
        <v>黒部市施設管理公社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　　介護保険事業特別会計</v>
      </c>
      <c r="BZ38" s="426"/>
      <c r="CA38" s="426"/>
      <c r="CB38" s="426"/>
      <c r="CC38" s="426"/>
      <c r="CD38" s="426"/>
      <c r="CE38" s="426"/>
      <c r="CF38" s="426"/>
      <c r="CG38" s="426"/>
      <c r="CH38" s="426"/>
      <c r="CI38" s="426"/>
      <c r="CJ38" s="426"/>
      <c r="CK38" s="426"/>
      <c r="CL38" s="426"/>
      <c r="CM38" s="426"/>
      <c r="CN38" s="214"/>
      <c r="CO38" s="427">
        <f t="shared" si="3"/>
        <v>26</v>
      </c>
      <c r="CP38" s="427"/>
      <c r="CQ38" s="426" t="str">
        <f>IF('各会計、関係団体の財政状況及び健全化判断比率'!BS11="","",'各会計、関係団体の財政状況及び健全化判断比率'!BS11)</f>
        <v>新川コミュニティ放送</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　　CATV事業特別会計</v>
      </c>
      <c r="BZ39" s="426"/>
      <c r="CA39" s="426"/>
      <c r="CB39" s="426"/>
      <c r="CC39" s="426"/>
      <c r="CD39" s="426"/>
      <c r="CE39" s="426"/>
      <c r="CF39" s="426"/>
      <c r="CG39" s="426"/>
      <c r="CH39" s="426"/>
      <c r="CI39" s="426"/>
      <c r="CJ39" s="426"/>
      <c r="CK39" s="426"/>
      <c r="CL39" s="426"/>
      <c r="CM39" s="426"/>
      <c r="CN39" s="214"/>
      <c r="CO39" s="427">
        <f t="shared" si="3"/>
        <v>27</v>
      </c>
      <c r="CP39" s="427"/>
      <c r="CQ39" s="426" t="str">
        <f>IF('各会計、関係団体の財政状況及び健全化判断比率'!BS12="","",'各会計、関係団体の財政状況及び健全化判断比率'!BS12)</f>
        <v>宇奈月ビール</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〇</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富山県市町村総合事務組合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富山県市町村管理組合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富山県後期高齢者医療広域連合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　　一般会計分</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KqdV2XByRNFmFtkniutHsNVtvASA7zuURFZEu/XzvdG71BAh6XdfRtArG541hXtjNr4c60zEq1i7H+igexxVKw==" saltValue="oeXIhWiAgJCWKWgAopAKf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573</v>
      </c>
      <c r="D34" s="1250"/>
      <c r="E34" s="1251"/>
      <c r="F34" s="32">
        <v>21.6</v>
      </c>
      <c r="G34" s="33">
        <v>17.78</v>
      </c>
      <c r="H34" s="33">
        <v>17.32</v>
      </c>
      <c r="I34" s="33">
        <v>18.28</v>
      </c>
      <c r="J34" s="34">
        <v>24.65</v>
      </c>
      <c r="K34" s="22"/>
      <c r="L34" s="22"/>
      <c r="M34" s="22"/>
      <c r="N34" s="22"/>
      <c r="O34" s="22"/>
      <c r="P34" s="22"/>
    </row>
    <row r="35" spans="1:16" ht="39" customHeight="1" x14ac:dyDescent="0.15">
      <c r="A35" s="22"/>
      <c r="B35" s="35"/>
      <c r="C35" s="1244" t="s">
        <v>574</v>
      </c>
      <c r="D35" s="1245"/>
      <c r="E35" s="1246"/>
      <c r="F35" s="36">
        <v>4.1900000000000004</v>
      </c>
      <c r="G35" s="37">
        <v>4.47</v>
      </c>
      <c r="H35" s="37">
        <v>5.0199999999999996</v>
      </c>
      <c r="I35" s="37">
        <v>4.5999999999999996</v>
      </c>
      <c r="J35" s="38">
        <v>4.8499999999999996</v>
      </c>
      <c r="K35" s="22"/>
      <c r="L35" s="22"/>
      <c r="M35" s="22"/>
      <c r="N35" s="22"/>
      <c r="O35" s="22"/>
      <c r="P35" s="22"/>
    </row>
    <row r="36" spans="1:16" ht="39" customHeight="1" x14ac:dyDescent="0.15">
      <c r="A36" s="22"/>
      <c r="B36" s="35"/>
      <c r="C36" s="1244" t="s">
        <v>575</v>
      </c>
      <c r="D36" s="1245"/>
      <c r="E36" s="1246"/>
      <c r="F36" s="36">
        <v>1.75</v>
      </c>
      <c r="G36" s="37">
        <v>2.15</v>
      </c>
      <c r="H36" s="37">
        <v>2.38</v>
      </c>
      <c r="I36" s="37">
        <v>2.61</v>
      </c>
      <c r="J36" s="38">
        <v>3.31</v>
      </c>
      <c r="K36" s="22"/>
      <c r="L36" s="22"/>
      <c r="M36" s="22"/>
      <c r="N36" s="22"/>
      <c r="O36" s="22"/>
      <c r="P36" s="22"/>
    </row>
    <row r="37" spans="1:16" ht="39" customHeight="1" x14ac:dyDescent="0.15">
      <c r="A37" s="22"/>
      <c r="B37" s="35"/>
      <c r="C37" s="1244" t="s">
        <v>576</v>
      </c>
      <c r="D37" s="1245"/>
      <c r="E37" s="1246"/>
      <c r="F37" s="36">
        <v>2.48</v>
      </c>
      <c r="G37" s="37">
        <v>2.5499999999999998</v>
      </c>
      <c r="H37" s="37">
        <v>2.1800000000000002</v>
      </c>
      <c r="I37" s="37">
        <v>2.34</v>
      </c>
      <c r="J37" s="38">
        <v>2.81</v>
      </c>
      <c r="K37" s="22"/>
      <c r="L37" s="22"/>
      <c r="M37" s="22"/>
      <c r="N37" s="22"/>
      <c r="O37" s="22"/>
      <c r="P37" s="22"/>
    </row>
    <row r="38" spans="1:16" ht="39" customHeight="1" x14ac:dyDescent="0.15">
      <c r="A38" s="22"/>
      <c r="B38" s="35"/>
      <c r="C38" s="1244" t="s">
        <v>577</v>
      </c>
      <c r="D38" s="1245"/>
      <c r="E38" s="1246"/>
      <c r="F38" s="36">
        <v>2.36</v>
      </c>
      <c r="G38" s="37">
        <v>1.08</v>
      </c>
      <c r="H38" s="37">
        <v>0.95</v>
      </c>
      <c r="I38" s="37">
        <v>0.76</v>
      </c>
      <c r="J38" s="38">
        <v>0.93</v>
      </c>
      <c r="K38" s="22"/>
      <c r="L38" s="22"/>
      <c r="M38" s="22"/>
      <c r="N38" s="22"/>
      <c r="O38" s="22"/>
      <c r="P38" s="22"/>
    </row>
    <row r="39" spans="1:16" ht="39" customHeight="1" x14ac:dyDescent="0.15">
      <c r="A39" s="22"/>
      <c r="B39" s="35"/>
      <c r="C39" s="1244" t="s">
        <v>578</v>
      </c>
      <c r="D39" s="1245"/>
      <c r="E39" s="1246"/>
      <c r="F39" s="36" t="s">
        <v>539</v>
      </c>
      <c r="G39" s="37" t="s">
        <v>539</v>
      </c>
      <c r="H39" s="37" t="s">
        <v>539</v>
      </c>
      <c r="I39" s="37" t="s">
        <v>539</v>
      </c>
      <c r="J39" s="38">
        <v>0.56000000000000005</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580</v>
      </c>
      <c r="D41" s="1245"/>
      <c r="E41" s="1246"/>
      <c r="F41" s="36">
        <v>0</v>
      </c>
      <c r="G41" s="37">
        <v>0.01</v>
      </c>
      <c r="H41" s="37">
        <v>0.05</v>
      </c>
      <c r="I41" s="37">
        <v>0</v>
      </c>
      <c r="J41" s="38">
        <v>0</v>
      </c>
      <c r="K41" s="22"/>
      <c r="L41" s="22"/>
      <c r="M41" s="22"/>
      <c r="N41" s="22"/>
      <c r="O41" s="22"/>
      <c r="P41" s="22"/>
    </row>
    <row r="42" spans="1:16" ht="39" customHeight="1" x14ac:dyDescent="0.15">
      <c r="A42" s="22"/>
      <c r="B42" s="39"/>
      <c r="C42" s="1244" t="s">
        <v>581</v>
      </c>
      <c r="D42" s="1245"/>
      <c r="E42" s="1246"/>
      <c r="F42" s="36" t="s">
        <v>539</v>
      </c>
      <c r="G42" s="37" t="s">
        <v>539</v>
      </c>
      <c r="H42" s="37" t="s">
        <v>539</v>
      </c>
      <c r="I42" s="37" t="s">
        <v>539</v>
      </c>
      <c r="J42" s="38" t="s">
        <v>539</v>
      </c>
      <c r="K42" s="22"/>
      <c r="L42" s="22"/>
      <c r="M42" s="22"/>
      <c r="N42" s="22"/>
      <c r="O42" s="22"/>
      <c r="P42" s="22"/>
    </row>
    <row r="43" spans="1:16" ht="39" customHeight="1" thickBot="1" x14ac:dyDescent="0.2">
      <c r="A43" s="22"/>
      <c r="B43" s="40"/>
      <c r="C43" s="1247" t="s">
        <v>582</v>
      </c>
      <c r="D43" s="1248"/>
      <c r="E43" s="1249"/>
      <c r="F43" s="41">
        <v>0.06</v>
      </c>
      <c r="G43" s="42">
        <v>0.03</v>
      </c>
      <c r="H43" s="42">
        <v>0</v>
      </c>
      <c r="I43" s="42">
        <v>0.12</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HLQ+wf/TpSGIhpY64hGHtGcz+PfkvsjOqEfl/e4Rn+CjLX4wPfKjc+pyDlxk5AyHHP5LMHZfMcVewnymaDNsw==" saltValue="wUFHCIdPhM1E4bfZzgZV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2256</v>
      </c>
      <c r="L45" s="60">
        <v>2283</v>
      </c>
      <c r="M45" s="60">
        <v>2289</v>
      </c>
      <c r="N45" s="60">
        <v>2379</v>
      </c>
      <c r="O45" s="61">
        <v>2470</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539</v>
      </c>
      <c r="L46" s="64" t="s">
        <v>539</v>
      </c>
      <c r="M46" s="64" t="s">
        <v>539</v>
      </c>
      <c r="N46" s="64" t="s">
        <v>539</v>
      </c>
      <c r="O46" s="65" t="s">
        <v>539</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539</v>
      </c>
      <c r="L47" s="64" t="s">
        <v>539</v>
      </c>
      <c r="M47" s="64" t="s">
        <v>539</v>
      </c>
      <c r="N47" s="64" t="s">
        <v>539</v>
      </c>
      <c r="O47" s="65" t="s">
        <v>539</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1065</v>
      </c>
      <c r="L48" s="64">
        <v>1022</v>
      </c>
      <c r="M48" s="64">
        <v>1007</v>
      </c>
      <c r="N48" s="64">
        <v>1099</v>
      </c>
      <c r="O48" s="65">
        <v>1042</v>
      </c>
      <c r="P48" s="48"/>
      <c r="Q48" s="48"/>
      <c r="R48" s="48"/>
      <c r="S48" s="48"/>
      <c r="T48" s="48"/>
      <c r="U48" s="48"/>
    </row>
    <row r="49" spans="1:21" ht="30.75" customHeight="1" x14ac:dyDescent="0.15">
      <c r="A49" s="48"/>
      <c r="B49" s="1272"/>
      <c r="C49" s="1273"/>
      <c r="D49" s="62"/>
      <c r="E49" s="1254" t="s">
        <v>16</v>
      </c>
      <c r="F49" s="1254"/>
      <c r="G49" s="1254"/>
      <c r="H49" s="1254"/>
      <c r="I49" s="1254"/>
      <c r="J49" s="1255"/>
      <c r="K49" s="63">
        <v>91</v>
      </c>
      <c r="L49" s="64">
        <v>132</v>
      </c>
      <c r="M49" s="64">
        <v>164</v>
      </c>
      <c r="N49" s="64">
        <v>151</v>
      </c>
      <c r="O49" s="65">
        <v>157</v>
      </c>
      <c r="P49" s="48"/>
      <c r="Q49" s="48"/>
      <c r="R49" s="48"/>
      <c r="S49" s="48"/>
      <c r="T49" s="48"/>
      <c r="U49" s="48"/>
    </row>
    <row r="50" spans="1:21" ht="30.75" customHeight="1" x14ac:dyDescent="0.15">
      <c r="A50" s="48"/>
      <c r="B50" s="1272"/>
      <c r="C50" s="1273"/>
      <c r="D50" s="62"/>
      <c r="E50" s="1254" t="s">
        <v>17</v>
      </c>
      <c r="F50" s="1254"/>
      <c r="G50" s="1254"/>
      <c r="H50" s="1254"/>
      <c r="I50" s="1254"/>
      <c r="J50" s="1255"/>
      <c r="K50" s="63">
        <v>99</v>
      </c>
      <c r="L50" s="64">
        <v>98</v>
      </c>
      <c r="M50" s="64">
        <v>96</v>
      </c>
      <c r="N50" s="64">
        <v>88</v>
      </c>
      <c r="O50" s="65">
        <v>68</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539</v>
      </c>
      <c r="L51" s="64" t="s">
        <v>539</v>
      </c>
      <c r="M51" s="64" t="s">
        <v>539</v>
      </c>
      <c r="N51" s="64" t="s">
        <v>539</v>
      </c>
      <c r="O51" s="65" t="s">
        <v>539</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2306</v>
      </c>
      <c r="L52" s="64">
        <v>2416</v>
      </c>
      <c r="M52" s="64">
        <v>2455</v>
      </c>
      <c r="N52" s="64">
        <v>2470</v>
      </c>
      <c r="O52" s="65">
        <v>2525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1205</v>
      </c>
      <c r="L53" s="69">
        <v>1119</v>
      </c>
      <c r="M53" s="69">
        <v>1101</v>
      </c>
      <c r="N53" s="69">
        <v>1247</v>
      </c>
      <c r="O53" s="70">
        <v>1212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iNfLmdAfXMKe0goRp0ydlRVv6pwxgH6XMpTdt+PP/ed9rbnXGKvqr/oKq31M7MGfYxp7k+sGE1qMOn8kj5eQQ==" saltValue="CaQ8j6b0VAS/8PIYuCFa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30233</v>
      </c>
      <c r="J41" s="104">
        <v>30438</v>
      </c>
      <c r="K41" s="104">
        <v>30852</v>
      </c>
      <c r="L41" s="104">
        <v>30514</v>
      </c>
      <c r="M41" s="105">
        <v>30348</v>
      </c>
    </row>
    <row r="42" spans="2:13" ht="27.75" customHeight="1" x14ac:dyDescent="0.15">
      <c r="B42" s="1280"/>
      <c r="C42" s="1281"/>
      <c r="D42" s="106"/>
      <c r="E42" s="1284" t="s">
        <v>32</v>
      </c>
      <c r="F42" s="1284"/>
      <c r="G42" s="1284"/>
      <c r="H42" s="1285"/>
      <c r="I42" s="107">
        <v>713</v>
      </c>
      <c r="J42" s="108">
        <v>826</v>
      </c>
      <c r="K42" s="108">
        <v>659</v>
      </c>
      <c r="L42" s="108">
        <v>774</v>
      </c>
      <c r="M42" s="109">
        <v>692</v>
      </c>
    </row>
    <row r="43" spans="2:13" ht="27.75" customHeight="1" x14ac:dyDescent="0.15">
      <c r="B43" s="1280"/>
      <c r="C43" s="1281"/>
      <c r="D43" s="106"/>
      <c r="E43" s="1284" t="s">
        <v>33</v>
      </c>
      <c r="F43" s="1284"/>
      <c r="G43" s="1284"/>
      <c r="H43" s="1285"/>
      <c r="I43" s="107">
        <v>14651</v>
      </c>
      <c r="J43" s="108">
        <v>13875</v>
      </c>
      <c r="K43" s="108">
        <v>12700</v>
      </c>
      <c r="L43" s="108">
        <v>12138</v>
      </c>
      <c r="M43" s="109">
        <v>11830</v>
      </c>
    </row>
    <row r="44" spans="2:13" ht="27.75" customHeight="1" x14ac:dyDescent="0.15">
      <c r="B44" s="1280"/>
      <c r="C44" s="1281"/>
      <c r="D44" s="106"/>
      <c r="E44" s="1284" t="s">
        <v>34</v>
      </c>
      <c r="F44" s="1284"/>
      <c r="G44" s="1284"/>
      <c r="H44" s="1285"/>
      <c r="I44" s="107">
        <v>1159</v>
      </c>
      <c r="J44" s="108">
        <v>1222</v>
      </c>
      <c r="K44" s="108">
        <v>1160</v>
      </c>
      <c r="L44" s="108">
        <v>1017</v>
      </c>
      <c r="M44" s="109">
        <v>887</v>
      </c>
    </row>
    <row r="45" spans="2:13" ht="27.75" customHeight="1" x14ac:dyDescent="0.15">
      <c r="B45" s="1280"/>
      <c r="C45" s="1281"/>
      <c r="D45" s="106"/>
      <c r="E45" s="1284" t="s">
        <v>35</v>
      </c>
      <c r="F45" s="1284"/>
      <c r="G45" s="1284"/>
      <c r="H45" s="1285"/>
      <c r="I45" s="107">
        <v>851</v>
      </c>
      <c r="J45" s="108">
        <v>638</v>
      </c>
      <c r="K45" s="108">
        <v>648</v>
      </c>
      <c r="L45" s="108">
        <v>660</v>
      </c>
      <c r="M45" s="109">
        <v>600</v>
      </c>
    </row>
    <row r="46" spans="2:13" ht="27.75" customHeight="1" x14ac:dyDescent="0.15">
      <c r="B46" s="1280"/>
      <c r="C46" s="1281"/>
      <c r="D46" s="110"/>
      <c r="E46" s="1284" t="s">
        <v>36</v>
      </c>
      <c r="F46" s="1284"/>
      <c r="G46" s="1284"/>
      <c r="H46" s="1285"/>
      <c r="I46" s="107">
        <v>28</v>
      </c>
      <c r="J46" s="108">
        <v>28</v>
      </c>
      <c r="K46" s="108">
        <v>27</v>
      </c>
      <c r="L46" s="108">
        <v>27</v>
      </c>
      <c r="M46" s="109">
        <v>74</v>
      </c>
    </row>
    <row r="47" spans="2:13" ht="27.75" customHeight="1" x14ac:dyDescent="0.15">
      <c r="B47" s="1280"/>
      <c r="C47" s="1281"/>
      <c r="D47" s="111"/>
      <c r="E47" s="1294" t="s">
        <v>37</v>
      </c>
      <c r="F47" s="1295"/>
      <c r="G47" s="1295"/>
      <c r="H47" s="1296"/>
      <c r="I47" s="107" t="s">
        <v>539</v>
      </c>
      <c r="J47" s="108" t="s">
        <v>539</v>
      </c>
      <c r="K47" s="108" t="s">
        <v>539</v>
      </c>
      <c r="L47" s="108" t="s">
        <v>539</v>
      </c>
      <c r="M47" s="109" t="s">
        <v>539</v>
      </c>
    </row>
    <row r="48" spans="2:13" ht="27.75" customHeight="1" x14ac:dyDescent="0.15">
      <c r="B48" s="1280"/>
      <c r="C48" s="1281"/>
      <c r="D48" s="106"/>
      <c r="E48" s="1284" t="s">
        <v>38</v>
      </c>
      <c r="F48" s="1284"/>
      <c r="G48" s="1284"/>
      <c r="H48" s="1285"/>
      <c r="I48" s="107" t="s">
        <v>539</v>
      </c>
      <c r="J48" s="108" t="s">
        <v>539</v>
      </c>
      <c r="K48" s="108" t="s">
        <v>539</v>
      </c>
      <c r="L48" s="108" t="s">
        <v>539</v>
      </c>
      <c r="M48" s="109" t="s">
        <v>539</v>
      </c>
    </row>
    <row r="49" spans="2:13" ht="27.75" customHeight="1" x14ac:dyDescent="0.15">
      <c r="B49" s="1282"/>
      <c r="C49" s="1283"/>
      <c r="D49" s="106"/>
      <c r="E49" s="1284" t="s">
        <v>39</v>
      </c>
      <c r="F49" s="1284"/>
      <c r="G49" s="1284"/>
      <c r="H49" s="1285"/>
      <c r="I49" s="107" t="s">
        <v>539</v>
      </c>
      <c r="J49" s="108" t="s">
        <v>539</v>
      </c>
      <c r="K49" s="108" t="s">
        <v>539</v>
      </c>
      <c r="L49" s="108" t="s">
        <v>539</v>
      </c>
      <c r="M49" s="109" t="s">
        <v>539</v>
      </c>
    </row>
    <row r="50" spans="2:13" ht="27.75" customHeight="1" x14ac:dyDescent="0.15">
      <c r="B50" s="1278" t="s">
        <v>40</v>
      </c>
      <c r="C50" s="1279"/>
      <c r="D50" s="112"/>
      <c r="E50" s="1284" t="s">
        <v>41</v>
      </c>
      <c r="F50" s="1284"/>
      <c r="G50" s="1284"/>
      <c r="H50" s="1285"/>
      <c r="I50" s="107">
        <v>3720</v>
      </c>
      <c r="J50" s="108">
        <v>3272</v>
      </c>
      <c r="K50" s="108">
        <v>2985</v>
      </c>
      <c r="L50" s="108">
        <v>2808</v>
      </c>
      <c r="M50" s="109">
        <v>3022</v>
      </c>
    </row>
    <row r="51" spans="2:13" ht="27.75" customHeight="1" x14ac:dyDescent="0.15">
      <c r="B51" s="1280"/>
      <c r="C51" s="1281"/>
      <c r="D51" s="106"/>
      <c r="E51" s="1284" t="s">
        <v>42</v>
      </c>
      <c r="F51" s="1284"/>
      <c r="G51" s="1284"/>
      <c r="H51" s="1285"/>
      <c r="I51" s="107">
        <v>248</v>
      </c>
      <c r="J51" s="108">
        <v>216</v>
      </c>
      <c r="K51" s="108">
        <v>194</v>
      </c>
      <c r="L51" s="108">
        <v>180</v>
      </c>
      <c r="M51" s="109">
        <v>189</v>
      </c>
    </row>
    <row r="52" spans="2:13" ht="27.75" customHeight="1" x14ac:dyDescent="0.15">
      <c r="B52" s="1282"/>
      <c r="C52" s="1283"/>
      <c r="D52" s="106"/>
      <c r="E52" s="1284" t="s">
        <v>43</v>
      </c>
      <c r="F52" s="1284"/>
      <c r="G52" s="1284"/>
      <c r="H52" s="1285"/>
      <c r="I52" s="107">
        <v>32565</v>
      </c>
      <c r="J52" s="108">
        <v>32258</v>
      </c>
      <c r="K52" s="108">
        <v>31723</v>
      </c>
      <c r="L52" s="108">
        <v>30613</v>
      </c>
      <c r="M52" s="109">
        <v>30243</v>
      </c>
    </row>
    <row r="53" spans="2:13" ht="27.75" customHeight="1" thickBot="1" x14ac:dyDescent="0.2">
      <c r="B53" s="1286" t="s">
        <v>44</v>
      </c>
      <c r="C53" s="1287"/>
      <c r="D53" s="113"/>
      <c r="E53" s="1288" t="s">
        <v>45</v>
      </c>
      <c r="F53" s="1288"/>
      <c r="G53" s="1288"/>
      <c r="H53" s="1289"/>
      <c r="I53" s="114">
        <v>11102</v>
      </c>
      <c r="J53" s="115">
        <v>11282</v>
      </c>
      <c r="K53" s="115">
        <v>11143</v>
      </c>
      <c r="L53" s="115">
        <v>11528</v>
      </c>
      <c r="M53" s="116">
        <v>10976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1wz86CcBDp3h8XTOai5UO9f/121J7ZDpsyDuGWWzf3p2xkAgikQEbHW8M5KCLIYxSlKiqxV4cjjHSjn/5wrag==" saltValue="fYPfUSiB0cdfzbxYNO+H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5" t="s">
        <v>48</v>
      </c>
      <c r="D55" s="1305"/>
      <c r="E55" s="1306"/>
      <c r="F55" s="128">
        <v>1545</v>
      </c>
      <c r="G55" s="128">
        <v>1547</v>
      </c>
      <c r="H55" s="129">
        <v>1748</v>
      </c>
    </row>
    <row r="56" spans="2:8" ht="52.5" customHeight="1" x14ac:dyDescent="0.15">
      <c r="B56" s="130"/>
      <c r="C56" s="1307" t="s">
        <v>49</v>
      </c>
      <c r="D56" s="1307"/>
      <c r="E56" s="1308"/>
      <c r="F56" s="131">
        <v>537</v>
      </c>
      <c r="G56" s="131">
        <v>537</v>
      </c>
      <c r="H56" s="132">
        <v>537</v>
      </c>
    </row>
    <row r="57" spans="2:8" ht="53.25" customHeight="1" x14ac:dyDescent="0.15">
      <c r="B57" s="130"/>
      <c r="C57" s="1309" t="s">
        <v>50</v>
      </c>
      <c r="D57" s="1309"/>
      <c r="E57" s="1310"/>
      <c r="F57" s="133">
        <v>1912</v>
      </c>
      <c r="G57" s="133">
        <v>1531</v>
      </c>
      <c r="H57" s="134">
        <v>1426</v>
      </c>
    </row>
    <row r="58" spans="2:8" ht="45.75" customHeight="1" x14ac:dyDescent="0.15">
      <c r="B58" s="135"/>
      <c r="C58" s="1297" t="s">
        <v>607</v>
      </c>
      <c r="D58" s="1298"/>
      <c r="E58" s="1299"/>
      <c r="F58" s="136">
        <v>805</v>
      </c>
      <c r="G58" s="136">
        <v>663</v>
      </c>
      <c r="H58" s="137">
        <v>552</v>
      </c>
    </row>
    <row r="59" spans="2:8" ht="45.75" customHeight="1" x14ac:dyDescent="0.15">
      <c r="B59" s="135"/>
      <c r="C59" s="1297" t="s">
        <v>608</v>
      </c>
      <c r="D59" s="1298"/>
      <c r="E59" s="1299"/>
      <c r="F59" s="136">
        <v>354</v>
      </c>
      <c r="G59" s="136">
        <v>347</v>
      </c>
      <c r="H59" s="137">
        <v>344</v>
      </c>
    </row>
    <row r="60" spans="2:8" ht="45.75" customHeight="1" x14ac:dyDescent="0.15">
      <c r="B60" s="135"/>
      <c r="C60" s="1297" t="s">
        <v>609</v>
      </c>
      <c r="D60" s="1298"/>
      <c r="E60" s="1299"/>
      <c r="F60" s="136">
        <v>450</v>
      </c>
      <c r="G60" s="136">
        <v>307</v>
      </c>
      <c r="H60" s="137">
        <v>261</v>
      </c>
    </row>
    <row r="61" spans="2:8" ht="45.75" customHeight="1" x14ac:dyDescent="0.15">
      <c r="B61" s="135"/>
      <c r="C61" s="1297" t="s">
        <v>610</v>
      </c>
      <c r="D61" s="1298"/>
      <c r="E61" s="1299"/>
      <c r="F61" s="136">
        <v>68</v>
      </c>
      <c r="G61" s="136">
        <v>72</v>
      </c>
      <c r="H61" s="137">
        <v>72</v>
      </c>
    </row>
    <row r="62" spans="2:8" ht="45.75" customHeight="1" thickBot="1" x14ac:dyDescent="0.2">
      <c r="B62" s="138"/>
      <c r="C62" s="1300" t="s">
        <v>611</v>
      </c>
      <c r="D62" s="1301"/>
      <c r="E62" s="1302"/>
      <c r="F62" s="139" t="s">
        <v>612</v>
      </c>
      <c r="G62" s="139" t="s">
        <v>612</v>
      </c>
      <c r="H62" s="140">
        <v>49</v>
      </c>
    </row>
    <row r="63" spans="2:8" ht="52.5" customHeight="1" thickBot="1" x14ac:dyDescent="0.2">
      <c r="B63" s="141"/>
      <c r="C63" s="1303" t="s">
        <v>51</v>
      </c>
      <c r="D63" s="1303"/>
      <c r="E63" s="1304"/>
      <c r="F63" s="142">
        <v>3994</v>
      </c>
      <c r="G63" s="142">
        <v>3614</v>
      </c>
      <c r="H63" s="143">
        <v>3711</v>
      </c>
    </row>
    <row r="64" spans="2:8" ht="15" customHeight="1" x14ac:dyDescent="0.15"/>
  </sheetData>
  <sheetProtection algorithmName="SHA-512" hashValue="UY2WfFkZLGmF/v5HTsFtR0obQ/CUs53aoGQjSXKR6etIY/oi0MHZxVjMqjDMi1ZVsZKOAC/NfVDfXO6mY6Wmsg==" saltValue="0VquNir10kIOjYm96rQh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566</v>
      </c>
      <c r="BQ50" s="1316"/>
      <c r="BR50" s="1316"/>
      <c r="BS50" s="1316"/>
      <c r="BT50" s="1316"/>
      <c r="BU50" s="1316"/>
      <c r="BV50" s="1316"/>
      <c r="BW50" s="1316"/>
      <c r="BX50" s="1316" t="s">
        <v>567</v>
      </c>
      <c r="BY50" s="1316"/>
      <c r="BZ50" s="1316"/>
      <c r="CA50" s="1316"/>
      <c r="CB50" s="1316"/>
      <c r="CC50" s="1316"/>
      <c r="CD50" s="1316"/>
      <c r="CE50" s="1316"/>
      <c r="CF50" s="1316" t="s">
        <v>568</v>
      </c>
      <c r="CG50" s="1316"/>
      <c r="CH50" s="1316"/>
      <c r="CI50" s="1316"/>
      <c r="CJ50" s="1316"/>
      <c r="CK50" s="1316"/>
      <c r="CL50" s="1316"/>
      <c r="CM50" s="1316"/>
      <c r="CN50" s="1316" t="s">
        <v>569</v>
      </c>
      <c r="CO50" s="1316"/>
      <c r="CP50" s="1316"/>
      <c r="CQ50" s="1316"/>
      <c r="CR50" s="1316"/>
      <c r="CS50" s="1316"/>
      <c r="CT50" s="1316"/>
      <c r="CU50" s="1316"/>
      <c r="CV50" s="1316" t="s">
        <v>570</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11">
        <v>110.3</v>
      </c>
      <c r="BQ51" s="1311"/>
      <c r="BR51" s="1311"/>
      <c r="BS51" s="1311"/>
      <c r="BT51" s="1311"/>
      <c r="BU51" s="1311"/>
      <c r="BV51" s="1311"/>
      <c r="BW51" s="1311"/>
      <c r="BX51" s="1311">
        <v>111.6</v>
      </c>
      <c r="BY51" s="1311"/>
      <c r="BZ51" s="1311"/>
      <c r="CA51" s="1311"/>
      <c r="CB51" s="1311"/>
      <c r="CC51" s="1311"/>
      <c r="CD51" s="1311"/>
      <c r="CE51" s="1311"/>
      <c r="CF51" s="1311">
        <v>111.4</v>
      </c>
      <c r="CG51" s="1311"/>
      <c r="CH51" s="1311"/>
      <c r="CI51" s="1311"/>
      <c r="CJ51" s="1311"/>
      <c r="CK51" s="1311"/>
      <c r="CL51" s="1311"/>
      <c r="CM51" s="1311"/>
      <c r="CN51" s="1311">
        <v>115</v>
      </c>
      <c r="CO51" s="1311"/>
      <c r="CP51" s="1311"/>
      <c r="CQ51" s="1311"/>
      <c r="CR51" s="1311"/>
      <c r="CS51" s="1311"/>
      <c r="CT51" s="1311"/>
      <c r="CU51" s="1311"/>
      <c r="CV51" s="1311">
        <v>104.5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11">
        <v>55.6</v>
      </c>
      <c r="BQ53" s="1311"/>
      <c r="BR53" s="1311"/>
      <c r="BS53" s="1311"/>
      <c r="BT53" s="1311"/>
      <c r="BU53" s="1311"/>
      <c r="BV53" s="1311"/>
      <c r="BW53" s="1311"/>
      <c r="BX53" s="1311">
        <v>55.7</v>
      </c>
      <c r="BY53" s="1311"/>
      <c r="BZ53" s="1311"/>
      <c r="CA53" s="1311"/>
      <c r="CB53" s="1311"/>
      <c r="CC53" s="1311"/>
      <c r="CD53" s="1311"/>
      <c r="CE53" s="1311"/>
      <c r="CF53" s="1311">
        <v>57.7</v>
      </c>
      <c r="CG53" s="1311"/>
      <c r="CH53" s="1311"/>
      <c r="CI53" s="1311"/>
      <c r="CJ53" s="1311"/>
      <c r="CK53" s="1311"/>
      <c r="CL53" s="1311"/>
      <c r="CM53" s="1311"/>
      <c r="CN53" s="1311">
        <v>59.3</v>
      </c>
      <c r="CO53" s="1311"/>
      <c r="CP53" s="1311"/>
      <c r="CQ53" s="1311"/>
      <c r="CR53" s="1311"/>
      <c r="CS53" s="1311"/>
      <c r="CT53" s="1311"/>
      <c r="CU53" s="1311"/>
      <c r="CV53" s="1311">
        <v>61</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620</v>
      </c>
      <c r="AO55" s="1316"/>
      <c r="AP55" s="1316"/>
      <c r="AQ55" s="1316"/>
      <c r="AR55" s="1316"/>
      <c r="AS55" s="1316"/>
      <c r="AT55" s="1316"/>
      <c r="AU55" s="1316"/>
      <c r="AV55" s="1316"/>
      <c r="AW55" s="1316"/>
      <c r="AX55" s="1316"/>
      <c r="AY55" s="1316"/>
      <c r="AZ55" s="1316"/>
      <c r="BA55" s="1316"/>
      <c r="BB55" s="1314" t="s">
        <v>618</v>
      </c>
      <c r="BC55" s="1314"/>
      <c r="BD55" s="1314"/>
      <c r="BE55" s="1314"/>
      <c r="BF55" s="1314"/>
      <c r="BG55" s="1314"/>
      <c r="BH55" s="1314"/>
      <c r="BI55" s="1314"/>
      <c r="BJ55" s="1314"/>
      <c r="BK55" s="1314"/>
      <c r="BL55" s="1314"/>
      <c r="BM55" s="1314"/>
      <c r="BN55" s="1314"/>
      <c r="BO55" s="1314"/>
      <c r="BP55" s="1311">
        <v>52.3</v>
      </c>
      <c r="BQ55" s="1311"/>
      <c r="BR55" s="1311"/>
      <c r="BS55" s="1311"/>
      <c r="BT55" s="1311"/>
      <c r="BU55" s="1311"/>
      <c r="BV55" s="1311"/>
      <c r="BW55" s="1311"/>
      <c r="BX55" s="1311">
        <v>55.4</v>
      </c>
      <c r="BY55" s="1311"/>
      <c r="BZ55" s="1311"/>
      <c r="CA55" s="1311"/>
      <c r="CB55" s="1311"/>
      <c r="CC55" s="1311"/>
      <c r="CD55" s="1311"/>
      <c r="CE55" s="1311"/>
      <c r="CF55" s="1311">
        <v>52.7</v>
      </c>
      <c r="CG55" s="1311"/>
      <c r="CH55" s="1311"/>
      <c r="CI55" s="1311"/>
      <c r="CJ55" s="1311"/>
      <c r="CK55" s="1311"/>
      <c r="CL55" s="1311"/>
      <c r="CM55" s="1311"/>
      <c r="CN55" s="1311">
        <v>49.7</v>
      </c>
      <c r="CO55" s="1311"/>
      <c r="CP55" s="1311"/>
      <c r="CQ55" s="1311"/>
      <c r="CR55" s="1311"/>
      <c r="CS55" s="1311"/>
      <c r="CT55" s="1311"/>
      <c r="CU55" s="1311"/>
      <c r="CV55" s="1311">
        <v>37.299999999999997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57.1</v>
      </c>
      <c r="BQ57" s="1311"/>
      <c r="BR57" s="1311"/>
      <c r="BS57" s="1311"/>
      <c r="BT57" s="1311"/>
      <c r="BU57" s="1311"/>
      <c r="BV57" s="1311"/>
      <c r="BW57" s="1311"/>
      <c r="BX57" s="1311">
        <v>58.7</v>
      </c>
      <c r="BY57" s="1311"/>
      <c r="BZ57" s="1311"/>
      <c r="CA57" s="1311"/>
      <c r="CB57" s="1311"/>
      <c r="CC57" s="1311"/>
      <c r="CD57" s="1311"/>
      <c r="CE57" s="1311"/>
      <c r="CF57" s="1311">
        <v>59.9</v>
      </c>
      <c r="CG57" s="1311"/>
      <c r="CH57" s="1311"/>
      <c r="CI57" s="1311"/>
      <c r="CJ57" s="1311"/>
      <c r="CK57" s="1311"/>
      <c r="CL57" s="1311"/>
      <c r="CM57" s="1311"/>
      <c r="CN57" s="1311">
        <v>60.1</v>
      </c>
      <c r="CO57" s="1311"/>
      <c r="CP57" s="1311"/>
      <c r="CQ57" s="1311"/>
      <c r="CR57" s="1311"/>
      <c r="CS57" s="1311"/>
      <c r="CT57" s="1311"/>
      <c r="CU57" s="1311"/>
      <c r="CV57" s="1311">
        <v>61.8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566</v>
      </c>
      <c r="BQ72" s="1316"/>
      <c r="BR72" s="1316"/>
      <c r="BS72" s="1316"/>
      <c r="BT72" s="1316"/>
      <c r="BU72" s="1316"/>
      <c r="BV72" s="1316"/>
      <c r="BW72" s="1316"/>
      <c r="BX72" s="1316" t="s">
        <v>567</v>
      </c>
      <c r="BY72" s="1316"/>
      <c r="BZ72" s="1316"/>
      <c r="CA72" s="1316"/>
      <c r="CB72" s="1316"/>
      <c r="CC72" s="1316"/>
      <c r="CD72" s="1316"/>
      <c r="CE72" s="1316"/>
      <c r="CF72" s="1316" t="s">
        <v>568</v>
      </c>
      <c r="CG72" s="1316"/>
      <c r="CH72" s="1316"/>
      <c r="CI72" s="1316"/>
      <c r="CJ72" s="1316"/>
      <c r="CK72" s="1316"/>
      <c r="CL72" s="1316"/>
      <c r="CM72" s="1316"/>
      <c r="CN72" s="1316" t="s">
        <v>569</v>
      </c>
      <c r="CO72" s="1316"/>
      <c r="CP72" s="1316"/>
      <c r="CQ72" s="1316"/>
      <c r="CR72" s="1316"/>
      <c r="CS72" s="1316"/>
      <c r="CT72" s="1316"/>
      <c r="CU72" s="1316"/>
      <c r="CV72" s="1316" t="s">
        <v>570</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617</v>
      </c>
      <c r="AO73" s="1314"/>
      <c r="AP73" s="1314"/>
      <c r="AQ73" s="1314"/>
      <c r="AR73" s="1314"/>
      <c r="AS73" s="1314"/>
      <c r="AT73" s="1314"/>
      <c r="AU73" s="1314"/>
      <c r="AV73" s="1314"/>
      <c r="AW73" s="1314"/>
      <c r="AX73" s="1314"/>
      <c r="AY73" s="1314"/>
      <c r="AZ73" s="1314"/>
      <c r="BA73" s="1314"/>
      <c r="BB73" s="1314" t="s">
        <v>618</v>
      </c>
      <c r="BC73" s="1314"/>
      <c r="BD73" s="1314"/>
      <c r="BE73" s="1314"/>
      <c r="BF73" s="1314"/>
      <c r="BG73" s="1314"/>
      <c r="BH73" s="1314"/>
      <c r="BI73" s="1314"/>
      <c r="BJ73" s="1314"/>
      <c r="BK73" s="1314"/>
      <c r="BL73" s="1314"/>
      <c r="BM73" s="1314"/>
      <c r="BN73" s="1314"/>
      <c r="BO73" s="1314"/>
      <c r="BP73" s="1311">
        <v>110.3</v>
      </c>
      <c r="BQ73" s="1311"/>
      <c r="BR73" s="1311"/>
      <c r="BS73" s="1311"/>
      <c r="BT73" s="1311"/>
      <c r="BU73" s="1311"/>
      <c r="BV73" s="1311"/>
      <c r="BW73" s="1311"/>
      <c r="BX73" s="1311">
        <v>111.6</v>
      </c>
      <c r="BY73" s="1311"/>
      <c r="BZ73" s="1311"/>
      <c r="CA73" s="1311"/>
      <c r="CB73" s="1311"/>
      <c r="CC73" s="1311"/>
      <c r="CD73" s="1311"/>
      <c r="CE73" s="1311"/>
      <c r="CF73" s="1311">
        <v>111.4</v>
      </c>
      <c r="CG73" s="1311"/>
      <c r="CH73" s="1311"/>
      <c r="CI73" s="1311"/>
      <c r="CJ73" s="1311"/>
      <c r="CK73" s="1311"/>
      <c r="CL73" s="1311"/>
      <c r="CM73" s="1311"/>
      <c r="CN73" s="1311">
        <v>115</v>
      </c>
      <c r="CO73" s="1311"/>
      <c r="CP73" s="1311"/>
      <c r="CQ73" s="1311"/>
      <c r="CR73" s="1311"/>
      <c r="CS73" s="1311"/>
      <c r="CT73" s="1311"/>
      <c r="CU73" s="1311"/>
      <c r="CV73" s="1311">
        <v>104.5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13.4</v>
      </c>
      <c r="BQ75" s="1311"/>
      <c r="BR75" s="1311"/>
      <c r="BS75" s="1311"/>
      <c r="BT75" s="1311"/>
      <c r="BU75" s="1311"/>
      <c r="BV75" s="1311"/>
      <c r="BW75" s="1311"/>
      <c r="BX75" s="1311">
        <v>12</v>
      </c>
      <c r="BY75" s="1311"/>
      <c r="BZ75" s="1311"/>
      <c r="CA75" s="1311"/>
      <c r="CB75" s="1311"/>
      <c r="CC75" s="1311"/>
      <c r="CD75" s="1311"/>
      <c r="CE75" s="1311"/>
      <c r="CF75" s="1311">
        <v>11.3</v>
      </c>
      <c r="CG75" s="1311"/>
      <c r="CH75" s="1311"/>
      <c r="CI75" s="1311"/>
      <c r="CJ75" s="1311"/>
      <c r="CK75" s="1311"/>
      <c r="CL75" s="1311"/>
      <c r="CM75" s="1311"/>
      <c r="CN75" s="1311">
        <v>11.5</v>
      </c>
      <c r="CO75" s="1311"/>
      <c r="CP75" s="1311"/>
      <c r="CQ75" s="1311"/>
      <c r="CR75" s="1311"/>
      <c r="CS75" s="1311"/>
      <c r="CT75" s="1311"/>
      <c r="CU75" s="1311"/>
      <c r="CV75" s="1311">
        <v>11.6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620</v>
      </c>
      <c r="AO77" s="1316"/>
      <c r="AP77" s="1316"/>
      <c r="AQ77" s="1316"/>
      <c r="AR77" s="1316"/>
      <c r="AS77" s="1316"/>
      <c r="AT77" s="1316"/>
      <c r="AU77" s="1316"/>
      <c r="AV77" s="1316"/>
      <c r="AW77" s="1316"/>
      <c r="AX77" s="1316"/>
      <c r="AY77" s="1316"/>
      <c r="AZ77" s="1316"/>
      <c r="BA77" s="1316"/>
      <c r="BB77" s="1314" t="s">
        <v>618</v>
      </c>
      <c r="BC77" s="1314"/>
      <c r="BD77" s="1314"/>
      <c r="BE77" s="1314"/>
      <c r="BF77" s="1314"/>
      <c r="BG77" s="1314"/>
      <c r="BH77" s="1314"/>
      <c r="BI77" s="1314"/>
      <c r="BJ77" s="1314"/>
      <c r="BK77" s="1314"/>
      <c r="BL77" s="1314"/>
      <c r="BM77" s="1314"/>
      <c r="BN77" s="1314"/>
      <c r="BO77" s="1314"/>
      <c r="BP77" s="1311">
        <v>52.3</v>
      </c>
      <c r="BQ77" s="1311"/>
      <c r="BR77" s="1311"/>
      <c r="BS77" s="1311"/>
      <c r="BT77" s="1311"/>
      <c r="BU77" s="1311"/>
      <c r="BV77" s="1311"/>
      <c r="BW77" s="1311"/>
      <c r="BX77" s="1311">
        <v>55.4</v>
      </c>
      <c r="BY77" s="1311"/>
      <c r="BZ77" s="1311"/>
      <c r="CA77" s="1311"/>
      <c r="CB77" s="1311"/>
      <c r="CC77" s="1311"/>
      <c r="CD77" s="1311"/>
      <c r="CE77" s="1311"/>
      <c r="CF77" s="1311">
        <v>52.7</v>
      </c>
      <c r="CG77" s="1311"/>
      <c r="CH77" s="1311"/>
      <c r="CI77" s="1311"/>
      <c r="CJ77" s="1311"/>
      <c r="CK77" s="1311"/>
      <c r="CL77" s="1311"/>
      <c r="CM77" s="1311"/>
      <c r="CN77" s="1311">
        <v>49.7</v>
      </c>
      <c r="CO77" s="1311"/>
      <c r="CP77" s="1311"/>
      <c r="CQ77" s="1311"/>
      <c r="CR77" s="1311"/>
      <c r="CS77" s="1311"/>
      <c r="CT77" s="1311"/>
      <c r="CU77" s="1311"/>
      <c r="CV77" s="1311">
        <v>37.299999999999997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622</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9.6999999999999993</v>
      </c>
      <c r="BY79" s="1311"/>
      <c r="BZ79" s="1311"/>
      <c r="CA79" s="1311"/>
      <c r="CB79" s="1311"/>
      <c r="CC79" s="1311"/>
      <c r="CD79" s="1311"/>
      <c r="CE79" s="1311"/>
      <c r="CF79" s="1311">
        <v>9.5</v>
      </c>
      <c r="CG79" s="1311"/>
      <c r="CH79" s="1311"/>
      <c r="CI79" s="1311"/>
      <c r="CJ79" s="1311"/>
      <c r="CK79" s="1311"/>
      <c r="CL79" s="1311"/>
      <c r="CM79" s="1311"/>
      <c r="CN79" s="1311">
        <v>9.1999999999999993</v>
      </c>
      <c r="CO79" s="1311"/>
      <c r="CP79" s="1311"/>
      <c r="CQ79" s="1311"/>
      <c r="CR79" s="1311"/>
      <c r="CS79" s="1311"/>
      <c r="CT79" s="1311"/>
      <c r="CU79" s="1311"/>
      <c r="CV79" s="1311">
        <v>8.6</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EmqdLxh5ftoWnsIe+4EW4iEgf6lmLfeddcB9DLAI6IOgGkH75WrA6prPRGQsLAMrfl/kY34x6BgQVmmU+LcOA==" saltValue="SGxlKwOA3ZO+tnzbqTz+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70" zoomScaleNormal="9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dJLHGFzibntv+OKkb5pBO7HEzmWT7erCk9go4EsTxvSsTeYvZZlIAL98g5f1yD0mq2hpdW1pbYqla7jXjU5Thw==" saltValue="NV9yeZSDrVjmniQmsPYw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3yInaFHannF8Xn9vFYK1fSh36fp1dP3ZNJNIUrEP251PCSrqDMD5ax8nEG+3NCZFg5tx23mSBPWIUGo5yve/tA==" saltValue="v2RPZO5rQojEVt7V9zZn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77947</v>
      </c>
      <c r="E3" s="162"/>
      <c r="F3" s="163">
        <v>65876</v>
      </c>
      <c r="G3" s="164"/>
      <c r="H3" s="165"/>
    </row>
    <row r="4" spans="1:8" x14ac:dyDescent="0.15">
      <c r="A4" s="166"/>
      <c r="B4" s="167"/>
      <c r="C4" s="168"/>
      <c r="D4" s="169">
        <v>28373</v>
      </c>
      <c r="E4" s="170"/>
      <c r="F4" s="171">
        <v>36484</v>
      </c>
      <c r="G4" s="172"/>
      <c r="H4" s="173"/>
    </row>
    <row r="5" spans="1:8" x14ac:dyDescent="0.15">
      <c r="A5" s="154" t="s">
        <v>558</v>
      </c>
      <c r="B5" s="159"/>
      <c r="C5" s="160"/>
      <c r="D5" s="161">
        <v>98588</v>
      </c>
      <c r="E5" s="162"/>
      <c r="F5" s="163">
        <v>68468</v>
      </c>
      <c r="G5" s="164"/>
      <c r="H5" s="165"/>
    </row>
    <row r="6" spans="1:8" x14ac:dyDescent="0.15">
      <c r="A6" s="166"/>
      <c r="B6" s="167"/>
      <c r="C6" s="168"/>
      <c r="D6" s="169">
        <v>48999</v>
      </c>
      <c r="E6" s="170"/>
      <c r="F6" s="171">
        <v>34140</v>
      </c>
      <c r="G6" s="172"/>
      <c r="H6" s="173"/>
    </row>
    <row r="7" spans="1:8" x14ac:dyDescent="0.15">
      <c r="A7" s="154" t="s">
        <v>559</v>
      </c>
      <c r="B7" s="159"/>
      <c r="C7" s="160"/>
      <c r="D7" s="161">
        <v>96997</v>
      </c>
      <c r="E7" s="162"/>
      <c r="F7" s="163">
        <v>69729</v>
      </c>
      <c r="G7" s="164"/>
      <c r="H7" s="165"/>
    </row>
    <row r="8" spans="1:8" x14ac:dyDescent="0.15">
      <c r="A8" s="166"/>
      <c r="B8" s="167"/>
      <c r="C8" s="168"/>
      <c r="D8" s="169">
        <v>55162</v>
      </c>
      <c r="E8" s="170"/>
      <c r="F8" s="171">
        <v>38908</v>
      </c>
      <c r="G8" s="172"/>
      <c r="H8" s="173"/>
    </row>
    <row r="9" spans="1:8" x14ac:dyDescent="0.15">
      <c r="A9" s="154" t="s">
        <v>560</v>
      </c>
      <c r="B9" s="159"/>
      <c r="C9" s="160"/>
      <c r="D9" s="161">
        <v>74248</v>
      </c>
      <c r="E9" s="162"/>
      <c r="F9" s="163">
        <v>74581</v>
      </c>
      <c r="G9" s="164"/>
      <c r="H9" s="165"/>
    </row>
    <row r="10" spans="1:8" x14ac:dyDescent="0.15">
      <c r="A10" s="166"/>
      <c r="B10" s="167"/>
      <c r="C10" s="168"/>
      <c r="D10" s="169">
        <v>35405</v>
      </c>
      <c r="E10" s="170"/>
      <c r="F10" s="171">
        <v>41563</v>
      </c>
      <c r="G10" s="172"/>
      <c r="H10" s="173"/>
    </row>
    <row r="11" spans="1:8" x14ac:dyDescent="0.15">
      <c r="A11" s="154" t="s">
        <v>561</v>
      </c>
      <c r="B11" s="159"/>
      <c r="C11" s="160"/>
      <c r="D11" s="161">
        <v>85972</v>
      </c>
      <c r="E11" s="162"/>
      <c r="F11" s="163">
        <v>76347</v>
      </c>
      <c r="G11" s="164"/>
      <c r="H11" s="165"/>
    </row>
    <row r="12" spans="1:8" x14ac:dyDescent="0.15">
      <c r="A12" s="166"/>
      <c r="B12" s="167"/>
      <c r="C12" s="174"/>
      <c r="D12" s="169">
        <v>30730</v>
      </c>
      <c r="E12" s="170"/>
      <c r="F12" s="171">
        <v>41762</v>
      </c>
      <c r="G12" s="172"/>
      <c r="H12" s="173"/>
    </row>
    <row r="13" spans="1:8" x14ac:dyDescent="0.15">
      <c r="A13" s="154"/>
      <c r="B13" s="159"/>
      <c r="C13" s="175"/>
      <c r="D13" s="176">
        <v>86750</v>
      </c>
      <c r="E13" s="177"/>
      <c r="F13" s="178">
        <v>71000</v>
      </c>
      <c r="G13" s="179"/>
      <c r="H13" s="165"/>
    </row>
    <row r="14" spans="1:8" x14ac:dyDescent="0.15">
      <c r="A14" s="166"/>
      <c r="B14" s="167"/>
      <c r="C14" s="168"/>
      <c r="D14" s="169">
        <v>39734</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4.1900000000000004</v>
      </c>
      <c r="C19" s="180">
        <f>ROUND(VALUE(SUBSTITUTE(実質収支比率等に係る経年分析!G$48,"▲","-")),2)</f>
        <v>4.4800000000000004</v>
      </c>
      <c r="D19" s="180">
        <f>ROUND(VALUE(SUBSTITUTE(実質収支比率等に係る経年分析!H$48,"▲","-")),2)</f>
        <v>5.0199999999999996</v>
      </c>
      <c r="E19" s="180">
        <f>ROUND(VALUE(SUBSTITUTE(実質収支比率等に係る経年分析!I$48,"▲","-")),2)</f>
        <v>4.6100000000000003</v>
      </c>
      <c r="F19" s="180">
        <f>ROUND(VALUE(SUBSTITUTE(実質収支比率等に係る経年分析!J$48,"▲","-")),2)</f>
        <v>4.8499999999999996</v>
      </c>
    </row>
    <row r="20" spans="1:11" x14ac:dyDescent="0.15">
      <c r="A20" s="180" t="s">
        <v>55</v>
      </c>
      <c r="B20" s="180">
        <f>ROUND(VALUE(SUBSTITUTE(実質収支比率等に係る経年分析!F$47,"▲","-")),2)</f>
        <v>13.31</v>
      </c>
      <c r="C20" s="180">
        <f>ROUND(VALUE(SUBSTITUTE(実質収支比率等に係る経年分析!G$47,"▲","-")),2)</f>
        <v>12.36</v>
      </c>
      <c r="D20" s="180">
        <f>ROUND(VALUE(SUBSTITUTE(実質収支比率等に係る経年分析!H$47,"▲","-")),2)</f>
        <v>12.45</v>
      </c>
      <c r="E20" s="180">
        <f>ROUND(VALUE(SUBSTITUTE(実質収支比率等に係る経年分析!I$47,"▲","-")),2)</f>
        <v>12.42</v>
      </c>
      <c r="F20" s="180">
        <f>ROUND(VALUE(SUBSTITUTE(実質収支比率等に係る経年分析!J$47,"▲","-")),2)</f>
        <v>13.45</v>
      </c>
    </row>
    <row r="21" spans="1:11" x14ac:dyDescent="0.15">
      <c r="A21" s="180" t="s">
        <v>56</v>
      </c>
      <c r="B21" s="180">
        <f>IF(ISNUMBER(VALUE(SUBSTITUTE(実質収支比率等に係る経年分析!F$49,"▲","-"))),ROUND(VALUE(SUBSTITUTE(実質収支比率等に係る経年分析!F$49,"▲","-")),2),NA())</f>
        <v>1.38</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0.53</v>
      </c>
      <c r="E21" s="180">
        <f>IF(ISNUMBER(VALUE(SUBSTITUTE(実質収支比率等に係る経年分析!I$49,"▲","-"))),ROUND(VALUE(SUBSTITUTE(実質収支比率等に係る経年分析!I$49,"▲","-")),2),NA())</f>
        <v>-0.39</v>
      </c>
      <c r="F21" s="180">
        <f>IF(ISNUMBER(VALUE(SUBSTITUTE(実質収支比率等に係る経年分析!J$49,"▲","-"))),ROUND(VALUE(SUBSTITUTE(実質収支比率等に係る経年分析!J$49,"▲","-")),2),NA())</f>
        <v>1.99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2.36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2.5499999999999998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2.1800000000000002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2.81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4.8499999999999996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24.65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2306</v>
      </c>
      <c r="E42" s="182"/>
      <c r="F42" s="182"/>
      <c r="G42" s="182">
        <f>'実質公債費比率（分子）の構造'!L$52</f>
        <v>2416</v>
      </c>
      <c r="H42" s="182"/>
      <c r="I42" s="182"/>
      <c r="J42" s="182">
        <f>'実質公債費比率（分子）の構造'!M$52</f>
        <v>2455</v>
      </c>
      <c r="K42" s="182"/>
      <c r="L42" s="182"/>
      <c r="M42" s="182">
        <f>'実質公債費比率（分子）の構造'!N$52</f>
        <v>2470</v>
      </c>
      <c r="N42" s="182"/>
      <c r="O42" s="182"/>
      <c r="P42" s="182">
        <f>'実質公債費比率（分子）の構造'!O$52</f>
        <v>2525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99</v>
      </c>
      <c r="C44" s="182"/>
      <c r="D44" s="182"/>
      <c r="E44" s="182">
        <f>'実質公債費比率（分子）の構造'!L$50</f>
        <v>98</v>
      </c>
      <c r="F44" s="182"/>
      <c r="G44" s="182"/>
      <c r="H44" s="182">
        <f>'実質公債費比率（分子）の構造'!M$50</f>
        <v>96</v>
      </c>
      <c r="I44" s="182"/>
      <c r="J44" s="182"/>
      <c r="K44" s="182">
        <f>'実質公債費比率（分子）の構造'!N$50</f>
        <v>88</v>
      </c>
      <c r="L44" s="182"/>
      <c r="M44" s="182"/>
      <c r="N44" s="182">
        <f>'実質公債費比率（分子）の構造'!O$50</f>
        <v>68</v>
      </c>
      <c r="O44" s="182"/>
      <c r="P44" s="182"/>
    </row>
    <row r="45" spans="1:16" x14ac:dyDescent="0.15">
      <c r="A45" s="182" t="s">
        <v>66</v>
      </c>
      <c r="B45" s="182">
        <f>'実質公債費比率（分子）の構造'!K$49</f>
        <v>91</v>
      </c>
      <c r="C45" s="182"/>
      <c r="D45" s="182"/>
      <c r="E45" s="182">
        <f>'実質公債費比率（分子）の構造'!L$49</f>
        <v>132</v>
      </c>
      <c r="F45" s="182"/>
      <c r="G45" s="182"/>
      <c r="H45" s="182">
        <f>'実質公債費比率（分子）の構造'!M$49</f>
        <v>164</v>
      </c>
      <c r="I45" s="182"/>
      <c r="J45" s="182"/>
      <c r="K45" s="182">
        <f>'実質公債費比率（分子）の構造'!N$49</f>
        <v>151</v>
      </c>
      <c r="L45" s="182"/>
      <c r="M45" s="182"/>
      <c r="N45" s="182">
        <f>'実質公債費比率（分子）の構造'!O$49</f>
        <v>157</v>
      </c>
      <c r="O45" s="182"/>
      <c r="P45" s="182"/>
    </row>
    <row r="46" spans="1:16" x14ac:dyDescent="0.15">
      <c r="A46" s="182" t="s">
        <v>67</v>
      </c>
      <c r="B46" s="182">
        <f>'実質公債費比率（分子）の構造'!K$48</f>
        <v>1065</v>
      </c>
      <c r="C46" s="182"/>
      <c r="D46" s="182"/>
      <c r="E46" s="182">
        <f>'実質公債費比率（分子）の構造'!L$48</f>
        <v>1022</v>
      </c>
      <c r="F46" s="182"/>
      <c r="G46" s="182"/>
      <c r="H46" s="182">
        <f>'実質公債費比率（分子）の構造'!M$48</f>
        <v>1007</v>
      </c>
      <c r="I46" s="182"/>
      <c r="J46" s="182"/>
      <c r="K46" s="182">
        <f>'実質公債費比率（分子）の構造'!N$48</f>
        <v>1099</v>
      </c>
      <c r="L46" s="182"/>
      <c r="M46" s="182"/>
      <c r="N46" s="182">
        <f>'実質公債費比率（分子）の構造'!O$48</f>
        <v>1042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2256</v>
      </c>
      <c r="C49" s="182"/>
      <c r="D49" s="182"/>
      <c r="E49" s="182">
        <f>'実質公債費比率（分子）の構造'!L$45</f>
        <v>2283</v>
      </c>
      <c r="F49" s="182"/>
      <c r="G49" s="182"/>
      <c r="H49" s="182">
        <f>'実質公債費比率（分子）の構造'!M$45</f>
        <v>2289</v>
      </c>
      <c r="I49" s="182"/>
      <c r="J49" s="182"/>
      <c r="K49" s="182">
        <f>'実質公債費比率（分子）の構造'!N$45</f>
        <v>2379</v>
      </c>
      <c r="L49" s="182"/>
      <c r="M49" s="182"/>
      <c r="N49" s="182">
        <f>'実質公債費比率（分子）の構造'!O$45</f>
        <v>2470</v>
      </c>
      <c r="O49" s="182"/>
      <c r="P49" s="182"/>
    </row>
    <row r="50" spans="1:16" x14ac:dyDescent="0.15">
      <c r="A50" s="182" t="s">
        <v>71</v>
      </c>
      <c r="B50" s="182" t="e">
        <f>NA()</f>
        <v>#N/A</v>
      </c>
      <c r="C50" s="182">
        <f>IF(ISNUMBER('実質公債費比率（分子）の構造'!K$53),'実質公債費比率（分子）の構造'!K$53,NA())</f>
        <v>1205</v>
      </c>
      <c r="D50" s="182" t="e">
        <f>NA()</f>
        <v>#N/A</v>
      </c>
      <c r="E50" s="182" t="e">
        <f>NA()</f>
        <v>#N/A</v>
      </c>
      <c r="F50" s="182">
        <f>IF(ISNUMBER('実質公債費比率（分子）の構造'!L$53),'実質公債費比率（分子）の構造'!L$53,NA())</f>
        <v>1119</v>
      </c>
      <c r="G50" s="182" t="e">
        <f>NA()</f>
        <v>#N/A</v>
      </c>
      <c r="H50" s="182" t="e">
        <f>NA()</f>
        <v>#N/A</v>
      </c>
      <c r="I50" s="182">
        <f>IF(ISNUMBER('実質公債費比率（分子）の構造'!M$53),'実質公債費比率（分子）の構造'!M$53,NA())</f>
        <v>1101</v>
      </c>
      <c r="J50" s="182" t="e">
        <f>NA()</f>
        <v>#N/A</v>
      </c>
      <c r="K50" s="182" t="e">
        <f>NA()</f>
        <v>#N/A</v>
      </c>
      <c r="L50" s="182">
        <f>IF(ISNUMBER('実質公債費比率（分子）の構造'!N$53),'実質公債費比率（分子）の構造'!N$53,NA())</f>
        <v>1247</v>
      </c>
      <c r="M50" s="182" t="e">
        <f>NA()</f>
        <v>#N/A</v>
      </c>
      <c r="N50" s="182" t="e">
        <f>NA()</f>
        <v>#N/A</v>
      </c>
      <c r="O50" s="182">
        <f>IF(ISNUMBER('実質公債費比率（分子）の構造'!O$53),'実質公債費比率（分子）の構造'!O$53,NA())</f>
        <v>1212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32565</v>
      </c>
      <c r="E56" s="181"/>
      <c r="F56" s="181"/>
      <c r="G56" s="181">
        <f>'将来負担比率（分子）の構造'!J$52</f>
        <v>32258</v>
      </c>
      <c r="H56" s="181"/>
      <c r="I56" s="181"/>
      <c r="J56" s="181">
        <f>'将来負担比率（分子）の構造'!K$52</f>
        <v>31723</v>
      </c>
      <c r="K56" s="181"/>
      <c r="L56" s="181"/>
      <c r="M56" s="181">
        <f>'将来負担比率（分子）の構造'!L$52</f>
        <v>30613</v>
      </c>
      <c r="N56" s="181"/>
      <c r="O56" s="181"/>
      <c r="P56" s="181">
        <f>'将来負担比率（分子）の構造'!M$52</f>
        <v>30243</v>
      </c>
    </row>
    <row r="57" spans="1:16" x14ac:dyDescent="0.15">
      <c r="A57" s="181" t="s">
        <v>42</v>
      </c>
      <c r="B57" s="181"/>
      <c r="C57" s="181"/>
      <c r="D57" s="181">
        <f>'将来負担比率（分子）の構造'!I$51</f>
        <v>248</v>
      </c>
      <c r="E57" s="181"/>
      <c r="F57" s="181"/>
      <c r="G57" s="181">
        <f>'将来負担比率（分子）の構造'!J$51</f>
        <v>216</v>
      </c>
      <c r="H57" s="181"/>
      <c r="I57" s="181"/>
      <c r="J57" s="181">
        <f>'将来負担比率（分子）の構造'!K$51</f>
        <v>194</v>
      </c>
      <c r="K57" s="181"/>
      <c r="L57" s="181"/>
      <c r="M57" s="181">
        <f>'将来負担比率（分子）の構造'!L$51</f>
        <v>180</v>
      </c>
      <c r="N57" s="181"/>
      <c r="O57" s="181"/>
      <c r="P57" s="181">
        <f>'将来負担比率（分子）の構造'!M$51</f>
        <v>189</v>
      </c>
    </row>
    <row r="58" spans="1:16" x14ac:dyDescent="0.15">
      <c r="A58" s="181" t="s">
        <v>41</v>
      </c>
      <c r="B58" s="181"/>
      <c r="C58" s="181"/>
      <c r="D58" s="181">
        <f>'将来負担比率（分子）の構造'!I$50</f>
        <v>3720</v>
      </c>
      <c r="E58" s="181"/>
      <c r="F58" s="181"/>
      <c r="G58" s="181">
        <f>'将来負担比率（分子）の構造'!J$50</f>
        <v>3272</v>
      </c>
      <c r="H58" s="181"/>
      <c r="I58" s="181"/>
      <c r="J58" s="181">
        <f>'将来負担比率（分子）の構造'!K$50</f>
        <v>2985</v>
      </c>
      <c r="K58" s="181"/>
      <c r="L58" s="181"/>
      <c r="M58" s="181">
        <f>'将来負担比率（分子）の構造'!L$50</f>
        <v>2808</v>
      </c>
      <c r="N58" s="181"/>
      <c r="O58" s="181"/>
      <c r="P58" s="181">
        <f>'将来負担比率（分子）の構造'!M$50</f>
        <v>3022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28</v>
      </c>
      <c r="C61" s="181"/>
      <c r="D61" s="181"/>
      <c r="E61" s="181">
        <f>'将来負担比率（分子）の構造'!J$46</f>
        <v>28</v>
      </c>
      <c r="F61" s="181"/>
      <c r="G61" s="181"/>
      <c r="H61" s="181">
        <f>'将来負担比率（分子）の構造'!K$46</f>
        <v>27</v>
      </c>
      <c r="I61" s="181"/>
      <c r="J61" s="181"/>
      <c r="K61" s="181">
        <f>'将来負担比率（分子）の構造'!L$46</f>
        <v>27</v>
      </c>
      <c r="L61" s="181"/>
      <c r="M61" s="181"/>
      <c r="N61" s="181">
        <f>'将来負担比率（分子）の構造'!M$46</f>
        <v>74</v>
      </c>
      <c r="O61" s="181"/>
      <c r="P61" s="181"/>
    </row>
    <row r="62" spans="1:16" x14ac:dyDescent="0.15">
      <c r="A62" s="181" t="s">
        <v>35</v>
      </c>
      <c r="B62" s="181">
        <f>'将来負担比率（分子）の構造'!I$45</f>
        <v>851</v>
      </c>
      <c r="C62" s="181"/>
      <c r="D62" s="181"/>
      <c r="E62" s="181">
        <f>'将来負担比率（分子）の構造'!J$45</f>
        <v>638</v>
      </c>
      <c r="F62" s="181"/>
      <c r="G62" s="181"/>
      <c r="H62" s="181">
        <f>'将来負担比率（分子）の構造'!K$45</f>
        <v>648</v>
      </c>
      <c r="I62" s="181"/>
      <c r="J62" s="181"/>
      <c r="K62" s="181">
        <f>'将来負担比率（分子）の構造'!L$45</f>
        <v>660</v>
      </c>
      <c r="L62" s="181"/>
      <c r="M62" s="181"/>
      <c r="N62" s="181">
        <f>'将来負担比率（分子）の構造'!M$45</f>
        <v>600</v>
      </c>
      <c r="O62" s="181"/>
      <c r="P62" s="181"/>
    </row>
    <row r="63" spans="1:16" x14ac:dyDescent="0.15">
      <c r="A63" s="181" t="s">
        <v>34</v>
      </c>
      <c r="B63" s="181">
        <f>'将来負担比率（分子）の構造'!I$44</f>
        <v>1159</v>
      </c>
      <c r="C63" s="181"/>
      <c r="D63" s="181"/>
      <c r="E63" s="181">
        <f>'将来負担比率（分子）の構造'!J$44</f>
        <v>1222</v>
      </c>
      <c r="F63" s="181"/>
      <c r="G63" s="181"/>
      <c r="H63" s="181">
        <f>'将来負担比率（分子）の構造'!K$44</f>
        <v>1160</v>
      </c>
      <c r="I63" s="181"/>
      <c r="J63" s="181"/>
      <c r="K63" s="181">
        <f>'将来負担比率（分子）の構造'!L$44</f>
        <v>1017</v>
      </c>
      <c r="L63" s="181"/>
      <c r="M63" s="181"/>
      <c r="N63" s="181">
        <f>'将来負担比率（分子）の構造'!M$44</f>
        <v>887</v>
      </c>
      <c r="O63" s="181"/>
      <c r="P63" s="181"/>
    </row>
    <row r="64" spans="1:16" x14ac:dyDescent="0.15">
      <c r="A64" s="181" t="s">
        <v>33</v>
      </c>
      <c r="B64" s="181">
        <f>'将来負担比率（分子）の構造'!I$43</f>
        <v>14651</v>
      </c>
      <c r="C64" s="181"/>
      <c r="D64" s="181"/>
      <c r="E64" s="181">
        <f>'将来負担比率（分子）の構造'!J$43</f>
        <v>13875</v>
      </c>
      <c r="F64" s="181"/>
      <c r="G64" s="181"/>
      <c r="H64" s="181">
        <f>'将来負担比率（分子）の構造'!K$43</f>
        <v>12700</v>
      </c>
      <c r="I64" s="181"/>
      <c r="J64" s="181"/>
      <c r="K64" s="181">
        <f>'将来負担比率（分子）の構造'!L$43</f>
        <v>12138</v>
      </c>
      <c r="L64" s="181"/>
      <c r="M64" s="181"/>
      <c r="N64" s="181">
        <f>'将来負担比率（分子）の構造'!M$43</f>
        <v>11830</v>
      </c>
      <c r="O64" s="181"/>
      <c r="P64" s="181"/>
    </row>
    <row r="65" spans="1:16" x14ac:dyDescent="0.15">
      <c r="A65" s="181" t="s">
        <v>32</v>
      </c>
      <c r="B65" s="181">
        <f>'将来負担比率（分子）の構造'!I$42</f>
        <v>713</v>
      </c>
      <c r="C65" s="181"/>
      <c r="D65" s="181"/>
      <c r="E65" s="181">
        <f>'将来負担比率（分子）の構造'!J$42</f>
        <v>826</v>
      </c>
      <c r="F65" s="181"/>
      <c r="G65" s="181"/>
      <c r="H65" s="181">
        <f>'将来負担比率（分子）の構造'!K$42</f>
        <v>659</v>
      </c>
      <c r="I65" s="181"/>
      <c r="J65" s="181"/>
      <c r="K65" s="181">
        <f>'将来負担比率（分子）の構造'!L$42</f>
        <v>774</v>
      </c>
      <c r="L65" s="181"/>
      <c r="M65" s="181"/>
      <c r="N65" s="181">
        <f>'将来負担比率（分子）の構造'!M$42</f>
        <v>692</v>
      </c>
      <c r="O65" s="181"/>
      <c r="P65" s="181"/>
    </row>
    <row r="66" spans="1:16" x14ac:dyDescent="0.15">
      <c r="A66" s="181" t="s">
        <v>31</v>
      </c>
      <c r="B66" s="181">
        <f>'将来負担比率（分子）の構造'!I$41</f>
        <v>30233</v>
      </c>
      <c r="C66" s="181"/>
      <c r="D66" s="181"/>
      <c r="E66" s="181">
        <f>'将来負担比率（分子）の構造'!J$41</f>
        <v>30438</v>
      </c>
      <c r="F66" s="181"/>
      <c r="G66" s="181"/>
      <c r="H66" s="181">
        <f>'将来負担比率（分子）の構造'!K$41</f>
        <v>30852</v>
      </c>
      <c r="I66" s="181"/>
      <c r="J66" s="181"/>
      <c r="K66" s="181">
        <f>'将来負担比率（分子）の構造'!L$41</f>
        <v>30514</v>
      </c>
      <c r="L66" s="181"/>
      <c r="M66" s="181"/>
      <c r="N66" s="181">
        <f>'将来負担比率（分子）の構造'!M$41</f>
        <v>30348</v>
      </c>
      <c r="O66" s="181"/>
      <c r="P66" s="181"/>
    </row>
    <row r="67" spans="1:16" x14ac:dyDescent="0.15">
      <c r="A67" s="181" t="s">
        <v>75</v>
      </c>
      <c r="B67" s="181" t="e">
        <f>NA()</f>
        <v>#N/A</v>
      </c>
      <c r="C67" s="181">
        <f>IF(ISNUMBER('将来負担比率（分子）の構造'!I$53), IF('将来負担比率（分子）の構造'!I$53 &lt; 0, 0, '将来負担比率（分子）の構造'!I$53), NA())</f>
        <v>11102</v>
      </c>
      <c r="D67" s="181" t="e">
        <f>NA()</f>
        <v>#N/A</v>
      </c>
      <c r="E67" s="181" t="e">
        <f>NA()</f>
        <v>#N/A</v>
      </c>
      <c r="F67" s="181">
        <f>IF(ISNUMBER('将来負担比率（分子）の構造'!J$53), IF('将来負担比率（分子）の構造'!J$53 &lt; 0, 0, '将来負担比率（分子）の構造'!J$53), NA())</f>
        <v>11282</v>
      </c>
      <c r="G67" s="181" t="e">
        <f>NA()</f>
        <v>#N/A</v>
      </c>
      <c r="H67" s="181" t="e">
        <f>NA()</f>
        <v>#N/A</v>
      </c>
      <c r="I67" s="181">
        <f>IF(ISNUMBER('将来負担比率（分子）の構造'!K$53), IF('将来負担比率（分子）の構造'!K$53 &lt; 0, 0, '将来負担比率（分子）の構造'!K$53), NA())</f>
        <v>11143</v>
      </c>
      <c r="J67" s="181" t="e">
        <f>NA()</f>
        <v>#N/A</v>
      </c>
      <c r="K67" s="181" t="e">
        <f>NA()</f>
        <v>#N/A</v>
      </c>
      <c r="L67" s="181">
        <f>IF(ISNUMBER('将来負担比率（分子）の構造'!L$53), IF('将来負担比率（分子）の構造'!L$53 &lt; 0, 0, '将来負担比率（分子）の構造'!L$53), NA())</f>
        <v>11528</v>
      </c>
      <c r="M67" s="181" t="e">
        <f>NA()</f>
        <v>#N/A</v>
      </c>
      <c r="N67" s="181" t="e">
        <f>NA()</f>
        <v>#N/A</v>
      </c>
      <c r="O67" s="181">
        <f>IF(ISNUMBER('将来負担比率（分子）の構造'!M$53), IF('将来負担比率（分子）の構造'!M$53 &lt; 0, 0, '将来負担比率（分子）の構造'!M$53), NA())</f>
        <v>10976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1545</v>
      </c>
      <c r="C72" s="185">
        <f>基金残高に係る経年分析!G55</f>
        <v>1547</v>
      </c>
      <c r="D72" s="185">
        <f>基金残高に係る経年分析!H55</f>
        <v>1748</v>
      </c>
    </row>
    <row r="73" spans="1:16" x14ac:dyDescent="0.15">
      <c r="A73" s="184" t="s">
        <v>78</v>
      </c>
      <c r="B73" s="185">
        <f>基金残高に係る経年分析!F56</f>
        <v>537</v>
      </c>
      <c r="C73" s="185">
        <f>基金残高に係る経年分析!G56</f>
        <v>537</v>
      </c>
      <c r="D73" s="185">
        <f>基金残高に係る経年分析!H56</f>
        <v>537</v>
      </c>
    </row>
    <row r="74" spans="1:16" x14ac:dyDescent="0.15">
      <c r="A74" s="184" t="s">
        <v>79</v>
      </c>
      <c r="B74" s="185">
        <f>基金残高に係る経年分析!F57</f>
        <v>1912</v>
      </c>
      <c r="C74" s="185">
        <f>基金残高に係る経年分析!G57</f>
        <v>1531</v>
      </c>
      <c r="D74" s="185">
        <f>基金残高に係る経年分析!H57</f>
        <v>1426</v>
      </c>
    </row>
  </sheetData>
  <sheetProtection algorithmName="SHA-512" hashValue="oiWUnbxxJKhkXIQ4X+e7nY5+Vh/jl2Lg+3XPXnS7xjD095tbAtIj9AskgW8IPe5iHSOklBmOush5kYDmuYDQOA==" saltValue="fGtDOeSsUdoTZoux/vmp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7987330</v>
      </c>
      <c r="S5" s="736"/>
      <c r="T5" s="736"/>
      <c r="U5" s="736"/>
      <c r="V5" s="736"/>
      <c r="W5" s="736"/>
      <c r="X5" s="736"/>
      <c r="Y5" s="779"/>
      <c r="Z5" s="797">
        <v>29.8</v>
      </c>
      <c r="AA5" s="797"/>
      <c r="AB5" s="797"/>
      <c r="AC5" s="797"/>
      <c r="AD5" s="798">
        <v>7987330</v>
      </c>
      <c r="AE5" s="798"/>
      <c r="AF5" s="798"/>
      <c r="AG5" s="798"/>
      <c r="AH5" s="798"/>
      <c r="AI5" s="798"/>
      <c r="AJ5" s="798"/>
      <c r="AK5" s="798"/>
      <c r="AL5" s="780">
        <v>61.8</v>
      </c>
      <c r="AM5" s="751"/>
      <c r="AN5" s="751"/>
      <c r="AO5" s="781"/>
      <c r="AP5" s="746" t="s">
        <v>223</v>
      </c>
      <c r="AQ5" s="747"/>
      <c r="AR5" s="747"/>
      <c r="AS5" s="747"/>
      <c r="AT5" s="747"/>
      <c r="AU5" s="747"/>
      <c r="AV5" s="747"/>
      <c r="AW5" s="747"/>
      <c r="AX5" s="747"/>
      <c r="AY5" s="747"/>
      <c r="AZ5" s="747"/>
      <c r="BA5" s="747"/>
      <c r="BB5" s="747"/>
      <c r="BC5" s="747"/>
      <c r="BD5" s="747"/>
      <c r="BE5" s="747"/>
      <c r="BF5" s="748"/>
      <c r="BG5" s="680">
        <v>7965159</v>
      </c>
      <c r="BH5" s="681"/>
      <c r="BI5" s="681"/>
      <c r="BJ5" s="681"/>
      <c r="BK5" s="681"/>
      <c r="BL5" s="681"/>
      <c r="BM5" s="681"/>
      <c r="BN5" s="682"/>
      <c r="BO5" s="713">
        <v>99.7</v>
      </c>
      <c r="BP5" s="713"/>
      <c r="BQ5" s="713"/>
      <c r="BR5" s="713"/>
      <c r="BS5" s="714">
        <v>670469</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x14ac:dyDescent="0.15">
      <c r="B6" s="677" t="s">
        <v>227</v>
      </c>
      <c r="C6" s="678"/>
      <c r="D6" s="678"/>
      <c r="E6" s="678"/>
      <c r="F6" s="678"/>
      <c r="G6" s="678"/>
      <c r="H6" s="678"/>
      <c r="I6" s="678"/>
      <c r="J6" s="678"/>
      <c r="K6" s="678"/>
      <c r="L6" s="678"/>
      <c r="M6" s="678"/>
      <c r="N6" s="678"/>
      <c r="O6" s="678"/>
      <c r="P6" s="678"/>
      <c r="Q6" s="679"/>
      <c r="R6" s="680">
        <v>174723</v>
      </c>
      <c r="S6" s="681"/>
      <c r="T6" s="681"/>
      <c r="U6" s="681"/>
      <c r="V6" s="681"/>
      <c r="W6" s="681"/>
      <c r="X6" s="681"/>
      <c r="Y6" s="682"/>
      <c r="Z6" s="713">
        <v>0.7</v>
      </c>
      <c r="AA6" s="713"/>
      <c r="AB6" s="713"/>
      <c r="AC6" s="713"/>
      <c r="AD6" s="714">
        <v>174723</v>
      </c>
      <c r="AE6" s="714"/>
      <c r="AF6" s="714"/>
      <c r="AG6" s="714"/>
      <c r="AH6" s="714"/>
      <c r="AI6" s="714"/>
      <c r="AJ6" s="714"/>
      <c r="AK6" s="714"/>
      <c r="AL6" s="683">
        <v>1.4</v>
      </c>
      <c r="AM6" s="684"/>
      <c r="AN6" s="684"/>
      <c r="AO6" s="715"/>
      <c r="AP6" s="677" t="s">
        <v>228</v>
      </c>
      <c r="AQ6" s="678"/>
      <c r="AR6" s="678"/>
      <c r="AS6" s="678"/>
      <c r="AT6" s="678"/>
      <c r="AU6" s="678"/>
      <c r="AV6" s="678"/>
      <c r="AW6" s="678"/>
      <c r="AX6" s="678"/>
      <c r="AY6" s="678"/>
      <c r="AZ6" s="678"/>
      <c r="BA6" s="678"/>
      <c r="BB6" s="678"/>
      <c r="BC6" s="678"/>
      <c r="BD6" s="678"/>
      <c r="BE6" s="678"/>
      <c r="BF6" s="679"/>
      <c r="BG6" s="680">
        <v>7965159</v>
      </c>
      <c r="BH6" s="681"/>
      <c r="BI6" s="681"/>
      <c r="BJ6" s="681"/>
      <c r="BK6" s="681"/>
      <c r="BL6" s="681"/>
      <c r="BM6" s="681"/>
      <c r="BN6" s="682"/>
      <c r="BO6" s="713">
        <v>99.7</v>
      </c>
      <c r="BP6" s="713"/>
      <c r="BQ6" s="713"/>
      <c r="BR6" s="713"/>
      <c r="BS6" s="714">
        <v>670469</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192130</v>
      </c>
      <c r="CS6" s="681"/>
      <c r="CT6" s="681"/>
      <c r="CU6" s="681"/>
      <c r="CV6" s="681"/>
      <c r="CW6" s="681"/>
      <c r="CX6" s="681"/>
      <c r="CY6" s="682"/>
      <c r="CZ6" s="780">
        <v>0.7</v>
      </c>
      <c r="DA6" s="751"/>
      <c r="DB6" s="751"/>
      <c r="DC6" s="783"/>
      <c r="DD6" s="686" t="s">
        <v>127</v>
      </c>
      <c r="DE6" s="681"/>
      <c r="DF6" s="681"/>
      <c r="DG6" s="681"/>
      <c r="DH6" s="681"/>
      <c r="DI6" s="681"/>
      <c r="DJ6" s="681"/>
      <c r="DK6" s="681"/>
      <c r="DL6" s="681"/>
      <c r="DM6" s="681"/>
      <c r="DN6" s="681"/>
      <c r="DO6" s="681"/>
      <c r="DP6" s="682"/>
      <c r="DQ6" s="686">
        <v>192041</v>
      </c>
      <c r="DR6" s="681"/>
      <c r="DS6" s="681"/>
      <c r="DT6" s="681"/>
      <c r="DU6" s="681"/>
      <c r="DV6" s="681"/>
      <c r="DW6" s="681"/>
      <c r="DX6" s="681"/>
      <c r="DY6" s="681"/>
      <c r="DZ6" s="681"/>
      <c r="EA6" s="681"/>
      <c r="EB6" s="681"/>
      <c r="EC6" s="727"/>
    </row>
    <row r="7" spans="2:143" ht="11.25" customHeight="1" x14ac:dyDescent="0.15">
      <c r="B7" s="677" t="s">
        <v>230</v>
      </c>
      <c r="C7" s="678"/>
      <c r="D7" s="678"/>
      <c r="E7" s="678"/>
      <c r="F7" s="678"/>
      <c r="G7" s="678"/>
      <c r="H7" s="678"/>
      <c r="I7" s="678"/>
      <c r="J7" s="678"/>
      <c r="K7" s="678"/>
      <c r="L7" s="678"/>
      <c r="M7" s="678"/>
      <c r="N7" s="678"/>
      <c r="O7" s="678"/>
      <c r="P7" s="678"/>
      <c r="Q7" s="679"/>
      <c r="R7" s="680">
        <v>6364</v>
      </c>
      <c r="S7" s="681"/>
      <c r="T7" s="681"/>
      <c r="U7" s="681"/>
      <c r="V7" s="681"/>
      <c r="W7" s="681"/>
      <c r="X7" s="681"/>
      <c r="Y7" s="682"/>
      <c r="Z7" s="713">
        <v>0</v>
      </c>
      <c r="AA7" s="713"/>
      <c r="AB7" s="713"/>
      <c r="AC7" s="713"/>
      <c r="AD7" s="714">
        <v>6364</v>
      </c>
      <c r="AE7" s="714"/>
      <c r="AF7" s="714"/>
      <c r="AG7" s="714"/>
      <c r="AH7" s="714"/>
      <c r="AI7" s="714"/>
      <c r="AJ7" s="714"/>
      <c r="AK7" s="714"/>
      <c r="AL7" s="683">
        <v>0</v>
      </c>
      <c r="AM7" s="684"/>
      <c r="AN7" s="684"/>
      <c r="AO7" s="715"/>
      <c r="AP7" s="677" t="s">
        <v>231</v>
      </c>
      <c r="AQ7" s="678"/>
      <c r="AR7" s="678"/>
      <c r="AS7" s="678"/>
      <c r="AT7" s="678"/>
      <c r="AU7" s="678"/>
      <c r="AV7" s="678"/>
      <c r="AW7" s="678"/>
      <c r="AX7" s="678"/>
      <c r="AY7" s="678"/>
      <c r="AZ7" s="678"/>
      <c r="BA7" s="678"/>
      <c r="BB7" s="678"/>
      <c r="BC7" s="678"/>
      <c r="BD7" s="678"/>
      <c r="BE7" s="678"/>
      <c r="BF7" s="679"/>
      <c r="BG7" s="680">
        <v>2700646</v>
      </c>
      <c r="BH7" s="681"/>
      <c r="BI7" s="681"/>
      <c r="BJ7" s="681"/>
      <c r="BK7" s="681"/>
      <c r="BL7" s="681"/>
      <c r="BM7" s="681"/>
      <c r="BN7" s="682"/>
      <c r="BO7" s="713">
        <v>33.799999999999997</v>
      </c>
      <c r="BP7" s="713"/>
      <c r="BQ7" s="713"/>
      <c r="BR7" s="713"/>
      <c r="BS7" s="714">
        <v>74494</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6338197</v>
      </c>
      <c r="CS7" s="681"/>
      <c r="CT7" s="681"/>
      <c r="CU7" s="681"/>
      <c r="CV7" s="681"/>
      <c r="CW7" s="681"/>
      <c r="CX7" s="681"/>
      <c r="CY7" s="682"/>
      <c r="CZ7" s="713">
        <v>24.4</v>
      </c>
      <c r="DA7" s="713"/>
      <c r="DB7" s="713"/>
      <c r="DC7" s="713"/>
      <c r="DD7" s="686">
        <v>193449</v>
      </c>
      <c r="DE7" s="681"/>
      <c r="DF7" s="681"/>
      <c r="DG7" s="681"/>
      <c r="DH7" s="681"/>
      <c r="DI7" s="681"/>
      <c r="DJ7" s="681"/>
      <c r="DK7" s="681"/>
      <c r="DL7" s="681"/>
      <c r="DM7" s="681"/>
      <c r="DN7" s="681"/>
      <c r="DO7" s="681"/>
      <c r="DP7" s="682"/>
      <c r="DQ7" s="686">
        <v>1773910</v>
      </c>
      <c r="DR7" s="681"/>
      <c r="DS7" s="681"/>
      <c r="DT7" s="681"/>
      <c r="DU7" s="681"/>
      <c r="DV7" s="681"/>
      <c r="DW7" s="681"/>
      <c r="DX7" s="681"/>
      <c r="DY7" s="681"/>
      <c r="DZ7" s="681"/>
      <c r="EA7" s="681"/>
      <c r="EB7" s="681"/>
      <c r="EC7" s="727"/>
    </row>
    <row r="8" spans="2:143" ht="11.25" customHeight="1" x14ac:dyDescent="0.15">
      <c r="B8" s="677" t="s">
        <v>233</v>
      </c>
      <c r="C8" s="678"/>
      <c r="D8" s="678"/>
      <c r="E8" s="678"/>
      <c r="F8" s="678"/>
      <c r="G8" s="678"/>
      <c r="H8" s="678"/>
      <c r="I8" s="678"/>
      <c r="J8" s="678"/>
      <c r="K8" s="678"/>
      <c r="L8" s="678"/>
      <c r="M8" s="678"/>
      <c r="N8" s="678"/>
      <c r="O8" s="678"/>
      <c r="P8" s="678"/>
      <c r="Q8" s="679"/>
      <c r="R8" s="680">
        <v>27129</v>
      </c>
      <c r="S8" s="681"/>
      <c r="T8" s="681"/>
      <c r="U8" s="681"/>
      <c r="V8" s="681"/>
      <c r="W8" s="681"/>
      <c r="X8" s="681"/>
      <c r="Y8" s="682"/>
      <c r="Z8" s="713">
        <v>0.1</v>
      </c>
      <c r="AA8" s="713"/>
      <c r="AB8" s="713"/>
      <c r="AC8" s="713"/>
      <c r="AD8" s="714">
        <v>27129</v>
      </c>
      <c r="AE8" s="714"/>
      <c r="AF8" s="714"/>
      <c r="AG8" s="714"/>
      <c r="AH8" s="714"/>
      <c r="AI8" s="714"/>
      <c r="AJ8" s="714"/>
      <c r="AK8" s="714"/>
      <c r="AL8" s="683">
        <v>0.2</v>
      </c>
      <c r="AM8" s="684"/>
      <c r="AN8" s="684"/>
      <c r="AO8" s="715"/>
      <c r="AP8" s="677" t="s">
        <v>234</v>
      </c>
      <c r="AQ8" s="678"/>
      <c r="AR8" s="678"/>
      <c r="AS8" s="678"/>
      <c r="AT8" s="678"/>
      <c r="AU8" s="678"/>
      <c r="AV8" s="678"/>
      <c r="AW8" s="678"/>
      <c r="AX8" s="678"/>
      <c r="AY8" s="678"/>
      <c r="AZ8" s="678"/>
      <c r="BA8" s="678"/>
      <c r="BB8" s="678"/>
      <c r="BC8" s="678"/>
      <c r="BD8" s="678"/>
      <c r="BE8" s="678"/>
      <c r="BF8" s="679"/>
      <c r="BG8" s="680">
        <v>82843</v>
      </c>
      <c r="BH8" s="681"/>
      <c r="BI8" s="681"/>
      <c r="BJ8" s="681"/>
      <c r="BK8" s="681"/>
      <c r="BL8" s="681"/>
      <c r="BM8" s="681"/>
      <c r="BN8" s="682"/>
      <c r="BO8" s="713">
        <v>1</v>
      </c>
      <c r="BP8" s="713"/>
      <c r="BQ8" s="713"/>
      <c r="BR8" s="713"/>
      <c r="BS8" s="686" t="s">
        <v>127</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5876320</v>
      </c>
      <c r="CS8" s="681"/>
      <c r="CT8" s="681"/>
      <c r="CU8" s="681"/>
      <c r="CV8" s="681"/>
      <c r="CW8" s="681"/>
      <c r="CX8" s="681"/>
      <c r="CY8" s="682"/>
      <c r="CZ8" s="713">
        <v>22.6</v>
      </c>
      <c r="DA8" s="713"/>
      <c r="DB8" s="713"/>
      <c r="DC8" s="713"/>
      <c r="DD8" s="686">
        <v>273744</v>
      </c>
      <c r="DE8" s="681"/>
      <c r="DF8" s="681"/>
      <c r="DG8" s="681"/>
      <c r="DH8" s="681"/>
      <c r="DI8" s="681"/>
      <c r="DJ8" s="681"/>
      <c r="DK8" s="681"/>
      <c r="DL8" s="681"/>
      <c r="DM8" s="681"/>
      <c r="DN8" s="681"/>
      <c r="DO8" s="681"/>
      <c r="DP8" s="682"/>
      <c r="DQ8" s="686">
        <v>3191746</v>
      </c>
      <c r="DR8" s="681"/>
      <c r="DS8" s="681"/>
      <c r="DT8" s="681"/>
      <c r="DU8" s="681"/>
      <c r="DV8" s="681"/>
      <c r="DW8" s="681"/>
      <c r="DX8" s="681"/>
      <c r="DY8" s="681"/>
      <c r="DZ8" s="681"/>
      <c r="EA8" s="681"/>
      <c r="EB8" s="681"/>
      <c r="EC8" s="727"/>
    </row>
    <row r="9" spans="2:143" ht="11.25" customHeight="1" x14ac:dyDescent="0.15">
      <c r="B9" s="677" t="s">
        <v>236</v>
      </c>
      <c r="C9" s="678"/>
      <c r="D9" s="678"/>
      <c r="E9" s="678"/>
      <c r="F9" s="678"/>
      <c r="G9" s="678"/>
      <c r="H9" s="678"/>
      <c r="I9" s="678"/>
      <c r="J9" s="678"/>
      <c r="K9" s="678"/>
      <c r="L9" s="678"/>
      <c r="M9" s="678"/>
      <c r="N9" s="678"/>
      <c r="O9" s="678"/>
      <c r="P9" s="678"/>
      <c r="Q9" s="679"/>
      <c r="R9" s="680">
        <v>30501</v>
      </c>
      <c r="S9" s="681"/>
      <c r="T9" s="681"/>
      <c r="U9" s="681"/>
      <c r="V9" s="681"/>
      <c r="W9" s="681"/>
      <c r="X9" s="681"/>
      <c r="Y9" s="682"/>
      <c r="Z9" s="713">
        <v>0.1</v>
      </c>
      <c r="AA9" s="713"/>
      <c r="AB9" s="713"/>
      <c r="AC9" s="713"/>
      <c r="AD9" s="714">
        <v>30501</v>
      </c>
      <c r="AE9" s="714"/>
      <c r="AF9" s="714"/>
      <c r="AG9" s="714"/>
      <c r="AH9" s="714"/>
      <c r="AI9" s="714"/>
      <c r="AJ9" s="714"/>
      <c r="AK9" s="714"/>
      <c r="AL9" s="683">
        <v>0.2</v>
      </c>
      <c r="AM9" s="684"/>
      <c r="AN9" s="684"/>
      <c r="AO9" s="715"/>
      <c r="AP9" s="677" t="s">
        <v>237</v>
      </c>
      <c r="AQ9" s="678"/>
      <c r="AR9" s="678"/>
      <c r="AS9" s="678"/>
      <c r="AT9" s="678"/>
      <c r="AU9" s="678"/>
      <c r="AV9" s="678"/>
      <c r="AW9" s="678"/>
      <c r="AX9" s="678"/>
      <c r="AY9" s="678"/>
      <c r="AZ9" s="678"/>
      <c r="BA9" s="678"/>
      <c r="BB9" s="678"/>
      <c r="BC9" s="678"/>
      <c r="BD9" s="678"/>
      <c r="BE9" s="678"/>
      <c r="BF9" s="679"/>
      <c r="BG9" s="680">
        <v>2259399</v>
      </c>
      <c r="BH9" s="681"/>
      <c r="BI9" s="681"/>
      <c r="BJ9" s="681"/>
      <c r="BK9" s="681"/>
      <c r="BL9" s="681"/>
      <c r="BM9" s="681"/>
      <c r="BN9" s="682"/>
      <c r="BO9" s="713">
        <v>28.3</v>
      </c>
      <c r="BP9" s="713"/>
      <c r="BQ9" s="713"/>
      <c r="BR9" s="713"/>
      <c r="BS9" s="686" t="s">
        <v>127</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1857271</v>
      </c>
      <c r="CS9" s="681"/>
      <c r="CT9" s="681"/>
      <c r="CU9" s="681"/>
      <c r="CV9" s="681"/>
      <c r="CW9" s="681"/>
      <c r="CX9" s="681"/>
      <c r="CY9" s="682"/>
      <c r="CZ9" s="713">
        <v>7.2</v>
      </c>
      <c r="DA9" s="713"/>
      <c r="DB9" s="713"/>
      <c r="DC9" s="713"/>
      <c r="DD9" s="686">
        <v>3851</v>
      </c>
      <c r="DE9" s="681"/>
      <c r="DF9" s="681"/>
      <c r="DG9" s="681"/>
      <c r="DH9" s="681"/>
      <c r="DI9" s="681"/>
      <c r="DJ9" s="681"/>
      <c r="DK9" s="681"/>
      <c r="DL9" s="681"/>
      <c r="DM9" s="681"/>
      <c r="DN9" s="681"/>
      <c r="DO9" s="681"/>
      <c r="DP9" s="682"/>
      <c r="DQ9" s="686">
        <v>1814722</v>
      </c>
      <c r="DR9" s="681"/>
      <c r="DS9" s="681"/>
      <c r="DT9" s="681"/>
      <c r="DU9" s="681"/>
      <c r="DV9" s="681"/>
      <c r="DW9" s="681"/>
      <c r="DX9" s="681"/>
      <c r="DY9" s="681"/>
      <c r="DZ9" s="681"/>
      <c r="EA9" s="681"/>
      <c r="EB9" s="681"/>
      <c r="EC9" s="727"/>
    </row>
    <row r="10" spans="2:143" ht="11.25" customHeight="1" x14ac:dyDescent="0.15">
      <c r="B10" s="677" t="s">
        <v>239</v>
      </c>
      <c r="C10" s="678"/>
      <c r="D10" s="678"/>
      <c r="E10" s="678"/>
      <c r="F10" s="678"/>
      <c r="G10" s="678"/>
      <c r="H10" s="678"/>
      <c r="I10" s="678"/>
      <c r="J10" s="678"/>
      <c r="K10" s="678"/>
      <c r="L10" s="678"/>
      <c r="M10" s="678"/>
      <c r="N10" s="678"/>
      <c r="O10" s="678"/>
      <c r="P10" s="678"/>
      <c r="Q10" s="679"/>
      <c r="R10" s="680" t="s">
        <v>127</v>
      </c>
      <c r="S10" s="681"/>
      <c r="T10" s="681"/>
      <c r="U10" s="681"/>
      <c r="V10" s="681"/>
      <c r="W10" s="681"/>
      <c r="X10" s="681"/>
      <c r="Y10" s="682"/>
      <c r="Z10" s="713" t="s">
        <v>127</v>
      </c>
      <c r="AA10" s="713"/>
      <c r="AB10" s="713"/>
      <c r="AC10" s="713"/>
      <c r="AD10" s="714" t="s">
        <v>127</v>
      </c>
      <c r="AE10" s="714"/>
      <c r="AF10" s="714"/>
      <c r="AG10" s="714"/>
      <c r="AH10" s="714"/>
      <c r="AI10" s="714"/>
      <c r="AJ10" s="714"/>
      <c r="AK10" s="714"/>
      <c r="AL10" s="683" t="s">
        <v>127</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132656</v>
      </c>
      <c r="BH10" s="681"/>
      <c r="BI10" s="681"/>
      <c r="BJ10" s="681"/>
      <c r="BK10" s="681"/>
      <c r="BL10" s="681"/>
      <c r="BM10" s="681"/>
      <c r="BN10" s="682"/>
      <c r="BO10" s="713">
        <v>1.7</v>
      </c>
      <c r="BP10" s="713"/>
      <c r="BQ10" s="713"/>
      <c r="BR10" s="713"/>
      <c r="BS10" s="686">
        <v>22093</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58439</v>
      </c>
      <c r="CS10" s="681"/>
      <c r="CT10" s="681"/>
      <c r="CU10" s="681"/>
      <c r="CV10" s="681"/>
      <c r="CW10" s="681"/>
      <c r="CX10" s="681"/>
      <c r="CY10" s="682"/>
      <c r="CZ10" s="713">
        <v>0.2</v>
      </c>
      <c r="DA10" s="713"/>
      <c r="DB10" s="713"/>
      <c r="DC10" s="713"/>
      <c r="DD10" s="686" t="s">
        <v>127</v>
      </c>
      <c r="DE10" s="681"/>
      <c r="DF10" s="681"/>
      <c r="DG10" s="681"/>
      <c r="DH10" s="681"/>
      <c r="DI10" s="681"/>
      <c r="DJ10" s="681"/>
      <c r="DK10" s="681"/>
      <c r="DL10" s="681"/>
      <c r="DM10" s="681"/>
      <c r="DN10" s="681"/>
      <c r="DO10" s="681"/>
      <c r="DP10" s="682"/>
      <c r="DQ10" s="686">
        <v>18872</v>
      </c>
      <c r="DR10" s="681"/>
      <c r="DS10" s="681"/>
      <c r="DT10" s="681"/>
      <c r="DU10" s="681"/>
      <c r="DV10" s="681"/>
      <c r="DW10" s="681"/>
      <c r="DX10" s="681"/>
      <c r="DY10" s="681"/>
      <c r="DZ10" s="681"/>
      <c r="EA10" s="681"/>
      <c r="EB10" s="681"/>
      <c r="EC10" s="727"/>
    </row>
    <row r="11" spans="2:143" ht="11.25" customHeight="1" x14ac:dyDescent="0.15">
      <c r="B11" s="677" t="s">
        <v>242</v>
      </c>
      <c r="C11" s="678"/>
      <c r="D11" s="678"/>
      <c r="E11" s="678"/>
      <c r="F11" s="678"/>
      <c r="G11" s="678"/>
      <c r="H11" s="678"/>
      <c r="I11" s="678"/>
      <c r="J11" s="678"/>
      <c r="K11" s="678"/>
      <c r="L11" s="678"/>
      <c r="M11" s="678"/>
      <c r="N11" s="678"/>
      <c r="O11" s="678"/>
      <c r="P11" s="678"/>
      <c r="Q11" s="679"/>
      <c r="R11" s="680">
        <v>958869</v>
      </c>
      <c r="S11" s="681"/>
      <c r="T11" s="681"/>
      <c r="U11" s="681"/>
      <c r="V11" s="681"/>
      <c r="W11" s="681"/>
      <c r="X11" s="681"/>
      <c r="Y11" s="682"/>
      <c r="Z11" s="683">
        <v>3.6</v>
      </c>
      <c r="AA11" s="684"/>
      <c r="AB11" s="684"/>
      <c r="AC11" s="685"/>
      <c r="AD11" s="686">
        <v>958869</v>
      </c>
      <c r="AE11" s="681"/>
      <c r="AF11" s="681"/>
      <c r="AG11" s="681"/>
      <c r="AH11" s="681"/>
      <c r="AI11" s="681"/>
      <c r="AJ11" s="681"/>
      <c r="AK11" s="682"/>
      <c r="AL11" s="683">
        <v>7.4</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225748</v>
      </c>
      <c r="BH11" s="681"/>
      <c r="BI11" s="681"/>
      <c r="BJ11" s="681"/>
      <c r="BK11" s="681"/>
      <c r="BL11" s="681"/>
      <c r="BM11" s="681"/>
      <c r="BN11" s="682"/>
      <c r="BO11" s="713">
        <v>2.8</v>
      </c>
      <c r="BP11" s="713"/>
      <c r="BQ11" s="713"/>
      <c r="BR11" s="713"/>
      <c r="BS11" s="686">
        <v>52401</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1273522</v>
      </c>
      <c r="CS11" s="681"/>
      <c r="CT11" s="681"/>
      <c r="CU11" s="681"/>
      <c r="CV11" s="681"/>
      <c r="CW11" s="681"/>
      <c r="CX11" s="681"/>
      <c r="CY11" s="682"/>
      <c r="CZ11" s="713">
        <v>4.9000000000000004</v>
      </c>
      <c r="DA11" s="713"/>
      <c r="DB11" s="713"/>
      <c r="DC11" s="713"/>
      <c r="DD11" s="686">
        <v>352282</v>
      </c>
      <c r="DE11" s="681"/>
      <c r="DF11" s="681"/>
      <c r="DG11" s="681"/>
      <c r="DH11" s="681"/>
      <c r="DI11" s="681"/>
      <c r="DJ11" s="681"/>
      <c r="DK11" s="681"/>
      <c r="DL11" s="681"/>
      <c r="DM11" s="681"/>
      <c r="DN11" s="681"/>
      <c r="DO11" s="681"/>
      <c r="DP11" s="682"/>
      <c r="DQ11" s="686">
        <v>663171</v>
      </c>
      <c r="DR11" s="681"/>
      <c r="DS11" s="681"/>
      <c r="DT11" s="681"/>
      <c r="DU11" s="681"/>
      <c r="DV11" s="681"/>
      <c r="DW11" s="681"/>
      <c r="DX11" s="681"/>
      <c r="DY11" s="681"/>
      <c r="DZ11" s="681"/>
      <c r="EA11" s="681"/>
      <c r="EB11" s="681"/>
      <c r="EC11" s="727"/>
    </row>
    <row r="12" spans="2:143" ht="11.25" customHeight="1" x14ac:dyDescent="0.15">
      <c r="B12" s="677" t="s">
        <v>245</v>
      </c>
      <c r="C12" s="678"/>
      <c r="D12" s="678"/>
      <c r="E12" s="678"/>
      <c r="F12" s="678"/>
      <c r="G12" s="678"/>
      <c r="H12" s="678"/>
      <c r="I12" s="678"/>
      <c r="J12" s="678"/>
      <c r="K12" s="678"/>
      <c r="L12" s="678"/>
      <c r="M12" s="678"/>
      <c r="N12" s="678"/>
      <c r="O12" s="678"/>
      <c r="P12" s="678"/>
      <c r="Q12" s="679"/>
      <c r="R12" s="680" t="s">
        <v>127</v>
      </c>
      <c r="S12" s="681"/>
      <c r="T12" s="681"/>
      <c r="U12" s="681"/>
      <c r="V12" s="681"/>
      <c r="W12" s="681"/>
      <c r="X12" s="681"/>
      <c r="Y12" s="682"/>
      <c r="Z12" s="713" t="s">
        <v>127</v>
      </c>
      <c r="AA12" s="713"/>
      <c r="AB12" s="713"/>
      <c r="AC12" s="713"/>
      <c r="AD12" s="714" t="s">
        <v>127</v>
      </c>
      <c r="AE12" s="714"/>
      <c r="AF12" s="714"/>
      <c r="AG12" s="714"/>
      <c r="AH12" s="714"/>
      <c r="AI12" s="714"/>
      <c r="AJ12" s="714"/>
      <c r="AK12" s="714"/>
      <c r="AL12" s="683" t="s">
        <v>127</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4871396</v>
      </c>
      <c r="BH12" s="681"/>
      <c r="BI12" s="681"/>
      <c r="BJ12" s="681"/>
      <c r="BK12" s="681"/>
      <c r="BL12" s="681"/>
      <c r="BM12" s="681"/>
      <c r="BN12" s="682"/>
      <c r="BO12" s="713">
        <v>61</v>
      </c>
      <c r="BP12" s="713"/>
      <c r="BQ12" s="713"/>
      <c r="BR12" s="713"/>
      <c r="BS12" s="686">
        <v>595975</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815457</v>
      </c>
      <c r="CS12" s="681"/>
      <c r="CT12" s="681"/>
      <c r="CU12" s="681"/>
      <c r="CV12" s="681"/>
      <c r="CW12" s="681"/>
      <c r="CX12" s="681"/>
      <c r="CY12" s="682"/>
      <c r="CZ12" s="713">
        <v>3.1</v>
      </c>
      <c r="DA12" s="713"/>
      <c r="DB12" s="713"/>
      <c r="DC12" s="713"/>
      <c r="DD12" s="686">
        <v>25318</v>
      </c>
      <c r="DE12" s="681"/>
      <c r="DF12" s="681"/>
      <c r="DG12" s="681"/>
      <c r="DH12" s="681"/>
      <c r="DI12" s="681"/>
      <c r="DJ12" s="681"/>
      <c r="DK12" s="681"/>
      <c r="DL12" s="681"/>
      <c r="DM12" s="681"/>
      <c r="DN12" s="681"/>
      <c r="DO12" s="681"/>
      <c r="DP12" s="682"/>
      <c r="DQ12" s="686">
        <v>435390</v>
      </c>
      <c r="DR12" s="681"/>
      <c r="DS12" s="681"/>
      <c r="DT12" s="681"/>
      <c r="DU12" s="681"/>
      <c r="DV12" s="681"/>
      <c r="DW12" s="681"/>
      <c r="DX12" s="681"/>
      <c r="DY12" s="681"/>
      <c r="DZ12" s="681"/>
      <c r="EA12" s="681"/>
      <c r="EB12" s="681"/>
      <c r="EC12" s="727"/>
    </row>
    <row r="13" spans="2:143" ht="11.25" customHeight="1" x14ac:dyDescent="0.15">
      <c r="B13" s="677" t="s">
        <v>248</v>
      </c>
      <c r="C13" s="678"/>
      <c r="D13" s="678"/>
      <c r="E13" s="678"/>
      <c r="F13" s="678"/>
      <c r="G13" s="678"/>
      <c r="H13" s="678"/>
      <c r="I13" s="678"/>
      <c r="J13" s="678"/>
      <c r="K13" s="678"/>
      <c r="L13" s="678"/>
      <c r="M13" s="678"/>
      <c r="N13" s="678"/>
      <c r="O13" s="678"/>
      <c r="P13" s="678"/>
      <c r="Q13" s="679"/>
      <c r="R13" s="680" t="s">
        <v>127</v>
      </c>
      <c r="S13" s="681"/>
      <c r="T13" s="681"/>
      <c r="U13" s="681"/>
      <c r="V13" s="681"/>
      <c r="W13" s="681"/>
      <c r="X13" s="681"/>
      <c r="Y13" s="682"/>
      <c r="Z13" s="713" t="s">
        <v>127</v>
      </c>
      <c r="AA13" s="713"/>
      <c r="AB13" s="713"/>
      <c r="AC13" s="713"/>
      <c r="AD13" s="714" t="s">
        <v>127</v>
      </c>
      <c r="AE13" s="714"/>
      <c r="AF13" s="714"/>
      <c r="AG13" s="714"/>
      <c r="AH13" s="714"/>
      <c r="AI13" s="714"/>
      <c r="AJ13" s="714"/>
      <c r="AK13" s="714"/>
      <c r="AL13" s="683" t="s">
        <v>127</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4779768</v>
      </c>
      <c r="BH13" s="681"/>
      <c r="BI13" s="681"/>
      <c r="BJ13" s="681"/>
      <c r="BK13" s="681"/>
      <c r="BL13" s="681"/>
      <c r="BM13" s="681"/>
      <c r="BN13" s="682"/>
      <c r="BO13" s="713">
        <v>59.8</v>
      </c>
      <c r="BP13" s="713"/>
      <c r="BQ13" s="713"/>
      <c r="BR13" s="713"/>
      <c r="BS13" s="686">
        <v>595975</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3943971</v>
      </c>
      <c r="CS13" s="681"/>
      <c r="CT13" s="681"/>
      <c r="CU13" s="681"/>
      <c r="CV13" s="681"/>
      <c r="CW13" s="681"/>
      <c r="CX13" s="681"/>
      <c r="CY13" s="682"/>
      <c r="CZ13" s="713">
        <v>15.2</v>
      </c>
      <c r="DA13" s="713"/>
      <c r="DB13" s="713"/>
      <c r="DC13" s="713"/>
      <c r="DD13" s="686">
        <v>2126671</v>
      </c>
      <c r="DE13" s="681"/>
      <c r="DF13" s="681"/>
      <c r="DG13" s="681"/>
      <c r="DH13" s="681"/>
      <c r="DI13" s="681"/>
      <c r="DJ13" s="681"/>
      <c r="DK13" s="681"/>
      <c r="DL13" s="681"/>
      <c r="DM13" s="681"/>
      <c r="DN13" s="681"/>
      <c r="DO13" s="681"/>
      <c r="DP13" s="682"/>
      <c r="DQ13" s="686">
        <v>1985894</v>
      </c>
      <c r="DR13" s="681"/>
      <c r="DS13" s="681"/>
      <c r="DT13" s="681"/>
      <c r="DU13" s="681"/>
      <c r="DV13" s="681"/>
      <c r="DW13" s="681"/>
      <c r="DX13" s="681"/>
      <c r="DY13" s="681"/>
      <c r="DZ13" s="681"/>
      <c r="EA13" s="681"/>
      <c r="EB13" s="681"/>
      <c r="EC13" s="727"/>
    </row>
    <row r="14" spans="2:143" ht="11.25" customHeight="1" x14ac:dyDescent="0.15">
      <c r="B14" s="677" t="s">
        <v>251</v>
      </c>
      <c r="C14" s="678"/>
      <c r="D14" s="678"/>
      <c r="E14" s="678"/>
      <c r="F14" s="678"/>
      <c r="G14" s="678"/>
      <c r="H14" s="678"/>
      <c r="I14" s="678"/>
      <c r="J14" s="678"/>
      <c r="K14" s="678"/>
      <c r="L14" s="678"/>
      <c r="M14" s="678"/>
      <c r="N14" s="678"/>
      <c r="O14" s="678"/>
      <c r="P14" s="678"/>
      <c r="Q14" s="679"/>
      <c r="R14" s="680" t="s">
        <v>127</v>
      </c>
      <c r="S14" s="681"/>
      <c r="T14" s="681"/>
      <c r="U14" s="681"/>
      <c r="V14" s="681"/>
      <c r="W14" s="681"/>
      <c r="X14" s="681"/>
      <c r="Y14" s="682"/>
      <c r="Z14" s="713" t="s">
        <v>127</v>
      </c>
      <c r="AA14" s="713"/>
      <c r="AB14" s="713"/>
      <c r="AC14" s="713"/>
      <c r="AD14" s="714" t="s">
        <v>127</v>
      </c>
      <c r="AE14" s="714"/>
      <c r="AF14" s="714"/>
      <c r="AG14" s="714"/>
      <c r="AH14" s="714"/>
      <c r="AI14" s="714"/>
      <c r="AJ14" s="714"/>
      <c r="AK14" s="714"/>
      <c r="AL14" s="683" t="s">
        <v>127</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135977</v>
      </c>
      <c r="BH14" s="681"/>
      <c r="BI14" s="681"/>
      <c r="BJ14" s="681"/>
      <c r="BK14" s="681"/>
      <c r="BL14" s="681"/>
      <c r="BM14" s="681"/>
      <c r="BN14" s="682"/>
      <c r="BO14" s="713">
        <v>1.7</v>
      </c>
      <c r="BP14" s="713"/>
      <c r="BQ14" s="713"/>
      <c r="BR14" s="713"/>
      <c r="BS14" s="686" t="s">
        <v>127</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711032</v>
      </c>
      <c r="CS14" s="681"/>
      <c r="CT14" s="681"/>
      <c r="CU14" s="681"/>
      <c r="CV14" s="681"/>
      <c r="CW14" s="681"/>
      <c r="CX14" s="681"/>
      <c r="CY14" s="682"/>
      <c r="CZ14" s="713">
        <v>2.7</v>
      </c>
      <c r="DA14" s="713"/>
      <c r="DB14" s="713"/>
      <c r="DC14" s="713"/>
      <c r="DD14" s="686">
        <v>22549</v>
      </c>
      <c r="DE14" s="681"/>
      <c r="DF14" s="681"/>
      <c r="DG14" s="681"/>
      <c r="DH14" s="681"/>
      <c r="DI14" s="681"/>
      <c r="DJ14" s="681"/>
      <c r="DK14" s="681"/>
      <c r="DL14" s="681"/>
      <c r="DM14" s="681"/>
      <c r="DN14" s="681"/>
      <c r="DO14" s="681"/>
      <c r="DP14" s="682"/>
      <c r="DQ14" s="686">
        <v>676533</v>
      </c>
      <c r="DR14" s="681"/>
      <c r="DS14" s="681"/>
      <c r="DT14" s="681"/>
      <c r="DU14" s="681"/>
      <c r="DV14" s="681"/>
      <c r="DW14" s="681"/>
      <c r="DX14" s="681"/>
      <c r="DY14" s="681"/>
      <c r="DZ14" s="681"/>
      <c r="EA14" s="681"/>
      <c r="EB14" s="681"/>
      <c r="EC14" s="727"/>
    </row>
    <row r="15" spans="2:143" ht="11.25" customHeight="1" x14ac:dyDescent="0.15">
      <c r="B15" s="677" t="s">
        <v>254</v>
      </c>
      <c r="C15" s="678"/>
      <c r="D15" s="678"/>
      <c r="E15" s="678"/>
      <c r="F15" s="678"/>
      <c r="G15" s="678"/>
      <c r="H15" s="678"/>
      <c r="I15" s="678"/>
      <c r="J15" s="678"/>
      <c r="K15" s="678"/>
      <c r="L15" s="678"/>
      <c r="M15" s="678"/>
      <c r="N15" s="678"/>
      <c r="O15" s="678"/>
      <c r="P15" s="678"/>
      <c r="Q15" s="679"/>
      <c r="R15" s="680" t="s">
        <v>127</v>
      </c>
      <c r="S15" s="681"/>
      <c r="T15" s="681"/>
      <c r="U15" s="681"/>
      <c r="V15" s="681"/>
      <c r="W15" s="681"/>
      <c r="X15" s="681"/>
      <c r="Y15" s="682"/>
      <c r="Z15" s="713" t="s">
        <v>127</v>
      </c>
      <c r="AA15" s="713"/>
      <c r="AB15" s="713"/>
      <c r="AC15" s="713"/>
      <c r="AD15" s="714" t="s">
        <v>127</v>
      </c>
      <c r="AE15" s="714"/>
      <c r="AF15" s="714"/>
      <c r="AG15" s="714"/>
      <c r="AH15" s="714"/>
      <c r="AI15" s="714"/>
      <c r="AJ15" s="714"/>
      <c r="AK15" s="714"/>
      <c r="AL15" s="683" t="s">
        <v>127</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257140</v>
      </c>
      <c r="BH15" s="681"/>
      <c r="BI15" s="681"/>
      <c r="BJ15" s="681"/>
      <c r="BK15" s="681"/>
      <c r="BL15" s="681"/>
      <c r="BM15" s="681"/>
      <c r="BN15" s="682"/>
      <c r="BO15" s="713">
        <v>3.2</v>
      </c>
      <c r="BP15" s="713"/>
      <c r="BQ15" s="713"/>
      <c r="BR15" s="713"/>
      <c r="BS15" s="686" t="s">
        <v>127</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2423819</v>
      </c>
      <c r="CS15" s="681"/>
      <c r="CT15" s="681"/>
      <c r="CU15" s="681"/>
      <c r="CV15" s="681"/>
      <c r="CW15" s="681"/>
      <c r="CX15" s="681"/>
      <c r="CY15" s="682"/>
      <c r="CZ15" s="713">
        <v>9.3000000000000007</v>
      </c>
      <c r="DA15" s="713"/>
      <c r="DB15" s="713"/>
      <c r="DC15" s="713"/>
      <c r="DD15" s="686">
        <v>510493</v>
      </c>
      <c r="DE15" s="681"/>
      <c r="DF15" s="681"/>
      <c r="DG15" s="681"/>
      <c r="DH15" s="681"/>
      <c r="DI15" s="681"/>
      <c r="DJ15" s="681"/>
      <c r="DK15" s="681"/>
      <c r="DL15" s="681"/>
      <c r="DM15" s="681"/>
      <c r="DN15" s="681"/>
      <c r="DO15" s="681"/>
      <c r="DP15" s="682"/>
      <c r="DQ15" s="686">
        <v>1618839</v>
      </c>
      <c r="DR15" s="681"/>
      <c r="DS15" s="681"/>
      <c r="DT15" s="681"/>
      <c r="DU15" s="681"/>
      <c r="DV15" s="681"/>
      <c r="DW15" s="681"/>
      <c r="DX15" s="681"/>
      <c r="DY15" s="681"/>
      <c r="DZ15" s="681"/>
      <c r="EA15" s="681"/>
      <c r="EB15" s="681"/>
      <c r="EC15" s="727"/>
    </row>
    <row r="16" spans="2:143" ht="11.25" customHeight="1" x14ac:dyDescent="0.15">
      <c r="B16" s="677" t="s">
        <v>257</v>
      </c>
      <c r="C16" s="678"/>
      <c r="D16" s="678"/>
      <c r="E16" s="678"/>
      <c r="F16" s="678"/>
      <c r="G16" s="678"/>
      <c r="H16" s="678"/>
      <c r="I16" s="678"/>
      <c r="J16" s="678"/>
      <c r="K16" s="678"/>
      <c r="L16" s="678"/>
      <c r="M16" s="678"/>
      <c r="N16" s="678"/>
      <c r="O16" s="678"/>
      <c r="P16" s="678"/>
      <c r="Q16" s="679"/>
      <c r="R16" s="680">
        <v>13792</v>
      </c>
      <c r="S16" s="681"/>
      <c r="T16" s="681"/>
      <c r="U16" s="681"/>
      <c r="V16" s="681"/>
      <c r="W16" s="681"/>
      <c r="X16" s="681"/>
      <c r="Y16" s="682"/>
      <c r="Z16" s="713">
        <v>0.1</v>
      </c>
      <c r="AA16" s="713"/>
      <c r="AB16" s="713"/>
      <c r="AC16" s="713"/>
      <c r="AD16" s="714">
        <v>13792</v>
      </c>
      <c r="AE16" s="714"/>
      <c r="AF16" s="714"/>
      <c r="AG16" s="714"/>
      <c r="AH16" s="714"/>
      <c r="AI16" s="714"/>
      <c r="AJ16" s="714"/>
      <c r="AK16" s="714"/>
      <c r="AL16" s="683">
        <v>0.1</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127</v>
      </c>
      <c r="BH16" s="681"/>
      <c r="BI16" s="681"/>
      <c r="BJ16" s="681"/>
      <c r="BK16" s="681"/>
      <c r="BL16" s="681"/>
      <c r="BM16" s="681"/>
      <c r="BN16" s="682"/>
      <c r="BO16" s="713" t="s">
        <v>127</v>
      </c>
      <c r="BP16" s="713"/>
      <c r="BQ16" s="713"/>
      <c r="BR16" s="713"/>
      <c r="BS16" s="686" t="s">
        <v>127</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2101</v>
      </c>
      <c r="CS16" s="681"/>
      <c r="CT16" s="681"/>
      <c r="CU16" s="681"/>
      <c r="CV16" s="681"/>
      <c r="CW16" s="681"/>
      <c r="CX16" s="681"/>
      <c r="CY16" s="682"/>
      <c r="CZ16" s="713">
        <v>0</v>
      </c>
      <c r="DA16" s="713"/>
      <c r="DB16" s="713"/>
      <c r="DC16" s="713"/>
      <c r="DD16" s="686" t="s">
        <v>127</v>
      </c>
      <c r="DE16" s="681"/>
      <c r="DF16" s="681"/>
      <c r="DG16" s="681"/>
      <c r="DH16" s="681"/>
      <c r="DI16" s="681"/>
      <c r="DJ16" s="681"/>
      <c r="DK16" s="681"/>
      <c r="DL16" s="681"/>
      <c r="DM16" s="681"/>
      <c r="DN16" s="681"/>
      <c r="DO16" s="681"/>
      <c r="DP16" s="682"/>
      <c r="DQ16" s="686">
        <v>2101</v>
      </c>
      <c r="DR16" s="681"/>
      <c r="DS16" s="681"/>
      <c r="DT16" s="681"/>
      <c r="DU16" s="681"/>
      <c r="DV16" s="681"/>
      <c r="DW16" s="681"/>
      <c r="DX16" s="681"/>
      <c r="DY16" s="681"/>
      <c r="DZ16" s="681"/>
      <c r="EA16" s="681"/>
      <c r="EB16" s="681"/>
      <c r="EC16" s="727"/>
    </row>
    <row r="17" spans="2:133" ht="11.25" customHeight="1" x14ac:dyDescent="0.15">
      <c r="B17" s="677" t="s">
        <v>260</v>
      </c>
      <c r="C17" s="678"/>
      <c r="D17" s="678"/>
      <c r="E17" s="678"/>
      <c r="F17" s="678"/>
      <c r="G17" s="678"/>
      <c r="H17" s="678"/>
      <c r="I17" s="678"/>
      <c r="J17" s="678"/>
      <c r="K17" s="678"/>
      <c r="L17" s="678"/>
      <c r="M17" s="678"/>
      <c r="N17" s="678"/>
      <c r="O17" s="678"/>
      <c r="P17" s="678"/>
      <c r="Q17" s="679"/>
      <c r="R17" s="680">
        <v>36769</v>
      </c>
      <c r="S17" s="681"/>
      <c r="T17" s="681"/>
      <c r="U17" s="681"/>
      <c r="V17" s="681"/>
      <c r="W17" s="681"/>
      <c r="X17" s="681"/>
      <c r="Y17" s="682"/>
      <c r="Z17" s="713">
        <v>0.1</v>
      </c>
      <c r="AA17" s="713"/>
      <c r="AB17" s="713"/>
      <c r="AC17" s="713"/>
      <c r="AD17" s="714">
        <v>36769</v>
      </c>
      <c r="AE17" s="714"/>
      <c r="AF17" s="714"/>
      <c r="AG17" s="714"/>
      <c r="AH17" s="714"/>
      <c r="AI17" s="714"/>
      <c r="AJ17" s="714"/>
      <c r="AK17" s="714"/>
      <c r="AL17" s="683">
        <v>0.3</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127</v>
      </c>
      <c r="BH17" s="681"/>
      <c r="BI17" s="681"/>
      <c r="BJ17" s="681"/>
      <c r="BK17" s="681"/>
      <c r="BL17" s="681"/>
      <c r="BM17" s="681"/>
      <c r="BN17" s="682"/>
      <c r="BO17" s="713" t="s">
        <v>127</v>
      </c>
      <c r="BP17" s="713"/>
      <c r="BQ17" s="713"/>
      <c r="BR17" s="713"/>
      <c r="BS17" s="686" t="s">
        <v>127</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2470610</v>
      </c>
      <c r="CS17" s="681"/>
      <c r="CT17" s="681"/>
      <c r="CU17" s="681"/>
      <c r="CV17" s="681"/>
      <c r="CW17" s="681"/>
      <c r="CX17" s="681"/>
      <c r="CY17" s="682"/>
      <c r="CZ17" s="713">
        <v>9.5</v>
      </c>
      <c r="DA17" s="713"/>
      <c r="DB17" s="713"/>
      <c r="DC17" s="713"/>
      <c r="DD17" s="686" t="s">
        <v>127</v>
      </c>
      <c r="DE17" s="681"/>
      <c r="DF17" s="681"/>
      <c r="DG17" s="681"/>
      <c r="DH17" s="681"/>
      <c r="DI17" s="681"/>
      <c r="DJ17" s="681"/>
      <c r="DK17" s="681"/>
      <c r="DL17" s="681"/>
      <c r="DM17" s="681"/>
      <c r="DN17" s="681"/>
      <c r="DO17" s="681"/>
      <c r="DP17" s="682"/>
      <c r="DQ17" s="686">
        <v>2437414</v>
      </c>
      <c r="DR17" s="681"/>
      <c r="DS17" s="681"/>
      <c r="DT17" s="681"/>
      <c r="DU17" s="681"/>
      <c r="DV17" s="681"/>
      <c r="DW17" s="681"/>
      <c r="DX17" s="681"/>
      <c r="DY17" s="681"/>
      <c r="DZ17" s="681"/>
      <c r="EA17" s="681"/>
      <c r="EB17" s="681"/>
      <c r="EC17" s="727"/>
    </row>
    <row r="18" spans="2:133" ht="11.25" customHeight="1" x14ac:dyDescent="0.15">
      <c r="B18" s="677" t="s">
        <v>263</v>
      </c>
      <c r="C18" s="678"/>
      <c r="D18" s="678"/>
      <c r="E18" s="678"/>
      <c r="F18" s="678"/>
      <c r="G18" s="678"/>
      <c r="H18" s="678"/>
      <c r="I18" s="678"/>
      <c r="J18" s="678"/>
      <c r="K18" s="678"/>
      <c r="L18" s="678"/>
      <c r="M18" s="678"/>
      <c r="N18" s="678"/>
      <c r="O18" s="678"/>
      <c r="P18" s="678"/>
      <c r="Q18" s="679"/>
      <c r="R18" s="680">
        <v>43299</v>
      </c>
      <c r="S18" s="681"/>
      <c r="T18" s="681"/>
      <c r="U18" s="681"/>
      <c r="V18" s="681"/>
      <c r="W18" s="681"/>
      <c r="X18" s="681"/>
      <c r="Y18" s="682"/>
      <c r="Z18" s="713">
        <v>0.2</v>
      </c>
      <c r="AA18" s="713"/>
      <c r="AB18" s="713"/>
      <c r="AC18" s="713"/>
      <c r="AD18" s="714">
        <v>43299</v>
      </c>
      <c r="AE18" s="714"/>
      <c r="AF18" s="714"/>
      <c r="AG18" s="714"/>
      <c r="AH18" s="714"/>
      <c r="AI18" s="714"/>
      <c r="AJ18" s="714"/>
      <c r="AK18" s="714"/>
      <c r="AL18" s="683">
        <v>0.3</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127</v>
      </c>
      <c r="BH18" s="681"/>
      <c r="BI18" s="681"/>
      <c r="BJ18" s="681"/>
      <c r="BK18" s="681"/>
      <c r="BL18" s="681"/>
      <c r="BM18" s="681"/>
      <c r="BN18" s="682"/>
      <c r="BO18" s="713" t="s">
        <v>127</v>
      </c>
      <c r="BP18" s="713"/>
      <c r="BQ18" s="713"/>
      <c r="BR18" s="713"/>
      <c r="BS18" s="686" t="s">
        <v>127</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127</v>
      </c>
      <c r="CS18" s="681"/>
      <c r="CT18" s="681"/>
      <c r="CU18" s="681"/>
      <c r="CV18" s="681"/>
      <c r="CW18" s="681"/>
      <c r="CX18" s="681"/>
      <c r="CY18" s="682"/>
      <c r="CZ18" s="713" t="s">
        <v>127</v>
      </c>
      <c r="DA18" s="713"/>
      <c r="DB18" s="713"/>
      <c r="DC18" s="713"/>
      <c r="DD18" s="686" t="s">
        <v>127</v>
      </c>
      <c r="DE18" s="681"/>
      <c r="DF18" s="681"/>
      <c r="DG18" s="681"/>
      <c r="DH18" s="681"/>
      <c r="DI18" s="681"/>
      <c r="DJ18" s="681"/>
      <c r="DK18" s="681"/>
      <c r="DL18" s="681"/>
      <c r="DM18" s="681"/>
      <c r="DN18" s="681"/>
      <c r="DO18" s="681"/>
      <c r="DP18" s="682"/>
      <c r="DQ18" s="686" t="s">
        <v>127</v>
      </c>
      <c r="DR18" s="681"/>
      <c r="DS18" s="681"/>
      <c r="DT18" s="681"/>
      <c r="DU18" s="681"/>
      <c r="DV18" s="681"/>
      <c r="DW18" s="681"/>
      <c r="DX18" s="681"/>
      <c r="DY18" s="681"/>
      <c r="DZ18" s="681"/>
      <c r="EA18" s="681"/>
      <c r="EB18" s="681"/>
      <c r="EC18" s="727"/>
    </row>
    <row r="19" spans="2:133" ht="11.25" customHeight="1" x14ac:dyDescent="0.15">
      <c r="B19" s="677" t="s">
        <v>266</v>
      </c>
      <c r="C19" s="678"/>
      <c r="D19" s="678"/>
      <c r="E19" s="678"/>
      <c r="F19" s="678"/>
      <c r="G19" s="678"/>
      <c r="H19" s="678"/>
      <c r="I19" s="678"/>
      <c r="J19" s="678"/>
      <c r="K19" s="678"/>
      <c r="L19" s="678"/>
      <c r="M19" s="678"/>
      <c r="N19" s="678"/>
      <c r="O19" s="678"/>
      <c r="P19" s="678"/>
      <c r="Q19" s="679"/>
      <c r="R19" s="680">
        <v>43299</v>
      </c>
      <c r="S19" s="681"/>
      <c r="T19" s="681"/>
      <c r="U19" s="681"/>
      <c r="V19" s="681"/>
      <c r="W19" s="681"/>
      <c r="X19" s="681"/>
      <c r="Y19" s="682"/>
      <c r="Z19" s="713">
        <v>0.2</v>
      </c>
      <c r="AA19" s="713"/>
      <c r="AB19" s="713"/>
      <c r="AC19" s="713"/>
      <c r="AD19" s="714">
        <v>43299</v>
      </c>
      <c r="AE19" s="714"/>
      <c r="AF19" s="714"/>
      <c r="AG19" s="714"/>
      <c r="AH19" s="714"/>
      <c r="AI19" s="714"/>
      <c r="AJ19" s="714"/>
      <c r="AK19" s="714"/>
      <c r="AL19" s="683">
        <v>0.3</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22171</v>
      </c>
      <c r="BH19" s="681"/>
      <c r="BI19" s="681"/>
      <c r="BJ19" s="681"/>
      <c r="BK19" s="681"/>
      <c r="BL19" s="681"/>
      <c r="BM19" s="681"/>
      <c r="BN19" s="682"/>
      <c r="BO19" s="713">
        <v>0.3</v>
      </c>
      <c r="BP19" s="713"/>
      <c r="BQ19" s="713"/>
      <c r="BR19" s="713"/>
      <c r="BS19" s="686" t="s">
        <v>127</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127</v>
      </c>
      <c r="CS19" s="681"/>
      <c r="CT19" s="681"/>
      <c r="CU19" s="681"/>
      <c r="CV19" s="681"/>
      <c r="CW19" s="681"/>
      <c r="CX19" s="681"/>
      <c r="CY19" s="682"/>
      <c r="CZ19" s="713" t="s">
        <v>127</v>
      </c>
      <c r="DA19" s="713"/>
      <c r="DB19" s="713"/>
      <c r="DC19" s="713"/>
      <c r="DD19" s="686" t="s">
        <v>127</v>
      </c>
      <c r="DE19" s="681"/>
      <c r="DF19" s="681"/>
      <c r="DG19" s="681"/>
      <c r="DH19" s="681"/>
      <c r="DI19" s="681"/>
      <c r="DJ19" s="681"/>
      <c r="DK19" s="681"/>
      <c r="DL19" s="681"/>
      <c r="DM19" s="681"/>
      <c r="DN19" s="681"/>
      <c r="DO19" s="681"/>
      <c r="DP19" s="682"/>
      <c r="DQ19" s="686" t="s">
        <v>127</v>
      </c>
      <c r="DR19" s="681"/>
      <c r="DS19" s="681"/>
      <c r="DT19" s="681"/>
      <c r="DU19" s="681"/>
      <c r="DV19" s="681"/>
      <c r="DW19" s="681"/>
      <c r="DX19" s="681"/>
      <c r="DY19" s="681"/>
      <c r="DZ19" s="681"/>
      <c r="EA19" s="681"/>
      <c r="EB19" s="681"/>
      <c r="EC19" s="727"/>
    </row>
    <row r="20" spans="2:133" ht="11.25" customHeight="1" x14ac:dyDescent="0.15">
      <c r="B20" s="677" t="s">
        <v>269</v>
      </c>
      <c r="C20" s="678"/>
      <c r="D20" s="678"/>
      <c r="E20" s="678"/>
      <c r="F20" s="678"/>
      <c r="G20" s="678"/>
      <c r="H20" s="678"/>
      <c r="I20" s="678"/>
      <c r="J20" s="678"/>
      <c r="K20" s="678"/>
      <c r="L20" s="678"/>
      <c r="M20" s="678"/>
      <c r="N20" s="678"/>
      <c r="O20" s="678"/>
      <c r="P20" s="678"/>
      <c r="Q20" s="679"/>
      <c r="R20" s="680" t="s">
        <v>127</v>
      </c>
      <c r="S20" s="681"/>
      <c r="T20" s="681"/>
      <c r="U20" s="681"/>
      <c r="V20" s="681"/>
      <c r="W20" s="681"/>
      <c r="X20" s="681"/>
      <c r="Y20" s="682"/>
      <c r="Z20" s="713" t="s">
        <v>127</v>
      </c>
      <c r="AA20" s="713"/>
      <c r="AB20" s="713"/>
      <c r="AC20" s="713"/>
      <c r="AD20" s="714" t="s">
        <v>127</v>
      </c>
      <c r="AE20" s="714"/>
      <c r="AF20" s="714"/>
      <c r="AG20" s="714"/>
      <c r="AH20" s="714"/>
      <c r="AI20" s="714"/>
      <c r="AJ20" s="714"/>
      <c r="AK20" s="714"/>
      <c r="AL20" s="683" t="s">
        <v>127</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22171</v>
      </c>
      <c r="BH20" s="681"/>
      <c r="BI20" s="681"/>
      <c r="BJ20" s="681"/>
      <c r="BK20" s="681"/>
      <c r="BL20" s="681"/>
      <c r="BM20" s="681"/>
      <c r="BN20" s="682"/>
      <c r="BO20" s="713">
        <v>0.3</v>
      </c>
      <c r="BP20" s="713"/>
      <c r="BQ20" s="713"/>
      <c r="BR20" s="713"/>
      <c r="BS20" s="686" t="s">
        <v>127</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25962869</v>
      </c>
      <c r="CS20" s="681"/>
      <c r="CT20" s="681"/>
      <c r="CU20" s="681"/>
      <c r="CV20" s="681"/>
      <c r="CW20" s="681"/>
      <c r="CX20" s="681"/>
      <c r="CY20" s="682"/>
      <c r="CZ20" s="713">
        <v>100</v>
      </c>
      <c r="DA20" s="713"/>
      <c r="DB20" s="713"/>
      <c r="DC20" s="713"/>
      <c r="DD20" s="686">
        <v>3508357</v>
      </c>
      <c r="DE20" s="681"/>
      <c r="DF20" s="681"/>
      <c r="DG20" s="681"/>
      <c r="DH20" s="681"/>
      <c r="DI20" s="681"/>
      <c r="DJ20" s="681"/>
      <c r="DK20" s="681"/>
      <c r="DL20" s="681"/>
      <c r="DM20" s="681"/>
      <c r="DN20" s="681"/>
      <c r="DO20" s="681"/>
      <c r="DP20" s="682"/>
      <c r="DQ20" s="686">
        <v>14810633</v>
      </c>
      <c r="DR20" s="681"/>
      <c r="DS20" s="681"/>
      <c r="DT20" s="681"/>
      <c r="DU20" s="681"/>
      <c r="DV20" s="681"/>
      <c r="DW20" s="681"/>
      <c r="DX20" s="681"/>
      <c r="DY20" s="681"/>
      <c r="DZ20" s="681"/>
      <c r="EA20" s="681"/>
      <c r="EB20" s="681"/>
      <c r="EC20" s="727"/>
    </row>
    <row r="21" spans="2:133" ht="11.25" customHeight="1" x14ac:dyDescent="0.15">
      <c r="B21" s="677" t="s">
        <v>272</v>
      </c>
      <c r="C21" s="678"/>
      <c r="D21" s="678"/>
      <c r="E21" s="678"/>
      <c r="F21" s="678"/>
      <c r="G21" s="678"/>
      <c r="H21" s="678"/>
      <c r="I21" s="678"/>
      <c r="J21" s="678"/>
      <c r="K21" s="678"/>
      <c r="L21" s="678"/>
      <c r="M21" s="678"/>
      <c r="N21" s="678"/>
      <c r="O21" s="678"/>
      <c r="P21" s="678"/>
      <c r="Q21" s="679"/>
      <c r="R21" s="680" t="s">
        <v>127</v>
      </c>
      <c r="S21" s="681"/>
      <c r="T21" s="681"/>
      <c r="U21" s="681"/>
      <c r="V21" s="681"/>
      <c r="W21" s="681"/>
      <c r="X21" s="681"/>
      <c r="Y21" s="682"/>
      <c r="Z21" s="713" t="s">
        <v>127</v>
      </c>
      <c r="AA21" s="713"/>
      <c r="AB21" s="713"/>
      <c r="AC21" s="713"/>
      <c r="AD21" s="714" t="s">
        <v>127</v>
      </c>
      <c r="AE21" s="714"/>
      <c r="AF21" s="714"/>
      <c r="AG21" s="714"/>
      <c r="AH21" s="714"/>
      <c r="AI21" s="714"/>
      <c r="AJ21" s="714"/>
      <c r="AK21" s="714"/>
      <c r="AL21" s="683" t="s">
        <v>127</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v>22171</v>
      </c>
      <c r="BH21" s="681"/>
      <c r="BI21" s="681"/>
      <c r="BJ21" s="681"/>
      <c r="BK21" s="681"/>
      <c r="BL21" s="681"/>
      <c r="BM21" s="681"/>
      <c r="BN21" s="682"/>
      <c r="BO21" s="713">
        <v>0.3</v>
      </c>
      <c r="BP21" s="713"/>
      <c r="BQ21" s="713"/>
      <c r="BR21" s="713"/>
      <c r="BS21" s="686" t="s">
        <v>127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274</v>
      </c>
      <c r="C22" s="678"/>
      <c r="D22" s="678"/>
      <c r="E22" s="678"/>
      <c r="F22" s="678"/>
      <c r="G22" s="678"/>
      <c r="H22" s="678"/>
      <c r="I22" s="678"/>
      <c r="J22" s="678"/>
      <c r="K22" s="678"/>
      <c r="L22" s="678"/>
      <c r="M22" s="678"/>
      <c r="N22" s="678"/>
      <c r="O22" s="678"/>
      <c r="P22" s="678"/>
      <c r="Q22" s="679"/>
      <c r="R22" s="680">
        <v>4379193</v>
      </c>
      <c r="S22" s="681"/>
      <c r="T22" s="681"/>
      <c r="U22" s="681"/>
      <c r="V22" s="681"/>
      <c r="W22" s="681"/>
      <c r="X22" s="681"/>
      <c r="Y22" s="682"/>
      <c r="Z22" s="713">
        <v>16.3</v>
      </c>
      <c r="AA22" s="713"/>
      <c r="AB22" s="713"/>
      <c r="AC22" s="713"/>
      <c r="AD22" s="714">
        <v>3605880</v>
      </c>
      <c r="AE22" s="714"/>
      <c r="AF22" s="714"/>
      <c r="AG22" s="714"/>
      <c r="AH22" s="714"/>
      <c r="AI22" s="714"/>
      <c r="AJ22" s="714"/>
      <c r="AK22" s="714"/>
      <c r="AL22" s="683">
        <v>27.9</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127</v>
      </c>
      <c r="BH22" s="681"/>
      <c r="BI22" s="681"/>
      <c r="BJ22" s="681"/>
      <c r="BK22" s="681"/>
      <c r="BL22" s="681"/>
      <c r="BM22" s="681"/>
      <c r="BN22" s="682"/>
      <c r="BO22" s="713" t="s">
        <v>127</v>
      </c>
      <c r="BP22" s="713"/>
      <c r="BQ22" s="713"/>
      <c r="BR22" s="713"/>
      <c r="BS22" s="686" t="s">
        <v>127</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277</v>
      </c>
      <c r="C23" s="678"/>
      <c r="D23" s="678"/>
      <c r="E23" s="678"/>
      <c r="F23" s="678"/>
      <c r="G23" s="678"/>
      <c r="H23" s="678"/>
      <c r="I23" s="678"/>
      <c r="J23" s="678"/>
      <c r="K23" s="678"/>
      <c r="L23" s="678"/>
      <c r="M23" s="678"/>
      <c r="N23" s="678"/>
      <c r="O23" s="678"/>
      <c r="P23" s="678"/>
      <c r="Q23" s="679"/>
      <c r="R23" s="680">
        <v>3605880</v>
      </c>
      <c r="S23" s="681"/>
      <c r="T23" s="681"/>
      <c r="U23" s="681"/>
      <c r="V23" s="681"/>
      <c r="W23" s="681"/>
      <c r="X23" s="681"/>
      <c r="Y23" s="682"/>
      <c r="Z23" s="713">
        <v>13.4</v>
      </c>
      <c r="AA23" s="713"/>
      <c r="AB23" s="713"/>
      <c r="AC23" s="713"/>
      <c r="AD23" s="714">
        <v>3605880</v>
      </c>
      <c r="AE23" s="714"/>
      <c r="AF23" s="714"/>
      <c r="AG23" s="714"/>
      <c r="AH23" s="714"/>
      <c r="AI23" s="714"/>
      <c r="AJ23" s="714"/>
      <c r="AK23" s="714"/>
      <c r="AL23" s="683">
        <v>27.9</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t="s">
        <v>127</v>
      </c>
      <c r="BH23" s="681"/>
      <c r="BI23" s="681"/>
      <c r="BJ23" s="681"/>
      <c r="BK23" s="681"/>
      <c r="BL23" s="681"/>
      <c r="BM23" s="681"/>
      <c r="BN23" s="682"/>
      <c r="BO23" s="713" t="s">
        <v>127</v>
      </c>
      <c r="BP23" s="713"/>
      <c r="BQ23" s="713"/>
      <c r="BR23" s="713"/>
      <c r="BS23" s="686" t="s">
        <v>127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x14ac:dyDescent="0.15">
      <c r="B24" s="677" t="s">
        <v>284</v>
      </c>
      <c r="C24" s="678"/>
      <c r="D24" s="678"/>
      <c r="E24" s="678"/>
      <c r="F24" s="678"/>
      <c r="G24" s="678"/>
      <c r="H24" s="678"/>
      <c r="I24" s="678"/>
      <c r="J24" s="678"/>
      <c r="K24" s="678"/>
      <c r="L24" s="678"/>
      <c r="M24" s="678"/>
      <c r="N24" s="678"/>
      <c r="O24" s="678"/>
      <c r="P24" s="678"/>
      <c r="Q24" s="679"/>
      <c r="R24" s="680">
        <v>773313</v>
      </c>
      <c r="S24" s="681"/>
      <c r="T24" s="681"/>
      <c r="U24" s="681"/>
      <c r="V24" s="681"/>
      <c r="W24" s="681"/>
      <c r="X24" s="681"/>
      <c r="Y24" s="682"/>
      <c r="Z24" s="713">
        <v>2.9</v>
      </c>
      <c r="AA24" s="713"/>
      <c r="AB24" s="713"/>
      <c r="AC24" s="713"/>
      <c r="AD24" s="714" t="s">
        <v>127</v>
      </c>
      <c r="AE24" s="714"/>
      <c r="AF24" s="714"/>
      <c r="AG24" s="714"/>
      <c r="AH24" s="714"/>
      <c r="AI24" s="714"/>
      <c r="AJ24" s="714"/>
      <c r="AK24" s="714"/>
      <c r="AL24" s="683" t="s">
        <v>127</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127</v>
      </c>
      <c r="BH24" s="681"/>
      <c r="BI24" s="681"/>
      <c r="BJ24" s="681"/>
      <c r="BK24" s="681"/>
      <c r="BL24" s="681"/>
      <c r="BM24" s="681"/>
      <c r="BN24" s="682"/>
      <c r="BO24" s="713" t="s">
        <v>127</v>
      </c>
      <c r="BP24" s="713"/>
      <c r="BQ24" s="713"/>
      <c r="BR24" s="713"/>
      <c r="BS24" s="686" t="s">
        <v>127</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8501403</v>
      </c>
      <c r="CS24" s="736"/>
      <c r="CT24" s="736"/>
      <c r="CU24" s="736"/>
      <c r="CV24" s="736"/>
      <c r="CW24" s="736"/>
      <c r="CX24" s="736"/>
      <c r="CY24" s="779"/>
      <c r="CZ24" s="780">
        <v>32.700000000000003</v>
      </c>
      <c r="DA24" s="751"/>
      <c r="DB24" s="751"/>
      <c r="DC24" s="783"/>
      <c r="DD24" s="778">
        <v>6216854</v>
      </c>
      <c r="DE24" s="736"/>
      <c r="DF24" s="736"/>
      <c r="DG24" s="736"/>
      <c r="DH24" s="736"/>
      <c r="DI24" s="736"/>
      <c r="DJ24" s="736"/>
      <c r="DK24" s="779"/>
      <c r="DL24" s="778">
        <v>6078797</v>
      </c>
      <c r="DM24" s="736"/>
      <c r="DN24" s="736"/>
      <c r="DO24" s="736"/>
      <c r="DP24" s="736"/>
      <c r="DQ24" s="736"/>
      <c r="DR24" s="736"/>
      <c r="DS24" s="736"/>
      <c r="DT24" s="736"/>
      <c r="DU24" s="736"/>
      <c r="DV24" s="779"/>
      <c r="DW24" s="780">
        <v>44.5</v>
      </c>
      <c r="DX24" s="751"/>
      <c r="DY24" s="751"/>
      <c r="DZ24" s="751"/>
      <c r="EA24" s="751"/>
      <c r="EB24" s="751"/>
      <c r="EC24" s="781"/>
    </row>
    <row r="25" spans="2:133" ht="11.25" customHeight="1" x14ac:dyDescent="0.15">
      <c r="B25" s="677" t="s">
        <v>287</v>
      </c>
      <c r="C25" s="678"/>
      <c r="D25" s="678"/>
      <c r="E25" s="678"/>
      <c r="F25" s="678"/>
      <c r="G25" s="678"/>
      <c r="H25" s="678"/>
      <c r="I25" s="678"/>
      <c r="J25" s="678"/>
      <c r="K25" s="678"/>
      <c r="L25" s="678"/>
      <c r="M25" s="678"/>
      <c r="N25" s="678"/>
      <c r="O25" s="678"/>
      <c r="P25" s="678"/>
      <c r="Q25" s="679"/>
      <c r="R25" s="680" t="s">
        <v>127</v>
      </c>
      <c r="S25" s="681"/>
      <c r="T25" s="681"/>
      <c r="U25" s="681"/>
      <c r="V25" s="681"/>
      <c r="W25" s="681"/>
      <c r="X25" s="681"/>
      <c r="Y25" s="682"/>
      <c r="Z25" s="713" t="s">
        <v>127</v>
      </c>
      <c r="AA25" s="713"/>
      <c r="AB25" s="713"/>
      <c r="AC25" s="713"/>
      <c r="AD25" s="714" t="s">
        <v>127</v>
      </c>
      <c r="AE25" s="714"/>
      <c r="AF25" s="714"/>
      <c r="AG25" s="714"/>
      <c r="AH25" s="714"/>
      <c r="AI25" s="714"/>
      <c r="AJ25" s="714"/>
      <c r="AK25" s="714"/>
      <c r="AL25" s="683" t="s">
        <v>127</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127</v>
      </c>
      <c r="BH25" s="681"/>
      <c r="BI25" s="681"/>
      <c r="BJ25" s="681"/>
      <c r="BK25" s="681"/>
      <c r="BL25" s="681"/>
      <c r="BM25" s="681"/>
      <c r="BN25" s="682"/>
      <c r="BO25" s="713" t="s">
        <v>127</v>
      </c>
      <c r="BP25" s="713"/>
      <c r="BQ25" s="713"/>
      <c r="BR25" s="713"/>
      <c r="BS25" s="686" t="s">
        <v>127</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3195610</v>
      </c>
      <c r="CS25" s="699"/>
      <c r="CT25" s="699"/>
      <c r="CU25" s="699"/>
      <c r="CV25" s="699"/>
      <c r="CW25" s="699"/>
      <c r="CX25" s="699"/>
      <c r="CY25" s="700"/>
      <c r="CZ25" s="683">
        <v>12.3</v>
      </c>
      <c r="DA25" s="701"/>
      <c r="DB25" s="701"/>
      <c r="DC25" s="702"/>
      <c r="DD25" s="686">
        <v>2897391</v>
      </c>
      <c r="DE25" s="699"/>
      <c r="DF25" s="699"/>
      <c r="DG25" s="699"/>
      <c r="DH25" s="699"/>
      <c r="DI25" s="699"/>
      <c r="DJ25" s="699"/>
      <c r="DK25" s="700"/>
      <c r="DL25" s="686">
        <v>2764487</v>
      </c>
      <c r="DM25" s="699"/>
      <c r="DN25" s="699"/>
      <c r="DO25" s="699"/>
      <c r="DP25" s="699"/>
      <c r="DQ25" s="699"/>
      <c r="DR25" s="699"/>
      <c r="DS25" s="699"/>
      <c r="DT25" s="699"/>
      <c r="DU25" s="699"/>
      <c r="DV25" s="700"/>
      <c r="DW25" s="683">
        <v>20.2</v>
      </c>
      <c r="DX25" s="701"/>
      <c r="DY25" s="701"/>
      <c r="DZ25" s="701"/>
      <c r="EA25" s="701"/>
      <c r="EB25" s="701"/>
      <c r="EC25" s="722"/>
    </row>
    <row r="26" spans="2:133" ht="11.25" customHeight="1" x14ac:dyDescent="0.15">
      <c r="B26" s="677" t="s">
        <v>290</v>
      </c>
      <c r="C26" s="678"/>
      <c r="D26" s="678"/>
      <c r="E26" s="678"/>
      <c r="F26" s="678"/>
      <c r="G26" s="678"/>
      <c r="H26" s="678"/>
      <c r="I26" s="678"/>
      <c r="J26" s="678"/>
      <c r="K26" s="678"/>
      <c r="L26" s="678"/>
      <c r="M26" s="678"/>
      <c r="N26" s="678"/>
      <c r="O26" s="678"/>
      <c r="P26" s="678"/>
      <c r="Q26" s="679"/>
      <c r="R26" s="680">
        <v>13657969</v>
      </c>
      <c r="S26" s="681"/>
      <c r="T26" s="681"/>
      <c r="U26" s="681"/>
      <c r="V26" s="681"/>
      <c r="W26" s="681"/>
      <c r="X26" s="681"/>
      <c r="Y26" s="682"/>
      <c r="Z26" s="713">
        <v>50.9</v>
      </c>
      <c r="AA26" s="713"/>
      <c r="AB26" s="713"/>
      <c r="AC26" s="713"/>
      <c r="AD26" s="714">
        <v>12884656</v>
      </c>
      <c r="AE26" s="714"/>
      <c r="AF26" s="714"/>
      <c r="AG26" s="714"/>
      <c r="AH26" s="714"/>
      <c r="AI26" s="714"/>
      <c r="AJ26" s="714"/>
      <c r="AK26" s="714"/>
      <c r="AL26" s="683">
        <v>99.6</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127</v>
      </c>
      <c r="BH26" s="681"/>
      <c r="BI26" s="681"/>
      <c r="BJ26" s="681"/>
      <c r="BK26" s="681"/>
      <c r="BL26" s="681"/>
      <c r="BM26" s="681"/>
      <c r="BN26" s="682"/>
      <c r="BO26" s="713" t="s">
        <v>127</v>
      </c>
      <c r="BP26" s="713"/>
      <c r="BQ26" s="713"/>
      <c r="BR26" s="713"/>
      <c r="BS26" s="686" t="s">
        <v>127</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1992343</v>
      </c>
      <c r="CS26" s="681"/>
      <c r="CT26" s="681"/>
      <c r="CU26" s="681"/>
      <c r="CV26" s="681"/>
      <c r="CW26" s="681"/>
      <c r="CX26" s="681"/>
      <c r="CY26" s="682"/>
      <c r="CZ26" s="683">
        <v>7.7</v>
      </c>
      <c r="DA26" s="701"/>
      <c r="DB26" s="701"/>
      <c r="DC26" s="702"/>
      <c r="DD26" s="686">
        <v>1752984</v>
      </c>
      <c r="DE26" s="681"/>
      <c r="DF26" s="681"/>
      <c r="DG26" s="681"/>
      <c r="DH26" s="681"/>
      <c r="DI26" s="681"/>
      <c r="DJ26" s="681"/>
      <c r="DK26" s="682"/>
      <c r="DL26" s="686" t="s">
        <v>127</v>
      </c>
      <c r="DM26" s="681"/>
      <c r="DN26" s="681"/>
      <c r="DO26" s="681"/>
      <c r="DP26" s="681"/>
      <c r="DQ26" s="681"/>
      <c r="DR26" s="681"/>
      <c r="DS26" s="681"/>
      <c r="DT26" s="681"/>
      <c r="DU26" s="681"/>
      <c r="DV26" s="682"/>
      <c r="DW26" s="683" t="s">
        <v>127</v>
      </c>
      <c r="DX26" s="701"/>
      <c r="DY26" s="701"/>
      <c r="DZ26" s="701"/>
      <c r="EA26" s="701"/>
      <c r="EB26" s="701"/>
      <c r="EC26" s="722"/>
    </row>
    <row r="27" spans="2:133" ht="11.25" customHeight="1" x14ac:dyDescent="0.15">
      <c r="B27" s="677" t="s">
        <v>293</v>
      </c>
      <c r="C27" s="678"/>
      <c r="D27" s="678"/>
      <c r="E27" s="678"/>
      <c r="F27" s="678"/>
      <c r="G27" s="678"/>
      <c r="H27" s="678"/>
      <c r="I27" s="678"/>
      <c r="J27" s="678"/>
      <c r="K27" s="678"/>
      <c r="L27" s="678"/>
      <c r="M27" s="678"/>
      <c r="N27" s="678"/>
      <c r="O27" s="678"/>
      <c r="P27" s="678"/>
      <c r="Q27" s="679"/>
      <c r="R27" s="680">
        <v>3422</v>
      </c>
      <c r="S27" s="681"/>
      <c r="T27" s="681"/>
      <c r="U27" s="681"/>
      <c r="V27" s="681"/>
      <c r="W27" s="681"/>
      <c r="X27" s="681"/>
      <c r="Y27" s="682"/>
      <c r="Z27" s="713">
        <v>0</v>
      </c>
      <c r="AA27" s="713"/>
      <c r="AB27" s="713"/>
      <c r="AC27" s="713"/>
      <c r="AD27" s="714">
        <v>3422</v>
      </c>
      <c r="AE27" s="714"/>
      <c r="AF27" s="714"/>
      <c r="AG27" s="714"/>
      <c r="AH27" s="714"/>
      <c r="AI27" s="714"/>
      <c r="AJ27" s="714"/>
      <c r="AK27" s="714"/>
      <c r="AL27" s="683">
        <v>0</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7987330</v>
      </c>
      <c r="BH27" s="681"/>
      <c r="BI27" s="681"/>
      <c r="BJ27" s="681"/>
      <c r="BK27" s="681"/>
      <c r="BL27" s="681"/>
      <c r="BM27" s="681"/>
      <c r="BN27" s="682"/>
      <c r="BO27" s="713">
        <v>100</v>
      </c>
      <c r="BP27" s="713"/>
      <c r="BQ27" s="713"/>
      <c r="BR27" s="713"/>
      <c r="BS27" s="686">
        <v>670469</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2835183</v>
      </c>
      <c r="CS27" s="699"/>
      <c r="CT27" s="699"/>
      <c r="CU27" s="699"/>
      <c r="CV27" s="699"/>
      <c r="CW27" s="699"/>
      <c r="CX27" s="699"/>
      <c r="CY27" s="700"/>
      <c r="CZ27" s="683">
        <v>10.9</v>
      </c>
      <c r="DA27" s="701"/>
      <c r="DB27" s="701"/>
      <c r="DC27" s="702"/>
      <c r="DD27" s="686">
        <v>882049</v>
      </c>
      <c r="DE27" s="699"/>
      <c r="DF27" s="699"/>
      <c r="DG27" s="699"/>
      <c r="DH27" s="699"/>
      <c r="DI27" s="699"/>
      <c r="DJ27" s="699"/>
      <c r="DK27" s="700"/>
      <c r="DL27" s="686">
        <v>876896</v>
      </c>
      <c r="DM27" s="699"/>
      <c r="DN27" s="699"/>
      <c r="DO27" s="699"/>
      <c r="DP27" s="699"/>
      <c r="DQ27" s="699"/>
      <c r="DR27" s="699"/>
      <c r="DS27" s="699"/>
      <c r="DT27" s="699"/>
      <c r="DU27" s="699"/>
      <c r="DV27" s="700"/>
      <c r="DW27" s="683">
        <v>6.4</v>
      </c>
      <c r="DX27" s="701"/>
      <c r="DY27" s="701"/>
      <c r="DZ27" s="701"/>
      <c r="EA27" s="701"/>
      <c r="EB27" s="701"/>
      <c r="EC27" s="722"/>
    </row>
    <row r="28" spans="2:133" ht="11.25" customHeight="1" x14ac:dyDescent="0.15">
      <c r="B28" s="677" t="s">
        <v>296</v>
      </c>
      <c r="C28" s="678"/>
      <c r="D28" s="678"/>
      <c r="E28" s="678"/>
      <c r="F28" s="678"/>
      <c r="G28" s="678"/>
      <c r="H28" s="678"/>
      <c r="I28" s="678"/>
      <c r="J28" s="678"/>
      <c r="K28" s="678"/>
      <c r="L28" s="678"/>
      <c r="M28" s="678"/>
      <c r="N28" s="678"/>
      <c r="O28" s="678"/>
      <c r="P28" s="678"/>
      <c r="Q28" s="679"/>
      <c r="R28" s="680">
        <v>63536</v>
      </c>
      <c r="S28" s="681"/>
      <c r="T28" s="681"/>
      <c r="U28" s="681"/>
      <c r="V28" s="681"/>
      <c r="W28" s="681"/>
      <c r="X28" s="681"/>
      <c r="Y28" s="682"/>
      <c r="Z28" s="713">
        <v>0.2</v>
      </c>
      <c r="AA28" s="713"/>
      <c r="AB28" s="713"/>
      <c r="AC28" s="713"/>
      <c r="AD28" s="714" t="s">
        <v>127</v>
      </c>
      <c r="AE28" s="714"/>
      <c r="AF28" s="714"/>
      <c r="AG28" s="714"/>
      <c r="AH28" s="714"/>
      <c r="AI28" s="714"/>
      <c r="AJ28" s="714"/>
      <c r="AK28" s="714"/>
      <c r="AL28" s="683" t="s">
        <v>127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2470610</v>
      </c>
      <c r="CS28" s="681"/>
      <c r="CT28" s="681"/>
      <c r="CU28" s="681"/>
      <c r="CV28" s="681"/>
      <c r="CW28" s="681"/>
      <c r="CX28" s="681"/>
      <c r="CY28" s="682"/>
      <c r="CZ28" s="683">
        <v>9.5</v>
      </c>
      <c r="DA28" s="701"/>
      <c r="DB28" s="701"/>
      <c r="DC28" s="702"/>
      <c r="DD28" s="686">
        <v>2437414</v>
      </c>
      <c r="DE28" s="681"/>
      <c r="DF28" s="681"/>
      <c r="DG28" s="681"/>
      <c r="DH28" s="681"/>
      <c r="DI28" s="681"/>
      <c r="DJ28" s="681"/>
      <c r="DK28" s="682"/>
      <c r="DL28" s="686">
        <v>2437414</v>
      </c>
      <c r="DM28" s="681"/>
      <c r="DN28" s="681"/>
      <c r="DO28" s="681"/>
      <c r="DP28" s="681"/>
      <c r="DQ28" s="681"/>
      <c r="DR28" s="681"/>
      <c r="DS28" s="681"/>
      <c r="DT28" s="681"/>
      <c r="DU28" s="681"/>
      <c r="DV28" s="682"/>
      <c r="DW28" s="683">
        <v>17.8</v>
      </c>
      <c r="DX28" s="701"/>
      <c r="DY28" s="701"/>
      <c r="DZ28" s="701"/>
      <c r="EA28" s="701"/>
      <c r="EB28" s="701"/>
      <c r="EC28" s="722"/>
    </row>
    <row r="29" spans="2:133" ht="11.25" customHeight="1" x14ac:dyDescent="0.15">
      <c r="B29" s="677" t="s">
        <v>298</v>
      </c>
      <c r="C29" s="678"/>
      <c r="D29" s="678"/>
      <c r="E29" s="678"/>
      <c r="F29" s="678"/>
      <c r="G29" s="678"/>
      <c r="H29" s="678"/>
      <c r="I29" s="678"/>
      <c r="J29" s="678"/>
      <c r="K29" s="678"/>
      <c r="L29" s="678"/>
      <c r="M29" s="678"/>
      <c r="N29" s="678"/>
      <c r="O29" s="678"/>
      <c r="P29" s="678"/>
      <c r="Q29" s="679"/>
      <c r="R29" s="680">
        <v>163104</v>
      </c>
      <c r="S29" s="681"/>
      <c r="T29" s="681"/>
      <c r="U29" s="681"/>
      <c r="V29" s="681"/>
      <c r="W29" s="681"/>
      <c r="X29" s="681"/>
      <c r="Y29" s="682"/>
      <c r="Z29" s="713">
        <v>0.6</v>
      </c>
      <c r="AA29" s="713"/>
      <c r="AB29" s="713"/>
      <c r="AC29" s="713"/>
      <c r="AD29" s="714">
        <v>36805</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2470235</v>
      </c>
      <c r="CS29" s="699"/>
      <c r="CT29" s="699"/>
      <c r="CU29" s="699"/>
      <c r="CV29" s="699"/>
      <c r="CW29" s="699"/>
      <c r="CX29" s="699"/>
      <c r="CY29" s="700"/>
      <c r="CZ29" s="683">
        <v>9.5</v>
      </c>
      <c r="DA29" s="701"/>
      <c r="DB29" s="701"/>
      <c r="DC29" s="702"/>
      <c r="DD29" s="686">
        <v>2437039</v>
      </c>
      <c r="DE29" s="699"/>
      <c r="DF29" s="699"/>
      <c r="DG29" s="699"/>
      <c r="DH29" s="699"/>
      <c r="DI29" s="699"/>
      <c r="DJ29" s="699"/>
      <c r="DK29" s="700"/>
      <c r="DL29" s="686">
        <v>2437039</v>
      </c>
      <c r="DM29" s="699"/>
      <c r="DN29" s="699"/>
      <c r="DO29" s="699"/>
      <c r="DP29" s="699"/>
      <c r="DQ29" s="699"/>
      <c r="DR29" s="699"/>
      <c r="DS29" s="699"/>
      <c r="DT29" s="699"/>
      <c r="DU29" s="699"/>
      <c r="DV29" s="700"/>
      <c r="DW29" s="683">
        <v>17.8</v>
      </c>
      <c r="DX29" s="701"/>
      <c r="DY29" s="701"/>
      <c r="DZ29" s="701"/>
      <c r="EA29" s="701"/>
      <c r="EB29" s="701"/>
      <c r="EC29" s="722"/>
    </row>
    <row r="30" spans="2:133" ht="11.25" customHeight="1" x14ac:dyDescent="0.15">
      <c r="B30" s="677" t="s">
        <v>301</v>
      </c>
      <c r="C30" s="678"/>
      <c r="D30" s="678"/>
      <c r="E30" s="678"/>
      <c r="F30" s="678"/>
      <c r="G30" s="678"/>
      <c r="H30" s="678"/>
      <c r="I30" s="678"/>
      <c r="J30" s="678"/>
      <c r="K30" s="678"/>
      <c r="L30" s="678"/>
      <c r="M30" s="678"/>
      <c r="N30" s="678"/>
      <c r="O30" s="678"/>
      <c r="P30" s="678"/>
      <c r="Q30" s="679"/>
      <c r="R30" s="680">
        <v>23899</v>
      </c>
      <c r="S30" s="681"/>
      <c r="T30" s="681"/>
      <c r="U30" s="681"/>
      <c r="V30" s="681"/>
      <c r="W30" s="681"/>
      <c r="X30" s="681"/>
      <c r="Y30" s="682"/>
      <c r="Z30" s="713">
        <v>0.1</v>
      </c>
      <c r="AA30" s="713"/>
      <c r="AB30" s="713"/>
      <c r="AC30" s="713"/>
      <c r="AD30" s="714" t="s">
        <v>127</v>
      </c>
      <c r="AE30" s="714"/>
      <c r="AF30" s="714"/>
      <c r="AG30" s="714"/>
      <c r="AH30" s="714"/>
      <c r="AI30" s="714"/>
      <c r="AJ30" s="714"/>
      <c r="AK30" s="714"/>
      <c r="AL30" s="683" t="s">
        <v>127</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2350347</v>
      </c>
      <c r="CS30" s="681"/>
      <c r="CT30" s="681"/>
      <c r="CU30" s="681"/>
      <c r="CV30" s="681"/>
      <c r="CW30" s="681"/>
      <c r="CX30" s="681"/>
      <c r="CY30" s="682"/>
      <c r="CZ30" s="683">
        <v>9.1</v>
      </c>
      <c r="DA30" s="701"/>
      <c r="DB30" s="701"/>
      <c r="DC30" s="702"/>
      <c r="DD30" s="686">
        <v>2318958</v>
      </c>
      <c r="DE30" s="681"/>
      <c r="DF30" s="681"/>
      <c r="DG30" s="681"/>
      <c r="DH30" s="681"/>
      <c r="DI30" s="681"/>
      <c r="DJ30" s="681"/>
      <c r="DK30" s="682"/>
      <c r="DL30" s="686">
        <v>2318958</v>
      </c>
      <c r="DM30" s="681"/>
      <c r="DN30" s="681"/>
      <c r="DO30" s="681"/>
      <c r="DP30" s="681"/>
      <c r="DQ30" s="681"/>
      <c r="DR30" s="681"/>
      <c r="DS30" s="681"/>
      <c r="DT30" s="681"/>
      <c r="DU30" s="681"/>
      <c r="DV30" s="682"/>
      <c r="DW30" s="683">
        <v>17</v>
      </c>
      <c r="DX30" s="701"/>
      <c r="DY30" s="701"/>
      <c r="DZ30" s="701"/>
      <c r="EA30" s="701"/>
      <c r="EB30" s="701"/>
      <c r="EC30" s="722"/>
    </row>
    <row r="31" spans="2:133" ht="11.25" customHeight="1" x14ac:dyDescent="0.15">
      <c r="B31" s="677" t="s">
        <v>305</v>
      </c>
      <c r="C31" s="678"/>
      <c r="D31" s="678"/>
      <c r="E31" s="678"/>
      <c r="F31" s="678"/>
      <c r="G31" s="678"/>
      <c r="H31" s="678"/>
      <c r="I31" s="678"/>
      <c r="J31" s="678"/>
      <c r="K31" s="678"/>
      <c r="L31" s="678"/>
      <c r="M31" s="678"/>
      <c r="N31" s="678"/>
      <c r="O31" s="678"/>
      <c r="P31" s="678"/>
      <c r="Q31" s="679"/>
      <c r="R31" s="680">
        <v>7415982</v>
      </c>
      <c r="S31" s="681"/>
      <c r="T31" s="681"/>
      <c r="U31" s="681"/>
      <c r="V31" s="681"/>
      <c r="W31" s="681"/>
      <c r="X31" s="681"/>
      <c r="Y31" s="682"/>
      <c r="Z31" s="713">
        <v>27.6</v>
      </c>
      <c r="AA31" s="713"/>
      <c r="AB31" s="713"/>
      <c r="AC31" s="713"/>
      <c r="AD31" s="714" t="s">
        <v>127</v>
      </c>
      <c r="AE31" s="714"/>
      <c r="AF31" s="714"/>
      <c r="AG31" s="714"/>
      <c r="AH31" s="714"/>
      <c r="AI31" s="714"/>
      <c r="AJ31" s="714"/>
      <c r="AK31" s="714"/>
      <c r="AL31" s="683" t="s">
        <v>127</v>
      </c>
      <c r="AM31" s="684"/>
      <c r="AN31" s="684"/>
      <c r="AO31" s="715"/>
      <c r="AP31" s="756" t="s">
        <v>306</v>
      </c>
      <c r="AQ31" s="757"/>
      <c r="AR31" s="757"/>
      <c r="AS31" s="757"/>
      <c r="AT31" s="762" t="s">
        <v>307</v>
      </c>
      <c r="AU31" s="231"/>
      <c r="AV31" s="231"/>
      <c r="AW31" s="231"/>
      <c r="AX31" s="746" t="s">
        <v>183</v>
      </c>
      <c r="AY31" s="747"/>
      <c r="AZ31" s="747"/>
      <c r="BA31" s="747"/>
      <c r="BB31" s="747"/>
      <c r="BC31" s="747"/>
      <c r="BD31" s="747"/>
      <c r="BE31" s="747"/>
      <c r="BF31" s="748"/>
      <c r="BG31" s="749">
        <v>98.7</v>
      </c>
      <c r="BH31" s="750"/>
      <c r="BI31" s="750"/>
      <c r="BJ31" s="750"/>
      <c r="BK31" s="750"/>
      <c r="BL31" s="750"/>
      <c r="BM31" s="751">
        <v>97.3</v>
      </c>
      <c r="BN31" s="750"/>
      <c r="BO31" s="750"/>
      <c r="BP31" s="750"/>
      <c r="BQ31" s="752"/>
      <c r="BR31" s="749">
        <v>99.5</v>
      </c>
      <c r="BS31" s="750"/>
      <c r="BT31" s="750"/>
      <c r="BU31" s="750"/>
      <c r="BV31" s="750"/>
      <c r="BW31" s="750"/>
      <c r="BX31" s="751">
        <v>98.2</v>
      </c>
      <c r="BY31" s="750"/>
      <c r="BZ31" s="750"/>
      <c r="CA31" s="750"/>
      <c r="CB31" s="752"/>
      <c r="CD31" s="767"/>
      <c r="CE31" s="768"/>
      <c r="CF31" s="719" t="s">
        <v>308</v>
      </c>
      <c r="CG31" s="720"/>
      <c r="CH31" s="720"/>
      <c r="CI31" s="720"/>
      <c r="CJ31" s="720"/>
      <c r="CK31" s="720"/>
      <c r="CL31" s="720"/>
      <c r="CM31" s="720"/>
      <c r="CN31" s="720"/>
      <c r="CO31" s="720"/>
      <c r="CP31" s="720"/>
      <c r="CQ31" s="721"/>
      <c r="CR31" s="680">
        <v>119888</v>
      </c>
      <c r="CS31" s="699"/>
      <c r="CT31" s="699"/>
      <c r="CU31" s="699"/>
      <c r="CV31" s="699"/>
      <c r="CW31" s="699"/>
      <c r="CX31" s="699"/>
      <c r="CY31" s="700"/>
      <c r="CZ31" s="683">
        <v>0.5</v>
      </c>
      <c r="DA31" s="701"/>
      <c r="DB31" s="701"/>
      <c r="DC31" s="702"/>
      <c r="DD31" s="686">
        <v>118081</v>
      </c>
      <c r="DE31" s="699"/>
      <c r="DF31" s="699"/>
      <c r="DG31" s="699"/>
      <c r="DH31" s="699"/>
      <c r="DI31" s="699"/>
      <c r="DJ31" s="699"/>
      <c r="DK31" s="700"/>
      <c r="DL31" s="686">
        <v>118081</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71" t="s">
        <v>309</v>
      </c>
      <c r="C32" s="772"/>
      <c r="D32" s="772"/>
      <c r="E32" s="772"/>
      <c r="F32" s="772"/>
      <c r="G32" s="772"/>
      <c r="H32" s="772"/>
      <c r="I32" s="772"/>
      <c r="J32" s="772"/>
      <c r="K32" s="772"/>
      <c r="L32" s="772"/>
      <c r="M32" s="772"/>
      <c r="N32" s="772"/>
      <c r="O32" s="772"/>
      <c r="P32" s="772"/>
      <c r="Q32" s="773"/>
      <c r="R32" s="680" t="s">
        <v>127</v>
      </c>
      <c r="S32" s="681"/>
      <c r="T32" s="681"/>
      <c r="U32" s="681"/>
      <c r="V32" s="681"/>
      <c r="W32" s="681"/>
      <c r="X32" s="681"/>
      <c r="Y32" s="682"/>
      <c r="Z32" s="713" t="s">
        <v>127</v>
      </c>
      <c r="AA32" s="713"/>
      <c r="AB32" s="713"/>
      <c r="AC32" s="713"/>
      <c r="AD32" s="714" t="s">
        <v>127</v>
      </c>
      <c r="AE32" s="714"/>
      <c r="AF32" s="714"/>
      <c r="AG32" s="714"/>
      <c r="AH32" s="714"/>
      <c r="AI32" s="714"/>
      <c r="AJ32" s="714"/>
      <c r="AK32" s="714"/>
      <c r="AL32" s="683" t="s">
        <v>127</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99.4</v>
      </c>
      <c r="BH32" s="699"/>
      <c r="BI32" s="699"/>
      <c r="BJ32" s="699"/>
      <c r="BK32" s="699"/>
      <c r="BL32" s="699"/>
      <c r="BM32" s="684">
        <v>97.9</v>
      </c>
      <c r="BN32" s="745"/>
      <c r="BO32" s="745"/>
      <c r="BP32" s="745"/>
      <c r="BQ32" s="726"/>
      <c r="BR32" s="753">
        <v>99.5</v>
      </c>
      <c r="BS32" s="699"/>
      <c r="BT32" s="699"/>
      <c r="BU32" s="699"/>
      <c r="BV32" s="699"/>
      <c r="BW32" s="699"/>
      <c r="BX32" s="684">
        <v>98.1</v>
      </c>
      <c r="BY32" s="745"/>
      <c r="BZ32" s="745"/>
      <c r="CA32" s="745"/>
      <c r="CB32" s="726"/>
      <c r="CD32" s="769"/>
      <c r="CE32" s="770"/>
      <c r="CF32" s="719" t="s">
        <v>312</v>
      </c>
      <c r="CG32" s="720"/>
      <c r="CH32" s="720"/>
      <c r="CI32" s="720"/>
      <c r="CJ32" s="720"/>
      <c r="CK32" s="720"/>
      <c r="CL32" s="720"/>
      <c r="CM32" s="720"/>
      <c r="CN32" s="720"/>
      <c r="CO32" s="720"/>
      <c r="CP32" s="720"/>
      <c r="CQ32" s="721"/>
      <c r="CR32" s="680">
        <v>375</v>
      </c>
      <c r="CS32" s="681"/>
      <c r="CT32" s="681"/>
      <c r="CU32" s="681"/>
      <c r="CV32" s="681"/>
      <c r="CW32" s="681"/>
      <c r="CX32" s="681"/>
      <c r="CY32" s="682"/>
      <c r="CZ32" s="683">
        <v>0</v>
      </c>
      <c r="DA32" s="701"/>
      <c r="DB32" s="701"/>
      <c r="DC32" s="702"/>
      <c r="DD32" s="686">
        <v>375</v>
      </c>
      <c r="DE32" s="681"/>
      <c r="DF32" s="681"/>
      <c r="DG32" s="681"/>
      <c r="DH32" s="681"/>
      <c r="DI32" s="681"/>
      <c r="DJ32" s="681"/>
      <c r="DK32" s="682"/>
      <c r="DL32" s="686">
        <v>375</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313</v>
      </c>
      <c r="C33" s="678"/>
      <c r="D33" s="678"/>
      <c r="E33" s="678"/>
      <c r="F33" s="678"/>
      <c r="G33" s="678"/>
      <c r="H33" s="678"/>
      <c r="I33" s="678"/>
      <c r="J33" s="678"/>
      <c r="K33" s="678"/>
      <c r="L33" s="678"/>
      <c r="M33" s="678"/>
      <c r="N33" s="678"/>
      <c r="O33" s="678"/>
      <c r="P33" s="678"/>
      <c r="Q33" s="679"/>
      <c r="R33" s="680">
        <v>1169347</v>
      </c>
      <c r="S33" s="681"/>
      <c r="T33" s="681"/>
      <c r="U33" s="681"/>
      <c r="V33" s="681"/>
      <c r="W33" s="681"/>
      <c r="X33" s="681"/>
      <c r="Y33" s="682"/>
      <c r="Z33" s="713">
        <v>4.4000000000000004</v>
      </c>
      <c r="AA33" s="713"/>
      <c r="AB33" s="713"/>
      <c r="AC33" s="713"/>
      <c r="AD33" s="714" t="s">
        <v>127</v>
      </c>
      <c r="AE33" s="714"/>
      <c r="AF33" s="714"/>
      <c r="AG33" s="714"/>
      <c r="AH33" s="714"/>
      <c r="AI33" s="714"/>
      <c r="AJ33" s="714"/>
      <c r="AK33" s="714"/>
      <c r="AL33" s="683" t="s">
        <v>127</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98.3</v>
      </c>
      <c r="BH33" s="665"/>
      <c r="BI33" s="665"/>
      <c r="BJ33" s="665"/>
      <c r="BK33" s="665"/>
      <c r="BL33" s="665"/>
      <c r="BM33" s="707">
        <v>96.7</v>
      </c>
      <c r="BN33" s="665"/>
      <c r="BO33" s="665"/>
      <c r="BP33" s="665"/>
      <c r="BQ33" s="709"/>
      <c r="BR33" s="744">
        <v>99.5</v>
      </c>
      <c r="BS33" s="665"/>
      <c r="BT33" s="665"/>
      <c r="BU33" s="665"/>
      <c r="BV33" s="665"/>
      <c r="BW33" s="665"/>
      <c r="BX33" s="707">
        <v>98.1</v>
      </c>
      <c r="BY33" s="665"/>
      <c r="BZ33" s="665"/>
      <c r="CA33" s="665"/>
      <c r="CB33" s="709"/>
      <c r="CD33" s="719" t="s">
        <v>315</v>
      </c>
      <c r="CE33" s="720"/>
      <c r="CF33" s="720"/>
      <c r="CG33" s="720"/>
      <c r="CH33" s="720"/>
      <c r="CI33" s="720"/>
      <c r="CJ33" s="720"/>
      <c r="CK33" s="720"/>
      <c r="CL33" s="720"/>
      <c r="CM33" s="720"/>
      <c r="CN33" s="720"/>
      <c r="CO33" s="720"/>
      <c r="CP33" s="720"/>
      <c r="CQ33" s="721"/>
      <c r="CR33" s="680">
        <v>13951008</v>
      </c>
      <c r="CS33" s="699"/>
      <c r="CT33" s="699"/>
      <c r="CU33" s="699"/>
      <c r="CV33" s="699"/>
      <c r="CW33" s="699"/>
      <c r="CX33" s="699"/>
      <c r="CY33" s="700"/>
      <c r="CZ33" s="683">
        <v>53.7</v>
      </c>
      <c r="DA33" s="701"/>
      <c r="DB33" s="701"/>
      <c r="DC33" s="702"/>
      <c r="DD33" s="686">
        <v>8094015</v>
      </c>
      <c r="DE33" s="699"/>
      <c r="DF33" s="699"/>
      <c r="DG33" s="699"/>
      <c r="DH33" s="699"/>
      <c r="DI33" s="699"/>
      <c r="DJ33" s="699"/>
      <c r="DK33" s="700"/>
      <c r="DL33" s="686">
        <v>5895132</v>
      </c>
      <c r="DM33" s="699"/>
      <c r="DN33" s="699"/>
      <c r="DO33" s="699"/>
      <c r="DP33" s="699"/>
      <c r="DQ33" s="699"/>
      <c r="DR33" s="699"/>
      <c r="DS33" s="699"/>
      <c r="DT33" s="699"/>
      <c r="DU33" s="699"/>
      <c r="DV33" s="700"/>
      <c r="DW33" s="683">
        <v>43.2</v>
      </c>
      <c r="DX33" s="701"/>
      <c r="DY33" s="701"/>
      <c r="DZ33" s="701"/>
      <c r="EA33" s="701"/>
      <c r="EB33" s="701"/>
      <c r="EC33" s="722"/>
    </row>
    <row r="34" spans="2:133" ht="11.25" customHeight="1" x14ac:dyDescent="0.15">
      <c r="B34" s="677" t="s">
        <v>316</v>
      </c>
      <c r="C34" s="678"/>
      <c r="D34" s="678"/>
      <c r="E34" s="678"/>
      <c r="F34" s="678"/>
      <c r="G34" s="678"/>
      <c r="H34" s="678"/>
      <c r="I34" s="678"/>
      <c r="J34" s="678"/>
      <c r="K34" s="678"/>
      <c r="L34" s="678"/>
      <c r="M34" s="678"/>
      <c r="N34" s="678"/>
      <c r="O34" s="678"/>
      <c r="P34" s="678"/>
      <c r="Q34" s="679"/>
      <c r="R34" s="680">
        <v>15284</v>
      </c>
      <c r="S34" s="681"/>
      <c r="T34" s="681"/>
      <c r="U34" s="681"/>
      <c r="V34" s="681"/>
      <c r="W34" s="681"/>
      <c r="X34" s="681"/>
      <c r="Y34" s="682"/>
      <c r="Z34" s="713">
        <v>0.1</v>
      </c>
      <c r="AA34" s="713"/>
      <c r="AB34" s="713"/>
      <c r="AC34" s="713"/>
      <c r="AD34" s="714">
        <v>6408</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2414508</v>
      </c>
      <c r="CS34" s="681"/>
      <c r="CT34" s="681"/>
      <c r="CU34" s="681"/>
      <c r="CV34" s="681"/>
      <c r="CW34" s="681"/>
      <c r="CX34" s="681"/>
      <c r="CY34" s="682"/>
      <c r="CZ34" s="683">
        <v>9.3000000000000007</v>
      </c>
      <c r="DA34" s="701"/>
      <c r="DB34" s="701"/>
      <c r="DC34" s="702"/>
      <c r="DD34" s="686">
        <v>1971021</v>
      </c>
      <c r="DE34" s="681"/>
      <c r="DF34" s="681"/>
      <c r="DG34" s="681"/>
      <c r="DH34" s="681"/>
      <c r="DI34" s="681"/>
      <c r="DJ34" s="681"/>
      <c r="DK34" s="682"/>
      <c r="DL34" s="686">
        <v>1694456</v>
      </c>
      <c r="DM34" s="681"/>
      <c r="DN34" s="681"/>
      <c r="DO34" s="681"/>
      <c r="DP34" s="681"/>
      <c r="DQ34" s="681"/>
      <c r="DR34" s="681"/>
      <c r="DS34" s="681"/>
      <c r="DT34" s="681"/>
      <c r="DU34" s="681"/>
      <c r="DV34" s="682"/>
      <c r="DW34" s="683">
        <v>12.4</v>
      </c>
      <c r="DX34" s="701"/>
      <c r="DY34" s="701"/>
      <c r="DZ34" s="701"/>
      <c r="EA34" s="701"/>
      <c r="EB34" s="701"/>
      <c r="EC34" s="722"/>
    </row>
    <row r="35" spans="2:133" ht="11.25" customHeight="1" x14ac:dyDescent="0.15">
      <c r="B35" s="677" t="s">
        <v>318</v>
      </c>
      <c r="C35" s="678"/>
      <c r="D35" s="678"/>
      <c r="E35" s="678"/>
      <c r="F35" s="678"/>
      <c r="G35" s="678"/>
      <c r="H35" s="678"/>
      <c r="I35" s="678"/>
      <c r="J35" s="678"/>
      <c r="K35" s="678"/>
      <c r="L35" s="678"/>
      <c r="M35" s="678"/>
      <c r="N35" s="678"/>
      <c r="O35" s="678"/>
      <c r="P35" s="678"/>
      <c r="Q35" s="679"/>
      <c r="R35" s="680">
        <v>97783</v>
      </c>
      <c r="S35" s="681"/>
      <c r="T35" s="681"/>
      <c r="U35" s="681"/>
      <c r="V35" s="681"/>
      <c r="W35" s="681"/>
      <c r="X35" s="681"/>
      <c r="Y35" s="682"/>
      <c r="Z35" s="713">
        <v>0.4</v>
      </c>
      <c r="AA35" s="713"/>
      <c r="AB35" s="713"/>
      <c r="AC35" s="713"/>
      <c r="AD35" s="714" t="s">
        <v>127</v>
      </c>
      <c r="AE35" s="714"/>
      <c r="AF35" s="714"/>
      <c r="AG35" s="714"/>
      <c r="AH35" s="714"/>
      <c r="AI35" s="714"/>
      <c r="AJ35" s="714"/>
      <c r="AK35" s="714"/>
      <c r="AL35" s="683" t="s">
        <v>127</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665331</v>
      </c>
      <c r="CS35" s="699"/>
      <c r="CT35" s="699"/>
      <c r="CU35" s="699"/>
      <c r="CV35" s="699"/>
      <c r="CW35" s="699"/>
      <c r="CX35" s="699"/>
      <c r="CY35" s="700"/>
      <c r="CZ35" s="683">
        <v>2.6</v>
      </c>
      <c r="DA35" s="701"/>
      <c r="DB35" s="701"/>
      <c r="DC35" s="702"/>
      <c r="DD35" s="686">
        <v>558817</v>
      </c>
      <c r="DE35" s="699"/>
      <c r="DF35" s="699"/>
      <c r="DG35" s="699"/>
      <c r="DH35" s="699"/>
      <c r="DI35" s="699"/>
      <c r="DJ35" s="699"/>
      <c r="DK35" s="700"/>
      <c r="DL35" s="686">
        <v>315388</v>
      </c>
      <c r="DM35" s="699"/>
      <c r="DN35" s="699"/>
      <c r="DO35" s="699"/>
      <c r="DP35" s="699"/>
      <c r="DQ35" s="699"/>
      <c r="DR35" s="699"/>
      <c r="DS35" s="699"/>
      <c r="DT35" s="699"/>
      <c r="DU35" s="699"/>
      <c r="DV35" s="700"/>
      <c r="DW35" s="683">
        <v>2.2999999999999998</v>
      </c>
      <c r="DX35" s="701"/>
      <c r="DY35" s="701"/>
      <c r="DZ35" s="701"/>
      <c r="EA35" s="701"/>
      <c r="EB35" s="701"/>
      <c r="EC35" s="722"/>
    </row>
    <row r="36" spans="2:133" ht="11.25" customHeight="1" x14ac:dyDescent="0.15">
      <c r="B36" s="677" t="s">
        <v>322</v>
      </c>
      <c r="C36" s="678"/>
      <c r="D36" s="678"/>
      <c r="E36" s="678"/>
      <c r="F36" s="678"/>
      <c r="G36" s="678"/>
      <c r="H36" s="678"/>
      <c r="I36" s="678"/>
      <c r="J36" s="678"/>
      <c r="K36" s="678"/>
      <c r="L36" s="678"/>
      <c r="M36" s="678"/>
      <c r="N36" s="678"/>
      <c r="O36" s="678"/>
      <c r="P36" s="678"/>
      <c r="Q36" s="679"/>
      <c r="R36" s="680">
        <v>316880</v>
      </c>
      <c r="S36" s="681"/>
      <c r="T36" s="681"/>
      <c r="U36" s="681"/>
      <c r="V36" s="681"/>
      <c r="W36" s="681"/>
      <c r="X36" s="681"/>
      <c r="Y36" s="682"/>
      <c r="Z36" s="713">
        <v>1.2</v>
      </c>
      <c r="AA36" s="713"/>
      <c r="AB36" s="713"/>
      <c r="AC36" s="713"/>
      <c r="AD36" s="714" t="s">
        <v>127</v>
      </c>
      <c r="AE36" s="714"/>
      <c r="AF36" s="714"/>
      <c r="AG36" s="714"/>
      <c r="AH36" s="714"/>
      <c r="AI36" s="714"/>
      <c r="AJ36" s="714"/>
      <c r="AK36" s="714"/>
      <c r="AL36" s="683" t="s">
        <v>127</v>
      </c>
      <c r="AM36" s="684"/>
      <c r="AN36" s="684"/>
      <c r="AO36" s="715"/>
      <c r="AP36" s="235"/>
      <c r="AQ36" s="732" t="s">
        <v>323</v>
      </c>
      <c r="AR36" s="733"/>
      <c r="AS36" s="733"/>
      <c r="AT36" s="733"/>
      <c r="AU36" s="733"/>
      <c r="AV36" s="733"/>
      <c r="AW36" s="733"/>
      <c r="AX36" s="733"/>
      <c r="AY36" s="734"/>
      <c r="AZ36" s="735">
        <v>3271458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120930</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8195718</v>
      </c>
      <c r="CS36" s="681"/>
      <c r="CT36" s="681"/>
      <c r="CU36" s="681"/>
      <c r="CV36" s="681"/>
      <c r="CW36" s="681"/>
      <c r="CX36" s="681"/>
      <c r="CY36" s="682"/>
      <c r="CZ36" s="683">
        <v>31.6</v>
      </c>
      <c r="DA36" s="701"/>
      <c r="DB36" s="701"/>
      <c r="DC36" s="702"/>
      <c r="DD36" s="686">
        <v>3586251</v>
      </c>
      <c r="DE36" s="681"/>
      <c r="DF36" s="681"/>
      <c r="DG36" s="681"/>
      <c r="DH36" s="681"/>
      <c r="DI36" s="681"/>
      <c r="DJ36" s="681"/>
      <c r="DK36" s="682"/>
      <c r="DL36" s="686">
        <v>2718018</v>
      </c>
      <c r="DM36" s="681"/>
      <c r="DN36" s="681"/>
      <c r="DO36" s="681"/>
      <c r="DP36" s="681"/>
      <c r="DQ36" s="681"/>
      <c r="DR36" s="681"/>
      <c r="DS36" s="681"/>
      <c r="DT36" s="681"/>
      <c r="DU36" s="681"/>
      <c r="DV36" s="682"/>
      <c r="DW36" s="683">
        <v>19.899999999999999</v>
      </c>
      <c r="DX36" s="701"/>
      <c r="DY36" s="701"/>
      <c r="DZ36" s="701"/>
      <c r="EA36" s="701"/>
      <c r="EB36" s="701"/>
      <c r="EC36" s="722"/>
    </row>
    <row r="37" spans="2:133" ht="11.25" customHeight="1" x14ac:dyDescent="0.15">
      <c r="B37" s="677" t="s">
        <v>326</v>
      </c>
      <c r="C37" s="678"/>
      <c r="D37" s="678"/>
      <c r="E37" s="678"/>
      <c r="F37" s="678"/>
      <c r="G37" s="678"/>
      <c r="H37" s="678"/>
      <c r="I37" s="678"/>
      <c r="J37" s="678"/>
      <c r="K37" s="678"/>
      <c r="L37" s="678"/>
      <c r="M37" s="678"/>
      <c r="N37" s="678"/>
      <c r="O37" s="678"/>
      <c r="P37" s="678"/>
      <c r="Q37" s="679"/>
      <c r="R37" s="680">
        <v>884538</v>
      </c>
      <c r="S37" s="681"/>
      <c r="T37" s="681"/>
      <c r="U37" s="681"/>
      <c r="V37" s="681"/>
      <c r="W37" s="681"/>
      <c r="X37" s="681"/>
      <c r="Y37" s="682"/>
      <c r="Z37" s="713">
        <v>3.3</v>
      </c>
      <c r="AA37" s="713"/>
      <c r="AB37" s="713"/>
      <c r="AC37" s="713"/>
      <c r="AD37" s="714" t="s">
        <v>127</v>
      </c>
      <c r="AE37" s="714"/>
      <c r="AF37" s="714"/>
      <c r="AG37" s="714"/>
      <c r="AH37" s="714"/>
      <c r="AI37" s="714"/>
      <c r="AJ37" s="714"/>
      <c r="AK37" s="714"/>
      <c r="AL37" s="683" t="s">
        <v>127</v>
      </c>
      <c r="AM37" s="684"/>
      <c r="AN37" s="684"/>
      <c r="AO37" s="715"/>
      <c r="AQ37" s="723" t="s">
        <v>327</v>
      </c>
      <c r="AR37" s="724"/>
      <c r="AS37" s="724"/>
      <c r="AT37" s="724"/>
      <c r="AU37" s="724"/>
      <c r="AV37" s="724"/>
      <c r="AW37" s="724"/>
      <c r="AX37" s="724"/>
      <c r="AY37" s="725"/>
      <c r="AZ37" s="680">
        <v>957781</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94918</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1048181</v>
      </c>
      <c r="CS37" s="699"/>
      <c r="CT37" s="699"/>
      <c r="CU37" s="699"/>
      <c r="CV37" s="699"/>
      <c r="CW37" s="699"/>
      <c r="CX37" s="699"/>
      <c r="CY37" s="700"/>
      <c r="CZ37" s="683">
        <v>4</v>
      </c>
      <c r="DA37" s="701"/>
      <c r="DB37" s="701"/>
      <c r="DC37" s="702"/>
      <c r="DD37" s="686">
        <v>1031687</v>
      </c>
      <c r="DE37" s="699"/>
      <c r="DF37" s="699"/>
      <c r="DG37" s="699"/>
      <c r="DH37" s="699"/>
      <c r="DI37" s="699"/>
      <c r="DJ37" s="699"/>
      <c r="DK37" s="700"/>
      <c r="DL37" s="686">
        <v>1028346</v>
      </c>
      <c r="DM37" s="699"/>
      <c r="DN37" s="699"/>
      <c r="DO37" s="699"/>
      <c r="DP37" s="699"/>
      <c r="DQ37" s="699"/>
      <c r="DR37" s="699"/>
      <c r="DS37" s="699"/>
      <c r="DT37" s="699"/>
      <c r="DU37" s="699"/>
      <c r="DV37" s="700"/>
      <c r="DW37" s="683">
        <v>7.5</v>
      </c>
      <c r="DX37" s="701"/>
      <c r="DY37" s="701"/>
      <c r="DZ37" s="701"/>
      <c r="EA37" s="701"/>
      <c r="EB37" s="701"/>
      <c r="EC37" s="722"/>
    </row>
    <row r="38" spans="2:133" ht="11.25" customHeight="1" x14ac:dyDescent="0.15">
      <c r="B38" s="677" t="s">
        <v>330</v>
      </c>
      <c r="C38" s="678"/>
      <c r="D38" s="678"/>
      <c r="E38" s="678"/>
      <c r="F38" s="678"/>
      <c r="G38" s="678"/>
      <c r="H38" s="678"/>
      <c r="I38" s="678"/>
      <c r="J38" s="678"/>
      <c r="K38" s="678"/>
      <c r="L38" s="678"/>
      <c r="M38" s="678"/>
      <c r="N38" s="678"/>
      <c r="O38" s="678"/>
      <c r="P38" s="678"/>
      <c r="Q38" s="679"/>
      <c r="R38" s="680">
        <v>825258</v>
      </c>
      <c r="S38" s="681"/>
      <c r="T38" s="681"/>
      <c r="U38" s="681"/>
      <c r="V38" s="681"/>
      <c r="W38" s="681"/>
      <c r="X38" s="681"/>
      <c r="Y38" s="682"/>
      <c r="Z38" s="713">
        <v>3.1</v>
      </c>
      <c r="AA38" s="713"/>
      <c r="AB38" s="713"/>
      <c r="AC38" s="713"/>
      <c r="AD38" s="714">
        <v>37</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712206</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4736</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1458935</v>
      </c>
      <c r="CS38" s="681"/>
      <c r="CT38" s="681"/>
      <c r="CU38" s="681"/>
      <c r="CV38" s="681"/>
      <c r="CW38" s="681"/>
      <c r="CX38" s="681"/>
      <c r="CY38" s="682"/>
      <c r="CZ38" s="683">
        <v>5.6</v>
      </c>
      <c r="DA38" s="701"/>
      <c r="DB38" s="701"/>
      <c r="DC38" s="702"/>
      <c r="DD38" s="686">
        <v>1245187</v>
      </c>
      <c r="DE38" s="681"/>
      <c r="DF38" s="681"/>
      <c r="DG38" s="681"/>
      <c r="DH38" s="681"/>
      <c r="DI38" s="681"/>
      <c r="DJ38" s="681"/>
      <c r="DK38" s="682"/>
      <c r="DL38" s="686">
        <v>1160769</v>
      </c>
      <c r="DM38" s="681"/>
      <c r="DN38" s="681"/>
      <c r="DO38" s="681"/>
      <c r="DP38" s="681"/>
      <c r="DQ38" s="681"/>
      <c r="DR38" s="681"/>
      <c r="DS38" s="681"/>
      <c r="DT38" s="681"/>
      <c r="DU38" s="681"/>
      <c r="DV38" s="682"/>
      <c r="DW38" s="683">
        <v>8.5</v>
      </c>
      <c r="DX38" s="701"/>
      <c r="DY38" s="701"/>
      <c r="DZ38" s="701"/>
      <c r="EA38" s="701"/>
      <c r="EB38" s="701"/>
      <c r="EC38" s="722"/>
    </row>
    <row r="39" spans="2:133" ht="11.25" customHeight="1" x14ac:dyDescent="0.15">
      <c r="B39" s="677" t="s">
        <v>334</v>
      </c>
      <c r="C39" s="678"/>
      <c r="D39" s="678"/>
      <c r="E39" s="678"/>
      <c r="F39" s="678"/>
      <c r="G39" s="678"/>
      <c r="H39" s="678"/>
      <c r="I39" s="678"/>
      <c r="J39" s="678"/>
      <c r="K39" s="678"/>
      <c r="L39" s="678"/>
      <c r="M39" s="678"/>
      <c r="N39" s="678"/>
      <c r="O39" s="678"/>
      <c r="P39" s="678"/>
      <c r="Q39" s="679"/>
      <c r="R39" s="680">
        <v>2184679</v>
      </c>
      <c r="S39" s="681"/>
      <c r="T39" s="681"/>
      <c r="U39" s="681"/>
      <c r="V39" s="681"/>
      <c r="W39" s="681"/>
      <c r="X39" s="681"/>
      <c r="Y39" s="682"/>
      <c r="Z39" s="713">
        <v>8.1</v>
      </c>
      <c r="AA39" s="713"/>
      <c r="AB39" s="713"/>
      <c r="AC39" s="713"/>
      <c r="AD39" s="714" t="s">
        <v>127</v>
      </c>
      <c r="AE39" s="714"/>
      <c r="AF39" s="714"/>
      <c r="AG39" s="714"/>
      <c r="AH39" s="714"/>
      <c r="AI39" s="714"/>
      <c r="AJ39" s="714"/>
      <c r="AK39" s="714"/>
      <c r="AL39" s="683" t="s">
        <v>127</v>
      </c>
      <c r="AM39" s="684"/>
      <c r="AN39" s="684"/>
      <c r="AO39" s="715"/>
      <c r="AQ39" s="723" t="s">
        <v>335</v>
      </c>
      <c r="AR39" s="724"/>
      <c r="AS39" s="724"/>
      <c r="AT39" s="724"/>
      <c r="AU39" s="724"/>
      <c r="AV39" s="724"/>
      <c r="AW39" s="724"/>
      <c r="AX39" s="724"/>
      <c r="AY39" s="725"/>
      <c r="AZ39" s="680">
        <v>116304</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7151</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330704</v>
      </c>
      <c r="CS39" s="699"/>
      <c r="CT39" s="699"/>
      <c r="CU39" s="699"/>
      <c r="CV39" s="699"/>
      <c r="CW39" s="699"/>
      <c r="CX39" s="699"/>
      <c r="CY39" s="700"/>
      <c r="CZ39" s="683">
        <v>1.3</v>
      </c>
      <c r="DA39" s="701"/>
      <c r="DB39" s="701"/>
      <c r="DC39" s="702"/>
      <c r="DD39" s="686">
        <v>235687</v>
      </c>
      <c r="DE39" s="699"/>
      <c r="DF39" s="699"/>
      <c r="DG39" s="699"/>
      <c r="DH39" s="699"/>
      <c r="DI39" s="699"/>
      <c r="DJ39" s="699"/>
      <c r="DK39" s="700"/>
      <c r="DL39" s="686" t="s">
        <v>127</v>
      </c>
      <c r="DM39" s="699"/>
      <c r="DN39" s="699"/>
      <c r="DO39" s="699"/>
      <c r="DP39" s="699"/>
      <c r="DQ39" s="699"/>
      <c r="DR39" s="699"/>
      <c r="DS39" s="699"/>
      <c r="DT39" s="699"/>
      <c r="DU39" s="699"/>
      <c r="DV39" s="700"/>
      <c r="DW39" s="683" t="s">
        <v>127</v>
      </c>
      <c r="DX39" s="701"/>
      <c r="DY39" s="701"/>
      <c r="DZ39" s="701"/>
      <c r="EA39" s="701"/>
      <c r="EB39" s="701"/>
      <c r="EC39" s="722"/>
    </row>
    <row r="40" spans="2:133" ht="11.25" customHeight="1" x14ac:dyDescent="0.15">
      <c r="B40" s="677" t="s">
        <v>338</v>
      </c>
      <c r="C40" s="678"/>
      <c r="D40" s="678"/>
      <c r="E40" s="678"/>
      <c r="F40" s="678"/>
      <c r="G40" s="678"/>
      <c r="H40" s="678"/>
      <c r="I40" s="678"/>
      <c r="J40" s="678"/>
      <c r="K40" s="678"/>
      <c r="L40" s="678"/>
      <c r="M40" s="678"/>
      <c r="N40" s="678"/>
      <c r="O40" s="678"/>
      <c r="P40" s="678"/>
      <c r="Q40" s="679"/>
      <c r="R40" s="680" t="s">
        <v>127</v>
      </c>
      <c r="S40" s="681"/>
      <c r="T40" s="681"/>
      <c r="U40" s="681"/>
      <c r="V40" s="681"/>
      <c r="W40" s="681"/>
      <c r="X40" s="681"/>
      <c r="Y40" s="682"/>
      <c r="Z40" s="713" t="s">
        <v>127</v>
      </c>
      <c r="AA40" s="713"/>
      <c r="AB40" s="713"/>
      <c r="AC40" s="713"/>
      <c r="AD40" s="714" t="s">
        <v>127</v>
      </c>
      <c r="AE40" s="714"/>
      <c r="AF40" s="714"/>
      <c r="AG40" s="714"/>
      <c r="AH40" s="714"/>
      <c r="AI40" s="714"/>
      <c r="AJ40" s="714"/>
      <c r="AK40" s="714"/>
      <c r="AL40" s="683" t="s">
        <v>127</v>
      </c>
      <c r="AM40" s="684"/>
      <c r="AN40" s="684"/>
      <c r="AO40" s="715"/>
      <c r="AQ40" s="723" t="s">
        <v>339</v>
      </c>
      <c r="AR40" s="724"/>
      <c r="AS40" s="724"/>
      <c r="AT40" s="724"/>
      <c r="AU40" s="724"/>
      <c r="AV40" s="724"/>
      <c r="AW40" s="724"/>
      <c r="AX40" s="724"/>
      <c r="AY40" s="725"/>
      <c r="AZ40" s="680">
        <v>93173</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100</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885812</v>
      </c>
      <c r="CS40" s="681"/>
      <c r="CT40" s="681"/>
      <c r="CU40" s="681"/>
      <c r="CV40" s="681"/>
      <c r="CW40" s="681"/>
      <c r="CX40" s="681"/>
      <c r="CY40" s="682"/>
      <c r="CZ40" s="683">
        <v>3.4</v>
      </c>
      <c r="DA40" s="701"/>
      <c r="DB40" s="701"/>
      <c r="DC40" s="702"/>
      <c r="DD40" s="686">
        <v>497052</v>
      </c>
      <c r="DE40" s="681"/>
      <c r="DF40" s="681"/>
      <c r="DG40" s="681"/>
      <c r="DH40" s="681"/>
      <c r="DI40" s="681"/>
      <c r="DJ40" s="681"/>
      <c r="DK40" s="682"/>
      <c r="DL40" s="686">
        <v>6501</v>
      </c>
      <c r="DM40" s="681"/>
      <c r="DN40" s="681"/>
      <c r="DO40" s="681"/>
      <c r="DP40" s="681"/>
      <c r="DQ40" s="681"/>
      <c r="DR40" s="681"/>
      <c r="DS40" s="681"/>
      <c r="DT40" s="681"/>
      <c r="DU40" s="681"/>
      <c r="DV40" s="682"/>
      <c r="DW40" s="683">
        <v>0</v>
      </c>
      <c r="DX40" s="701"/>
      <c r="DY40" s="701"/>
      <c r="DZ40" s="701"/>
      <c r="EA40" s="701"/>
      <c r="EB40" s="701"/>
      <c r="EC40" s="722"/>
    </row>
    <row r="41" spans="2:133" ht="11.25" customHeight="1" x14ac:dyDescent="0.15">
      <c r="B41" s="677" t="s">
        <v>343</v>
      </c>
      <c r="C41" s="678"/>
      <c r="D41" s="678"/>
      <c r="E41" s="678"/>
      <c r="F41" s="678"/>
      <c r="G41" s="678"/>
      <c r="H41" s="678"/>
      <c r="I41" s="678"/>
      <c r="J41" s="678"/>
      <c r="K41" s="678"/>
      <c r="L41" s="678"/>
      <c r="M41" s="678"/>
      <c r="N41" s="678"/>
      <c r="O41" s="678"/>
      <c r="P41" s="678"/>
      <c r="Q41" s="679"/>
      <c r="R41" s="680" t="s">
        <v>127</v>
      </c>
      <c r="S41" s="681"/>
      <c r="T41" s="681"/>
      <c r="U41" s="681"/>
      <c r="V41" s="681"/>
      <c r="W41" s="681"/>
      <c r="X41" s="681"/>
      <c r="Y41" s="682"/>
      <c r="Z41" s="713" t="s">
        <v>127</v>
      </c>
      <c r="AA41" s="713"/>
      <c r="AB41" s="713"/>
      <c r="AC41" s="713"/>
      <c r="AD41" s="714" t="s">
        <v>127</v>
      </c>
      <c r="AE41" s="714"/>
      <c r="AF41" s="714"/>
      <c r="AG41" s="714"/>
      <c r="AH41" s="714"/>
      <c r="AI41" s="714"/>
      <c r="AJ41" s="714"/>
      <c r="AK41" s="714"/>
      <c r="AL41" s="683" t="s">
        <v>127</v>
      </c>
      <c r="AM41" s="684"/>
      <c r="AN41" s="684"/>
      <c r="AO41" s="715"/>
      <c r="AQ41" s="723" t="s">
        <v>344</v>
      </c>
      <c r="AR41" s="724"/>
      <c r="AS41" s="724"/>
      <c r="AT41" s="724"/>
      <c r="AU41" s="724"/>
      <c r="AV41" s="724"/>
      <c r="AW41" s="724"/>
      <c r="AX41" s="724"/>
      <c r="AY41" s="725"/>
      <c r="AZ41" s="680">
        <v>198255</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127</v>
      </c>
      <c r="CS41" s="699"/>
      <c r="CT41" s="699"/>
      <c r="CU41" s="699"/>
      <c r="CV41" s="699"/>
      <c r="CW41" s="699"/>
      <c r="CX41" s="699"/>
      <c r="CY41" s="700"/>
      <c r="CZ41" s="683" t="s">
        <v>127</v>
      </c>
      <c r="DA41" s="701"/>
      <c r="DB41" s="701"/>
      <c r="DC41" s="702"/>
      <c r="DD41" s="686" t="s">
        <v>127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347</v>
      </c>
      <c r="C42" s="678"/>
      <c r="D42" s="678"/>
      <c r="E42" s="678"/>
      <c r="F42" s="678"/>
      <c r="G42" s="678"/>
      <c r="H42" s="678"/>
      <c r="I42" s="678"/>
      <c r="J42" s="678"/>
      <c r="K42" s="678"/>
      <c r="L42" s="678"/>
      <c r="M42" s="678"/>
      <c r="N42" s="678"/>
      <c r="O42" s="678"/>
      <c r="P42" s="678"/>
      <c r="Q42" s="679"/>
      <c r="R42" s="680">
        <v>724179</v>
      </c>
      <c r="S42" s="681"/>
      <c r="T42" s="681"/>
      <c r="U42" s="681"/>
      <c r="V42" s="681"/>
      <c r="W42" s="681"/>
      <c r="X42" s="681"/>
      <c r="Y42" s="682"/>
      <c r="Z42" s="713">
        <v>2.7</v>
      </c>
      <c r="AA42" s="713"/>
      <c r="AB42" s="713"/>
      <c r="AC42" s="713"/>
      <c r="AD42" s="714" t="s">
        <v>127</v>
      </c>
      <c r="AE42" s="714"/>
      <c r="AF42" s="714"/>
      <c r="AG42" s="714"/>
      <c r="AH42" s="714"/>
      <c r="AI42" s="714"/>
      <c r="AJ42" s="714"/>
      <c r="AK42" s="714"/>
      <c r="AL42" s="683" t="s">
        <v>127</v>
      </c>
      <c r="AM42" s="684"/>
      <c r="AN42" s="684"/>
      <c r="AO42" s="715"/>
      <c r="AQ42" s="716" t="s">
        <v>348</v>
      </c>
      <c r="AR42" s="717"/>
      <c r="AS42" s="717"/>
      <c r="AT42" s="717"/>
      <c r="AU42" s="717"/>
      <c r="AV42" s="717"/>
      <c r="AW42" s="717"/>
      <c r="AX42" s="717"/>
      <c r="AY42" s="718"/>
      <c r="AZ42" s="664">
        <v>1193739</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348</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3510458</v>
      </c>
      <c r="CS42" s="681"/>
      <c r="CT42" s="681"/>
      <c r="CU42" s="681"/>
      <c r="CV42" s="681"/>
      <c r="CW42" s="681"/>
      <c r="CX42" s="681"/>
      <c r="CY42" s="682"/>
      <c r="CZ42" s="683">
        <v>13.5</v>
      </c>
      <c r="DA42" s="684"/>
      <c r="DB42" s="684"/>
      <c r="DC42" s="685"/>
      <c r="DD42" s="686">
        <v>499764</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351</v>
      </c>
      <c r="C43" s="662"/>
      <c r="D43" s="662"/>
      <c r="E43" s="662"/>
      <c r="F43" s="662"/>
      <c r="G43" s="662"/>
      <c r="H43" s="662"/>
      <c r="I43" s="662"/>
      <c r="J43" s="662"/>
      <c r="K43" s="662"/>
      <c r="L43" s="662"/>
      <c r="M43" s="662"/>
      <c r="N43" s="662"/>
      <c r="O43" s="662"/>
      <c r="P43" s="662"/>
      <c r="Q43" s="663"/>
      <c r="R43" s="664">
        <v>26821681</v>
      </c>
      <c r="S43" s="703"/>
      <c r="T43" s="703"/>
      <c r="U43" s="703"/>
      <c r="V43" s="703"/>
      <c r="W43" s="703"/>
      <c r="X43" s="703"/>
      <c r="Y43" s="704"/>
      <c r="Z43" s="705">
        <v>100</v>
      </c>
      <c r="AA43" s="705"/>
      <c r="AB43" s="705"/>
      <c r="AC43" s="705"/>
      <c r="AD43" s="706">
        <v>12931328</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116337</v>
      </c>
      <c r="CS43" s="699"/>
      <c r="CT43" s="699"/>
      <c r="CU43" s="699"/>
      <c r="CV43" s="699"/>
      <c r="CW43" s="699"/>
      <c r="CX43" s="699"/>
      <c r="CY43" s="700"/>
      <c r="CZ43" s="683">
        <v>0.4</v>
      </c>
      <c r="DA43" s="701"/>
      <c r="DB43" s="701"/>
      <c r="DC43" s="702"/>
      <c r="DD43" s="686">
        <v>116337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3508357</v>
      </c>
      <c r="CS44" s="681"/>
      <c r="CT44" s="681"/>
      <c r="CU44" s="681"/>
      <c r="CV44" s="681"/>
      <c r="CW44" s="681"/>
      <c r="CX44" s="681"/>
      <c r="CY44" s="682"/>
      <c r="CZ44" s="683">
        <v>13.5</v>
      </c>
      <c r="DA44" s="684"/>
      <c r="DB44" s="684"/>
      <c r="DC44" s="685"/>
      <c r="DD44" s="686">
        <v>497663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2039383</v>
      </c>
      <c r="CS45" s="699"/>
      <c r="CT45" s="699"/>
      <c r="CU45" s="699"/>
      <c r="CV45" s="699"/>
      <c r="CW45" s="699"/>
      <c r="CX45" s="699"/>
      <c r="CY45" s="700"/>
      <c r="CZ45" s="683">
        <v>7.9</v>
      </c>
      <c r="DA45" s="701"/>
      <c r="DB45" s="701"/>
      <c r="DC45" s="702"/>
      <c r="DD45" s="686">
        <v>57946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1254024</v>
      </c>
      <c r="CS46" s="681"/>
      <c r="CT46" s="681"/>
      <c r="CU46" s="681"/>
      <c r="CV46" s="681"/>
      <c r="CW46" s="681"/>
      <c r="CX46" s="681"/>
      <c r="CY46" s="682"/>
      <c r="CZ46" s="683">
        <v>4.8</v>
      </c>
      <c r="DA46" s="684"/>
      <c r="DB46" s="684"/>
      <c r="DC46" s="685"/>
      <c r="DD46" s="686">
        <v>419850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2101</v>
      </c>
      <c r="CS47" s="699"/>
      <c r="CT47" s="699"/>
      <c r="CU47" s="699"/>
      <c r="CV47" s="699"/>
      <c r="CW47" s="699"/>
      <c r="CX47" s="699"/>
      <c r="CY47" s="700"/>
      <c r="CZ47" s="683">
        <v>0</v>
      </c>
      <c r="DA47" s="701"/>
      <c r="DB47" s="701"/>
      <c r="DC47" s="702"/>
      <c r="DD47" s="686">
        <v>2101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127</v>
      </c>
      <c r="CS48" s="681"/>
      <c r="CT48" s="681"/>
      <c r="CU48" s="681"/>
      <c r="CV48" s="681"/>
      <c r="CW48" s="681"/>
      <c r="CX48" s="681"/>
      <c r="CY48" s="682"/>
      <c r="CZ48" s="683" t="s">
        <v>361</v>
      </c>
      <c r="DA48" s="684"/>
      <c r="DB48" s="684"/>
      <c r="DC48" s="685"/>
      <c r="DD48" s="686" t="s">
        <v>361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25962869</v>
      </c>
      <c r="CS49" s="665"/>
      <c r="CT49" s="665"/>
      <c r="CU49" s="665"/>
      <c r="CV49" s="665"/>
      <c r="CW49" s="665"/>
      <c r="CX49" s="665"/>
      <c r="CY49" s="666"/>
      <c r="CZ49" s="667">
        <v>100</v>
      </c>
      <c r="DA49" s="668"/>
      <c r="DB49" s="668"/>
      <c r="DC49" s="669"/>
      <c r="DD49" s="670">
        <v>14810633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4n6fMZVJyz1MbIsvsku/jeuKJFsRPZQTaM7f5KhWxrXU0qyhVbpQTbYjSrZcyTZ/V8A1ALKMYjjTOmd8n2TqQ==" saltValue="GsVGAVGM6OH5mXgBVDNxo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26831</v>
      </c>
      <c r="R7" s="1200"/>
      <c r="S7" s="1200"/>
      <c r="T7" s="1200"/>
      <c r="U7" s="1200"/>
      <c r="V7" s="1200">
        <v>25972</v>
      </c>
      <c r="W7" s="1200"/>
      <c r="X7" s="1200"/>
      <c r="Y7" s="1200"/>
      <c r="Z7" s="1200"/>
      <c r="AA7" s="1200">
        <v>859</v>
      </c>
      <c r="AB7" s="1200"/>
      <c r="AC7" s="1200"/>
      <c r="AD7" s="1200"/>
      <c r="AE7" s="1201"/>
      <c r="AF7" s="1202">
        <v>630</v>
      </c>
      <c r="AG7" s="1203"/>
      <c r="AH7" s="1203"/>
      <c r="AI7" s="1203"/>
      <c r="AJ7" s="1204"/>
      <c r="AK7" s="1186">
        <v>83</v>
      </c>
      <c r="AL7" s="1187"/>
      <c r="AM7" s="1187"/>
      <c r="AN7" s="1187"/>
      <c r="AO7" s="1187"/>
      <c r="AP7" s="1187">
        <v>30348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598</v>
      </c>
      <c r="BT7" s="1191"/>
      <c r="BU7" s="1191"/>
      <c r="BV7" s="1191"/>
      <c r="BW7" s="1191"/>
      <c r="BX7" s="1191"/>
      <c r="BY7" s="1191"/>
      <c r="BZ7" s="1191"/>
      <c r="CA7" s="1191"/>
      <c r="CB7" s="1191"/>
      <c r="CC7" s="1191"/>
      <c r="CD7" s="1191"/>
      <c r="CE7" s="1191"/>
      <c r="CF7" s="1191"/>
      <c r="CG7" s="1192"/>
      <c r="CH7" s="1183">
        <v>-3</v>
      </c>
      <c r="CI7" s="1184"/>
      <c r="CJ7" s="1184"/>
      <c r="CK7" s="1184"/>
      <c r="CL7" s="1185"/>
      <c r="CM7" s="1183">
        <v>111</v>
      </c>
      <c r="CN7" s="1184"/>
      <c r="CO7" s="1184"/>
      <c r="CP7" s="1184"/>
      <c r="CQ7" s="1185"/>
      <c r="CR7" s="1183">
        <v>97</v>
      </c>
      <c r="CS7" s="1184"/>
      <c r="CT7" s="1184"/>
      <c r="CU7" s="1184"/>
      <c r="CV7" s="1185"/>
      <c r="CW7" s="1183">
        <v>90</v>
      </c>
      <c r="CX7" s="1184"/>
      <c r="CY7" s="1184"/>
      <c r="CZ7" s="1184"/>
      <c r="DA7" s="1185"/>
      <c r="DB7" s="1183" t="s">
        <v>605</v>
      </c>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12</v>
      </c>
      <c r="CI8" s="1085"/>
      <c r="CJ8" s="1085"/>
      <c r="CK8" s="1085"/>
      <c r="CL8" s="1086"/>
      <c r="CM8" s="1084">
        <v>126</v>
      </c>
      <c r="CN8" s="1085"/>
      <c r="CO8" s="1085"/>
      <c r="CP8" s="1085"/>
      <c r="CQ8" s="1086"/>
      <c r="CR8" s="1084">
        <v>90</v>
      </c>
      <c r="CS8" s="1085"/>
      <c r="CT8" s="1085"/>
      <c r="CU8" s="1085"/>
      <c r="CV8" s="1086"/>
      <c r="CW8" s="1084">
        <v>80</v>
      </c>
      <c r="CX8" s="1085"/>
      <c r="CY8" s="1085"/>
      <c r="CZ8" s="1085"/>
      <c r="DA8" s="1086"/>
      <c r="DB8" s="1084" t="s">
        <v>605</v>
      </c>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600</v>
      </c>
      <c r="BT9" s="1110"/>
      <c r="BU9" s="1110"/>
      <c r="BV9" s="1110"/>
      <c r="BW9" s="1110"/>
      <c r="BX9" s="1110"/>
      <c r="BY9" s="1110"/>
      <c r="BZ9" s="1110"/>
      <c r="CA9" s="1110"/>
      <c r="CB9" s="1110"/>
      <c r="CC9" s="1110"/>
      <c r="CD9" s="1110"/>
      <c r="CE9" s="1110"/>
      <c r="CF9" s="1110"/>
      <c r="CG9" s="1111"/>
      <c r="CH9" s="1084">
        <v>2</v>
      </c>
      <c r="CI9" s="1085"/>
      <c r="CJ9" s="1085"/>
      <c r="CK9" s="1085"/>
      <c r="CL9" s="1086"/>
      <c r="CM9" s="1084">
        <v>146</v>
      </c>
      <c r="CN9" s="1085"/>
      <c r="CO9" s="1085"/>
      <c r="CP9" s="1085"/>
      <c r="CQ9" s="1086"/>
      <c r="CR9" s="1084">
        <v>134</v>
      </c>
      <c r="CS9" s="1085"/>
      <c r="CT9" s="1085"/>
      <c r="CU9" s="1085"/>
      <c r="CV9" s="1086"/>
      <c r="CW9" s="1084">
        <v>30</v>
      </c>
      <c r="CX9" s="1085"/>
      <c r="CY9" s="1085"/>
      <c r="CZ9" s="1085"/>
      <c r="DA9" s="1086"/>
      <c r="DB9" s="1084" t="s">
        <v>605</v>
      </c>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601</v>
      </c>
      <c r="BT10" s="1110"/>
      <c r="BU10" s="1110"/>
      <c r="BV10" s="1110"/>
      <c r="BW10" s="1110"/>
      <c r="BX10" s="1110"/>
      <c r="BY10" s="1110"/>
      <c r="BZ10" s="1110"/>
      <c r="CA10" s="1110"/>
      <c r="CB10" s="1110"/>
      <c r="CC10" s="1110"/>
      <c r="CD10" s="1110"/>
      <c r="CE10" s="1110"/>
      <c r="CF10" s="1110"/>
      <c r="CG10" s="1111"/>
      <c r="CH10" s="1084">
        <v>3</v>
      </c>
      <c r="CI10" s="1085"/>
      <c r="CJ10" s="1085"/>
      <c r="CK10" s="1085"/>
      <c r="CL10" s="1086"/>
      <c r="CM10" s="1084">
        <v>35</v>
      </c>
      <c r="CN10" s="1085"/>
      <c r="CO10" s="1085"/>
      <c r="CP10" s="1085"/>
      <c r="CQ10" s="1086"/>
      <c r="CR10" s="1084">
        <v>30</v>
      </c>
      <c r="CS10" s="1085"/>
      <c r="CT10" s="1085"/>
      <c r="CU10" s="1085"/>
      <c r="CV10" s="1086"/>
      <c r="CW10" s="1084">
        <v>41</v>
      </c>
      <c r="CX10" s="1085"/>
      <c r="CY10" s="1085"/>
      <c r="CZ10" s="1085"/>
      <c r="DA10" s="1086"/>
      <c r="DB10" s="1084" t="s">
        <v>605</v>
      </c>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602</v>
      </c>
      <c r="BT11" s="1110"/>
      <c r="BU11" s="1110"/>
      <c r="BV11" s="1110"/>
      <c r="BW11" s="1110"/>
      <c r="BX11" s="1110"/>
      <c r="BY11" s="1110"/>
      <c r="BZ11" s="1110"/>
      <c r="CA11" s="1110"/>
      <c r="CB11" s="1110"/>
      <c r="CC11" s="1110"/>
      <c r="CD11" s="1110"/>
      <c r="CE11" s="1110"/>
      <c r="CF11" s="1110"/>
      <c r="CG11" s="1111"/>
      <c r="CH11" s="1084">
        <v>0</v>
      </c>
      <c r="CI11" s="1085"/>
      <c r="CJ11" s="1085"/>
      <c r="CK11" s="1085"/>
      <c r="CL11" s="1086"/>
      <c r="CM11" s="1084">
        <v>51</v>
      </c>
      <c r="CN11" s="1085"/>
      <c r="CO11" s="1085"/>
      <c r="CP11" s="1085"/>
      <c r="CQ11" s="1086"/>
      <c r="CR11" s="1084">
        <v>20</v>
      </c>
      <c r="CS11" s="1085"/>
      <c r="CT11" s="1085"/>
      <c r="CU11" s="1085"/>
      <c r="CV11" s="1086"/>
      <c r="CW11" s="1084">
        <v>0</v>
      </c>
      <c r="CX11" s="1085"/>
      <c r="CY11" s="1085"/>
      <c r="CZ11" s="1085"/>
      <c r="DA11" s="1086"/>
      <c r="DB11" s="1084" t="s">
        <v>605</v>
      </c>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t="s">
        <v>603</v>
      </c>
      <c r="BS12" s="1109" t="s">
        <v>604</v>
      </c>
      <c r="BT12" s="1110"/>
      <c r="BU12" s="1110"/>
      <c r="BV12" s="1110"/>
      <c r="BW12" s="1110"/>
      <c r="BX12" s="1110"/>
      <c r="BY12" s="1110"/>
      <c r="BZ12" s="1110"/>
      <c r="CA12" s="1110"/>
      <c r="CB12" s="1110"/>
      <c r="CC12" s="1110"/>
      <c r="CD12" s="1110"/>
      <c r="CE12" s="1110"/>
      <c r="CF12" s="1110"/>
      <c r="CG12" s="1111"/>
      <c r="CH12" s="1084">
        <v>-24</v>
      </c>
      <c r="CI12" s="1085"/>
      <c r="CJ12" s="1085"/>
      <c r="CK12" s="1085"/>
      <c r="CL12" s="1086"/>
      <c r="CM12" s="1084">
        <v>-42</v>
      </c>
      <c r="CN12" s="1085"/>
      <c r="CO12" s="1085"/>
      <c r="CP12" s="1085"/>
      <c r="CQ12" s="1086"/>
      <c r="CR12" s="1084">
        <v>41</v>
      </c>
      <c r="CS12" s="1085"/>
      <c r="CT12" s="1085"/>
      <c r="CU12" s="1085"/>
      <c r="CV12" s="1086"/>
      <c r="CW12" s="1084">
        <v>3</v>
      </c>
      <c r="CX12" s="1085"/>
      <c r="CY12" s="1085"/>
      <c r="CZ12" s="1085"/>
      <c r="DA12" s="1086"/>
      <c r="DB12" s="1084">
        <v>82</v>
      </c>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387</v>
      </c>
      <c r="B23" s="1039" t="s">
        <v>388</v>
      </c>
      <c r="C23" s="1040"/>
      <c r="D23" s="1040"/>
      <c r="E23" s="1040"/>
      <c r="F23" s="1040"/>
      <c r="G23" s="1040"/>
      <c r="H23" s="1040"/>
      <c r="I23" s="1040"/>
      <c r="J23" s="1040"/>
      <c r="K23" s="1040"/>
      <c r="L23" s="1040"/>
      <c r="M23" s="1040"/>
      <c r="N23" s="1040"/>
      <c r="O23" s="1040"/>
      <c r="P23" s="1041"/>
      <c r="Q23" s="1163">
        <v>26831</v>
      </c>
      <c r="R23" s="1164"/>
      <c r="S23" s="1164"/>
      <c r="T23" s="1164"/>
      <c r="U23" s="1164"/>
      <c r="V23" s="1164">
        <v>25972</v>
      </c>
      <c r="W23" s="1164"/>
      <c r="X23" s="1164"/>
      <c r="Y23" s="1164"/>
      <c r="Z23" s="1164"/>
      <c r="AA23" s="1164">
        <v>859</v>
      </c>
      <c r="AB23" s="1164"/>
      <c r="AC23" s="1164"/>
      <c r="AD23" s="1164"/>
      <c r="AE23" s="1165"/>
      <c r="AF23" s="1166">
        <v>630</v>
      </c>
      <c r="AG23" s="1164"/>
      <c r="AH23" s="1164"/>
      <c r="AI23" s="1164"/>
      <c r="AJ23" s="1167"/>
      <c r="AK23" s="1168"/>
      <c r="AL23" s="1169"/>
      <c r="AM23" s="1169"/>
      <c r="AN23" s="1169"/>
      <c r="AO23" s="1169"/>
      <c r="AP23" s="1164">
        <v>30348</v>
      </c>
      <c r="AQ23" s="1164"/>
      <c r="AR23" s="1164"/>
      <c r="AS23" s="1164"/>
      <c r="AT23" s="1164"/>
      <c r="AU23" s="1170"/>
      <c r="AV23" s="1170"/>
      <c r="AW23" s="1170"/>
      <c r="AX23" s="1170"/>
      <c r="AY23" s="1171"/>
      <c r="AZ23" s="1160" t="s">
        <v>389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392</v>
      </c>
      <c r="R26" s="1097"/>
      <c r="S26" s="1097"/>
      <c r="T26" s="1097"/>
      <c r="U26" s="1098"/>
      <c r="V26" s="1096" t="s">
        <v>393</v>
      </c>
      <c r="W26" s="1097"/>
      <c r="X26" s="1097"/>
      <c r="Y26" s="1097"/>
      <c r="Z26" s="1098"/>
      <c r="AA26" s="1096" t="s">
        <v>394</v>
      </c>
      <c r="AB26" s="1097"/>
      <c r="AC26" s="1097"/>
      <c r="AD26" s="1097"/>
      <c r="AE26" s="1097"/>
      <c r="AF26" s="1154" t="s">
        <v>395</v>
      </c>
      <c r="AG26" s="1103"/>
      <c r="AH26" s="1103"/>
      <c r="AI26" s="1103"/>
      <c r="AJ26" s="1155"/>
      <c r="AK26" s="1097" t="s">
        <v>396</v>
      </c>
      <c r="AL26" s="1097"/>
      <c r="AM26" s="1097"/>
      <c r="AN26" s="1097"/>
      <c r="AO26" s="1098"/>
      <c r="AP26" s="1096" t="s">
        <v>397</v>
      </c>
      <c r="AQ26" s="1097"/>
      <c r="AR26" s="1097"/>
      <c r="AS26" s="1097"/>
      <c r="AT26" s="1098"/>
      <c r="AU26" s="1096" t="s">
        <v>398</v>
      </c>
      <c r="AV26" s="1097"/>
      <c r="AW26" s="1097"/>
      <c r="AX26" s="1097"/>
      <c r="AY26" s="1098"/>
      <c r="AZ26" s="1096" t="s">
        <v>399</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400</v>
      </c>
      <c r="C28" s="1146"/>
      <c r="D28" s="1146"/>
      <c r="E28" s="1146"/>
      <c r="F28" s="1146"/>
      <c r="G28" s="1146"/>
      <c r="H28" s="1146"/>
      <c r="I28" s="1146"/>
      <c r="J28" s="1146"/>
      <c r="K28" s="1146"/>
      <c r="L28" s="1146"/>
      <c r="M28" s="1146"/>
      <c r="N28" s="1146"/>
      <c r="O28" s="1146"/>
      <c r="P28" s="1147"/>
      <c r="Q28" s="1148">
        <v>3606</v>
      </c>
      <c r="R28" s="1149"/>
      <c r="S28" s="1149"/>
      <c r="T28" s="1149"/>
      <c r="U28" s="1149"/>
      <c r="V28" s="1149">
        <v>3485</v>
      </c>
      <c r="W28" s="1149"/>
      <c r="X28" s="1149"/>
      <c r="Y28" s="1149"/>
      <c r="Z28" s="1149"/>
      <c r="AA28" s="1149">
        <v>121</v>
      </c>
      <c r="AB28" s="1149"/>
      <c r="AC28" s="1149"/>
      <c r="AD28" s="1149"/>
      <c r="AE28" s="1150"/>
      <c r="AF28" s="1151">
        <v>121</v>
      </c>
      <c r="AG28" s="1149"/>
      <c r="AH28" s="1149"/>
      <c r="AI28" s="1149"/>
      <c r="AJ28" s="1152"/>
      <c r="AK28" s="1153">
        <v>198</v>
      </c>
      <c r="AL28" s="1141"/>
      <c r="AM28" s="1141"/>
      <c r="AN28" s="1141"/>
      <c r="AO28" s="1141"/>
      <c r="AP28" s="1141" t="s">
        <v>605</v>
      </c>
      <c r="AQ28" s="1141"/>
      <c r="AR28" s="1141"/>
      <c r="AS28" s="1141"/>
      <c r="AT28" s="1141"/>
      <c r="AU28" s="1141" t="s">
        <v>605</v>
      </c>
      <c r="AV28" s="1141"/>
      <c r="AW28" s="1141"/>
      <c r="AX28" s="1141"/>
      <c r="AY28" s="1141"/>
      <c r="AZ28" s="1142" t="s">
        <v>605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401</v>
      </c>
      <c r="C29" s="1133"/>
      <c r="D29" s="1133"/>
      <c r="E29" s="1133"/>
      <c r="F29" s="1133"/>
      <c r="G29" s="1133"/>
      <c r="H29" s="1133"/>
      <c r="I29" s="1133"/>
      <c r="J29" s="1133"/>
      <c r="K29" s="1133"/>
      <c r="L29" s="1133"/>
      <c r="M29" s="1133"/>
      <c r="N29" s="1133"/>
      <c r="O29" s="1133"/>
      <c r="P29" s="1134"/>
      <c r="Q29" s="1138">
        <v>1148</v>
      </c>
      <c r="R29" s="1139"/>
      <c r="S29" s="1139"/>
      <c r="T29" s="1139"/>
      <c r="U29" s="1139"/>
      <c r="V29" s="1139">
        <v>1148</v>
      </c>
      <c r="W29" s="1139"/>
      <c r="X29" s="1139"/>
      <c r="Y29" s="1139"/>
      <c r="Z29" s="1139"/>
      <c r="AA29" s="1139">
        <v>0</v>
      </c>
      <c r="AB29" s="1139"/>
      <c r="AC29" s="1139"/>
      <c r="AD29" s="1139"/>
      <c r="AE29" s="1140"/>
      <c r="AF29" s="1114" t="s">
        <v>402</v>
      </c>
      <c r="AG29" s="1115"/>
      <c r="AH29" s="1115"/>
      <c r="AI29" s="1115"/>
      <c r="AJ29" s="1116"/>
      <c r="AK29" s="1075">
        <v>92</v>
      </c>
      <c r="AL29" s="1066"/>
      <c r="AM29" s="1066"/>
      <c r="AN29" s="1066"/>
      <c r="AO29" s="1066"/>
      <c r="AP29" s="1066" t="s">
        <v>605</v>
      </c>
      <c r="AQ29" s="1066"/>
      <c r="AR29" s="1066"/>
      <c r="AS29" s="1066"/>
      <c r="AT29" s="1066"/>
      <c r="AU29" s="1066" t="s">
        <v>605</v>
      </c>
      <c r="AV29" s="1066"/>
      <c r="AW29" s="1066"/>
      <c r="AX29" s="1066"/>
      <c r="AY29" s="1066"/>
      <c r="AZ29" s="1137" t="s">
        <v>605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12576</v>
      </c>
      <c r="R30" s="1139"/>
      <c r="S30" s="1139"/>
      <c r="T30" s="1139"/>
      <c r="U30" s="1139"/>
      <c r="V30" s="1139">
        <v>11679</v>
      </c>
      <c r="W30" s="1139"/>
      <c r="X30" s="1139"/>
      <c r="Y30" s="1139"/>
      <c r="Z30" s="1139"/>
      <c r="AA30" s="1139">
        <v>897</v>
      </c>
      <c r="AB30" s="1139"/>
      <c r="AC30" s="1139"/>
      <c r="AD30" s="1139"/>
      <c r="AE30" s="1140"/>
      <c r="AF30" s="1114">
        <v>3204</v>
      </c>
      <c r="AG30" s="1115"/>
      <c r="AH30" s="1115"/>
      <c r="AI30" s="1115"/>
      <c r="AJ30" s="1116"/>
      <c r="AK30" s="1075">
        <v>451</v>
      </c>
      <c r="AL30" s="1066"/>
      <c r="AM30" s="1066"/>
      <c r="AN30" s="1066"/>
      <c r="AO30" s="1066"/>
      <c r="AP30" s="1066">
        <v>9742</v>
      </c>
      <c r="AQ30" s="1066"/>
      <c r="AR30" s="1066"/>
      <c r="AS30" s="1066"/>
      <c r="AT30" s="1066"/>
      <c r="AU30" s="1066">
        <v>5017</v>
      </c>
      <c r="AV30" s="1066"/>
      <c r="AW30" s="1066"/>
      <c r="AX30" s="1066"/>
      <c r="AY30" s="1066"/>
      <c r="AZ30" s="1137" t="s">
        <v>605</v>
      </c>
      <c r="BA30" s="1137"/>
      <c r="BB30" s="1137"/>
      <c r="BC30" s="1137"/>
      <c r="BD30" s="1137"/>
      <c r="BE30" s="1127" t="s">
        <v>404</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405</v>
      </c>
      <c r="C31" s="1133"/>
      <c r="D31" s="1133"/>
      <c r="E31" s="1133"/>
      <c r="F31" s="1133"/>
      <c r="G31" s="1133"/>
      <c r="H31" s="1133"/>
      <c r="I31" s="1133"/>
      <c r="J31" s="1133"/>
      <c r="K31" s="1133"/>
      <c r="L31" s="1133"/>
      <c r="M31" s="1133"/>
      <c r="N31" s="1133"/>
      <c r="O31" s="1133"/>
      <c r="P31" s="1134"/>
      <c r="Q31" s="1138">
        <v>343</v>
      </c>
      <c r="R31" s="1139"/>
      <c r="S31" s="1139"/>
      <c r="T31" s="1139"/>
      <c r="U31" s="1139"/>
      <c r="V31" s="1139">
        <v>335</v>
      </c>
      <c r="W31" s="1139"/>
      <c r="X31" s="1139"/>
      <c r="Y31" s="1139"/>
      <c r="Z31" s="1139"/>
      <c r="AA31" s="1139">
        <v>8</v>
      </c>
      <c r="AB31" s="1139"/>
      <c r="AC31" s="1139"/>
      <c r="AD31" s="1139"/>
      <c r="AE31" s="1140"/>
      <c r="AF31" s="1114">
        <v>430</v>
      </c>
      <c r="AG31" s="1115"/>
      <c r="AH31" s="1115"/>
      <c r="AI31" s="1115"/>
      <c r="AJ31" s="1116"/>
      <c r="AK31" s="1075">
        <v>55</v>
      </c>
      <c r="AL31" s="1066"/>
      <c r="AM31" s="1066"/>
      <c r="AN31" s="1066"/>
      <c r="AO31" s="1066"/>
      <c r="AP31" s="1066">
        <v>2548</v>
      </c>
      <c r="AQ31" s="1066"/>
      <c r="AR31" s="1066"/>
      <c r="AS31" s="1066"/>
      <c r="AT31" s="1066"/>
      <c r="AU31" s="1066">
        <v>474</v>
      </c>
      <c r="AV31" s="1066"/>
      <c r="AW31" s="1066"/>
      <c r="AX31" s="1066"/>
      <c r="AY31" s="1066"/>
      <c r="AZ31" s="1137" t="s">
        <v>605</v>
      </c>
      <c r="BA31" s="1137"/>
      <c r="BB31" s="1137"/>
      <c r="BC31" s="1137"/>
      <c r="BD31" s="1137"/>
      <c r="BE31" s="1127" t="s">
        <v>406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407</v>
      </c>
      <c r="C32" s="1133"/>
      <c r="D32" s="1133"/>
      <c r="E32" s="1133"/>
      <c r="F32" s="1133"/>
      <c r="G32" s="1133"/>
      <c r="H32" s="1133"/>
      <c r="I32" s="1133"/>
      <c r="J32" s="1133"/>
      <c r="K32" s="1133"/>
      <c r="L32" s="1133"/>
      <c r="M32" s="1133"/>
      <c r="N32" s="1133"/>
      <c r="O32" s="1133"/>
      <c r="P32" s="1134"/>
      <c r="Q32" s="1138">
        <v>1729</v>
      </c>
      <c r="R32" s="1139"/>
      <c r="S32" s="1139"/>
      <c r="T32" s="1139"/>
      <c r="U32" s="1139"/>
      <c r="V32" s="1139">
        <v>1691</v>
      </c>
      <c r="W32" s="1139"/>
      <c r="X32" s="1139"/>
      <c r="Y32" s="1139"/>
      <c r="Z32" s="1139"/>
      <c r="AA32" s="1139">
        <v>38</v>
      </c>
      <c r="AB32" s="1139"/>
      <c r="AC32" s="1139"/>
      <c r="AD32" s="1139"/>
      <c r="AE32" s="1140"/>
      <c r="AF32" s="1114">
        <v>365</v>
      </c>
      <c r="AG32" s="1115"/>
      <c r="AH32" s="1115"/>
      <c r="AI32" s="1115"/>
      <c r="AJ32" s="1116"/>
      <c r="AK32" s="1075">
        <v>565</v>
      </c>
      <c r="AL32" s="1066"/>
      <c r="AM32" s="1066"/>
      <c r="AN32" s="1066"/>
      <c r="AO32" s="1066"/>
      <c r="AP32" s="1066">
        <v>12119</v>
      </c>
      <c r="AQ32" s="1066"/>
      <c r="AR32" s="1066"/>
      <c r="AS32" s="1066"/>
      <c r="AT32" s="1066"/>
      <c r="AU32" s="1066">
        <v>5708</v>
      </c>
      <c r="AV32" s="1066"/>
      <c r="AW32" s="1066"/>
      <c r="AX32" s="1066"/>
      <c r="AY32" s="1066"/>
      <c r="AZ32" s="1137" t="s">
        <v>605</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408</v>
      </c>
      <c r="C33" s="1133"/>
      <c r="D33" s="1133"/>
      <c r="E33" s="1133"/>
      <c r="F33" s="1133"/>
      <c r="G33" s="1133"/>
      <c r="H33" s="1133"/>
      <c r="I33" s="1133"/>
      <c r="J33" s="1133"/>
      <c r="K33" s="1133"/>
      <c r="L33" s="1133"/>
      <c r="M33" s="1133"/>
      <c r="N33" s="1133"/>
      <c r="O33" s="1133"/>
      <c r="P33" s="1134"/>
      <c r="Q33" s="1138">
        <v>118553</v>
      </c>
      <c r="R33" s="1139"/>
      <c r="S33" s="1139"/>
      <c r="T33" s="1139"/>
      <c r="U33" s="1139"/>
      <c r="V33" s="1139">
        <v>117628</v>
      </c>
      <c r="W33" s="1139"/>
      <c r="X33" s="1139"/>
      <c r="Y33" s="1139"/>
      <c r="Z33" s="1139"/>
      <c r="AA33" s="1139">
        <v>925</v>
      </c>
      <c r="AB33" s="1139"/>
      <c r="AC33" s="1139"/>
      <c r="AD33" s="1139"/>
      <c r="AE33" s="1140"/>
      <c r="AF33" s="1114">
        <v>74</v>
      </c>
      <c r="AG33" s="1115"/>
      <c r="AH33" s="1115"/>
      <c r="AI33" s="1115"/>
      <c r="AJ33" s="1116"/>
      <c r="AK33" s="1075">
        <v>14</v>
      </c>
      <c r="AL33" s="1066"/>
      <c r="AM33" s="1066"/>
      <c r="AN33" s="1066"/>
      <c r="AO33" s="1066"/>
      <c r="AP33" s="1066">
        <v>751</v>
      </c>
      <c r="AQ33" s="1066"/>
      <c r="AR33" s="1066"/>
      <c r="AS33" s="1066"/>
      <c r="AT33" s="1066"/>
      <c r="AU33" s="1066">
        <v>315</v>
      </c>
      <c r="AV33" s="1066"/>
      <c r="AW33" s="1066"/>
      <c r="AX33" s="1066"/>
      <c r="AY33" s="1066"/>
      <c r="AZ33" s="1137" t="s">
        <v>605</v>
      </c>
      <c r="BA33" s="1137"/>
      <c r="BB33" s="1137"/>
      <c r="BC33" s="1137"/>
      <c r="BD33" s="1137"/>
      <c r="BE33" s="1127" t="s">
        <v>409</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410</v>
      </c>
      <c r="C34" s="1133"/>
      <c r="D34" s="1133"/>
      <c r="E34" s="1133"/>
      <c r="F34" s="1133"/>
      <c r="G34" s="1133"/>
      <c r="H34" s="1133"/>
      <c r="I34" s="1133"/>
      <c r="J34" s="1133"/>
      <c r="K34" s="1133"/>
      <c r="L34" s="1133"/>
      <c r="M34" s="1133"/>
      <c r="N34" s="1133"/>
      <c r="O34" s="1133"/>
      <c r="P34" s="1134"/>
      <c r="Q34" s="1138">
        <v>188</v>
      </c>
      <c r="R34" s="1139"/>
      <c r="S34" s="1139"/>
      <c r="T34" s="1139"/>
      <c r="U34" s="1139"/>
      <c r="V34" s="1139">
        <v>188</v>
      </c>
      <c r="W34" s="1139"/>
      <c r="X34" s="1139"/>
      <c r="Y34" s="1139"/>
      <c r="Z34" s="1139"/>
      <c r="AA34" s="1139">
        <v>0</v>
      </c>
      <c r="AB34" s="1139"/>
      <c r="AC34" s="1139"/>
      <c r="AD34" s="1139"/>
      <c r="AE34" s="1140"/>
      <c r="AF34" s="1114" t="s">
        <v>411</v>
      </c>
      <c r="AG34" s="1115"/>
      <c r="AH34" s="1115"/>
      <c r="AI34" s="1115"/>
      <c r="AJ34" s="1116"/>
      <c r="AK34" s="1075" t="s">
        <v>605</v>
      </c>
      <c r="AL34" s="1066"/>
      <c r="AM34" s="1066"/>
      <c r="AN34" s="1066"/>
      <c r="AO34" s="1066"/>
      <c r="AP34" s="1066">
        <v>462</v>
      </c>
      <c r="AQ34" s="1066"/>
      <c r="AR34" s="1066"/>
      <c r="AS34" s="1066"/>
      <c r="AT34" s="1066"/>
      <c r="AU34" s="1066" t="s">
        <v>605</v>
      </c>
      <c r="AV34" s="1066"/>
      <c r="AW34" s="1066"/>
      <c r="AX34" s="1066"/>
      <c r="AY34" s="1066"/>
      <c r="AZ34" s="1137" t="s">
        <v>605</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413</v>
      </c>
      <c r="C35" s="1133"/>
      <c r="D35" s="1133"/>
      <c r="E35" s="1133"/>
      <c r="F35" s="1133"/>
      <c r="G35" s="1133"/>
      <c r="H35" s="1133"/>
      <c r="I35" s="1133"/>
      <c r="J35" s="1133"/>
      <c r="K35" s="1133"/>
      <c r="L35" s="1133"/>
      <c r="M35" s="1133"/>
      <c r="N35" s="1133"/>
      <c r="O35" s="1133"/>
      <c r="P35" s="1134"/>
      <c r="Q35" s="1138">
        <v>277</v>
      </c>
      <c r="R35" s="1139"/>
      <c r="S35" s="1139"/>
      <c r="T35" s="1139"/>
      <c r="U35" s="1139"/>
      <c r="V35" s="1139">
        <v>277</v>
      </c>
      <c r="W35" s="1139"/>
      <c r="X35" s="1139"/>
      <c r="Y35" s="1139"/>
      <c r="Z35" s="1139"/>
      <c r="AA35" s="1139">
        <v>0</v>
      </c>
      <c r="AB35" s="1139"/>
      <c r="AC35" s="1139"/>
      <c r="AD35" s="1139"/>
      <c r="AE35" s="1140"/>
      <c r="AF35" s="1114" t="s">
        <v>402</v>
      </c>
      <c r="AG35" s="1115"/>
      <c r="AH35" s="1115"/>
      <c r="AI35" s="1115"/>
      <c r="AJ35" s="1116"/>
      <c r="AK35" s="1075">
        <v>87</v>
      </c>
      <c r="AL35" s="1066"/>
      <c r="AM35" s="1066"/>
      <c r="AN35" s="1066"/>
      <c r="AO35" s="1066"/>
      <c r="AP35" s="1066">
        <v>260</v>
      </c>
      <c r="AQ35" s="1066"/>
      <c r="AR35" s="1066"/>
      <c r="AS35" s="1066"/>
      <c r="AT35" s="1066"/>
      <c r="AU35" s="1066">
        <v>78</v>
      </c>
      <c r="AV35" s="1066"/>
      <c r="AW35" s="1066"/>
      <c r="AX35" s="1066"/>
      <c r="AY35" s="1066"/>
      <c r="AZ35" s="1137" t="s">
        <v>605</v>
      </c>
      <c r="BA35" s="1137"/>
      <c r="BB35" s="1137"/>
      <c r="BC35" s="1137"/>
      <c r="BD35" s="1137"/>
      <c r="BE35" s="1127" t="s">
        <v>412</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414</v>
      </c>
      <c r="C36" s="1133"/>
      <c r="D36" s="1133"/>
      <c r="E36" s="1133"/>
      <c r="F36" s="1133"/>
      <c r="G36" s="1133"/>
      <c r="H36" s="1133"/>
      <c r="I36" s="1133"/>
      <c r="J36" s="1133"/>
      <c r="K36" s="1133"/>
      <c r="L36" s="1133"/>
      <c r="M36" s="1133"/>
      <c r="N36" s="1133"/>
      <c r="O36" s="1133"/>
      <c r="P36" s="1134"/>
      <c r="Q36" s="1138">
        <v>10</v>
      </c>
      <c r="R36" s="1139"/>
      <c r="S36" s="1139"/>
      <c r="T36" s="1139"/>
      <c r="U36" s="1139"/>
      <c r="V36" s="1139">
        <v>10</v>
      </c>
      <c r="W36" s="1139"/>
      <c r="X36" s="1139"/>
      <c r="Y36" s="1139"/>
      <c r="Z36" s="1139"/>
      <c r="AA36" s="1139">
        <v>0</v>
      </c>
      <c r="AB36" s="1139"/>
      <c r="AC36" s="1139"/>
      <c r="AD36" s="1139"/>
      <c r="AE36" s="1140"/>
      <c r="AF36" s="1114" t="s">
        <v>402</v>
      </c>
      <c r="AG36" s="1115"/>
      <c r="AH36" s="1115"/>
      <c r="AI36" s="1115"/>
      <c r="AJ36" s="1116"/>
      <c r="AK36" s="1075">
        <v>6</v>
      </c>
      <c r="AL36" s="1066"/>
      <c r="AM36" s="1066"/>
      <c r="AN36" s="1066"/>
      <c r="AO36" s="1066"/>
      <c r="AP36" s="1066">
        <v>135</v>
      </c>
      <c r="AQ36" s="1066"/>
      <c r="AR36" s="1066"/>
      <c r="AS36" s="1066"/>
      <c r="AT36" s="1066"/>
      <c r="AU36" s="1066">
        <v>179</v>
      </c>
      <c r="AV36" s="1066"/>
      <c r="AW36" s="1066"/>
      <c r="AX36" s="1066"/>
      <c r="AY36" s="1066"/>
      <c r="AZ36" s="1137" t="s">
        <v>605</v>
      </c>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416</v>
      </c>
      <c r="C37" s="1133"/>
      <c r="D37" s="1133"/>
      <c r="E37" s="1133"/>
      <c r="F37" s="1133"/>
      <c r="G37" s="1133"/>
      <c r="H37" s="1133"/>
      <c r="I37" s="1133"/>
      <c r="J37" s="1133"/>
      <c r="K37" s="1133"/>
      <c r="L37" s="1133"/>
      <c r="M37" s="1133"/>
      <c r="N37" s="1133"/>
      <c r="O37" s="1133"/>
      <c r="P37" s="1134"/>
      <c r="Q37" s="1138">
        <v>7</v>
      </c>
      <c r="R37" s="1139"/>
      <c r="S37" s="1139"/>
      <c r="T37" s="1139"/>
      <c r="U37" s="1139"/>
      <c r="V37" s="1139">
        <v>3</v>
      </c>
      <c r="W37" s="1139"/>
      <c r="X37" s="1139"/>
      <c r="Y37" s="1139"/>
      <c r="Z37" s="1139"/>
      <c r="AA37" s="1139">
        <v>4</v>
      </c>
      <c r="AB37" s="1139"/>
      <c r="AC37" s="1139"/>
      <c r="AD37" s="1139"/>
      <c r="AE37" s="1140"/>
      <c r="AF37" s="1114" t="s">
        <v>402</v>
      </c>
      <c r="AG37" s="1115"/>
      <c r="AH37" s="1115"/>
      <c r="AI37" s="1115"/>
      <c r="AJ37" s="1116"/>
      <c r="AK37" s="1075" t="s">
        <v>605</v>
      </c>
      <c r="AL37" s="1066"/>
      <c r="AM37" s="1066"/>
      <c r="AN37" s="1066"/>
      <c r="AO37" s="1066"/>
      <c r="AP37" s="1066">
        <v>759</v>
      </c>
      <c r="AQ37" s="1066"/>
      <c r="AR37" s="1066"/>
      <c r="AS37" s="1066"/>
      <c r="AT37" s="1066"/>
      <c r="AU37" s="1066">
        <v>59</v>
      </c>
      <c r="AV37" s="1066"/>
      <c r="AW37" s="1066"/>
      <c r="AX37" s="1066"/>
      <c r="AY37" s="1066"/>
      <c r="AZ37" s="1137" t="s">
        <v>605</v>
      </c>
      <c r="BA37" s="1137"/>
      <c r="BB37" s="1137"/>
      <c r="BC37" s="1137"/>
      <c r="BD37" s="1137"/>
      <c r="BE37" s="1127" t="s">
        <v>415</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387</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4195</v>
      </c>
      <c r="AG63" s="1054"/>
      <c r="AH63" s="1054"/>
      <c r="AI63" s="1054"/>
      <c r="AJ63" s="1125"/>
      <c r="AK63" s="1126"/>
      <c r="AL63" s="1058"/>
      <c r="AM63" s="1058"/>
      <c r="AN63" s="1058"/>
      <c r="AO63" s="1058"/>
      <c r="AP63" s="1054">
        <v>26776</v>
      </c>
      <c r="AQ63" s="1054"/>
      <c r="AR63" s="1054"/>
      <c r="AS63" s="1054"/>
      <c r="AT63" s="1054"/>
      <c r="AU63" s="1054">
        <v>11830</v>
      </c>
      <c r="AV63" s="1054"/>
      <c r="AW63" s="1054"/>
      <c r="AX63" s="1054"/>
      <c r="AY63" s="1054"/>
      <c r="AZ63" s="1120"/>
      <c r="BA63" s="1120"/>
      <c r="BB63" s="1120"/>
      <c r="BC63" s="1120"/>
      <c r="BD63" s="1120"/>
      <c r="BE63" s="1055"/>
      <c r="BF63" s="1055"/>
      <c r="BG63" s="1055"/>
      <c r="BH63" s="1055"/>
      <c r="BI63" s="1056"/>
      <c r="BJ63" s="1121" t="s">
        <v>419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589</v>
      </c>
      <c r="C68" s="1081"/>
      <c r="D68" s="1081"/>
      <c r="E68" s="1081"/>
      <c r="F68" s="1081"/>
      <c r="G68" s="1081"/>
      <c r="H68" s="1081"/>
      <c r="I68" s="1081"/>
      <c r="J68" s="1081"/>
      <c r="K68" s="1081"/>
      <c r="L68" s="1081"/>
      <c r="M68" s="1081"/>
      <c r="N68" s="1081"/>
      <c r="O68" s="1081"/>
      <c r="P68" s="1082"/>
      <c r="Q68" s="1083">
        <v>1519</v>
      </c>
      <c r="R68" s="1077"/>
      <c r="S68" s="1077"/>
      <c r="T68" s="1077"/>
      <c r="U68" s="1077"/>
      <c r="V68" s="1077">
        <v>1466</v>
      </c>
      <c r="W68" s="1077"/>
      <c r="X68" s="1077"/>
      <c r="Y68" s="1077"/>
      <c r="Z68" s="1077"/>
      <c r="AA68" s="1077">
        <v>53</v>
      </c>
      <c r="AB68" s="1077"/>
      <c r="AC68" s="1077"/>
      <c r="AD68" s="1077"/>
      <c r="AE68" s="1077"/>
      <c r="AF68" s="1077" t="s">
        <v>539</v>
      </c>
      <c r="AG68" s="1077"/>
      <c r="AH68" s="1077"/>
      <c r="AI68" s="1077"/>
      <c r="AJ68" s="1077"/>
      <c r="AK68" s="1077" t="s">
        <v>539</v>
      </c>
      <c r="AL68" s="1077"/>
      <c r="AM68" s="1077"/>
      <c r="AN68" s="1077"/>
      <c r="AO68" s="1077"/>
      <c r="AP68" s="1077">
        <v>2007</v>
      </c>
      <c r="AQ68" s="1077"/>
      <c r="AR68" s="1077"/>
      <c r="AS68" s="1077"/>
      <c r="AT68" s="1077"/>
      <c r="AU68" s="1077">
        <v>653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590</v>
      </c>
      <c r="C69" s="1070"/>
      <c r="D69" s="1070"/>
      <c r="E69" s="1070"/>
      <c r="F69" s="1070"/>
      <c r="G69" s="1070"/>
      <c r="H69" s="1070"/>
      <c r="I69" s="1070"/>
      <c r="J69" s="1070"/>
      <c r="K69" s="1070"/>
      <c r="L69" s="1070"/>
      <c r="M69" s="1070"/>
      <c r="N69" s="1070"/>
      <c r="O69" s="1070"/>
      <c r="P69" s="1071"/>
      <c r="Q69" s="1072">
        <v>1312</v>
      </c>
      <c r="R69" s="1066"/>
      <c r="S69" s="1066"/>
      <c r="T69" s="1066"/>
      <c r="U69" s="1066"/>
      <c r="V69" s="1066">
        <v>1283</v>
      </c>
      <c r="W69" s="1066"/>
      <c r="X69" s="1066"/>
      <c r="Y69" s="1066"/>
      <c r="Z69" s="1066"/>
      <c r="AA69" s="1066">
        <v>29</v>
      </c>
      <c r="AB69" s="1066"/>
      <c r="AC69" s="1066"/>
      <c r="AD69" s="1066"/>
      <c r="AE69" s="1066"/>
      <c r="AF69" s="1066" t="s">
        <v>539</v>
      </c>
      <c r="AG69" s="1066"/>
      <c r="AH69" s="1066"/>
      <c r="AI69" s="1066"/>
      <c r="AJ69" s="1066"/>
      <c r="AK69" s="1066" t="s">
        <v>539</v>
      </c>
      <c r="AL69" s="1066"/>
      <c r="AM69" s="1066"/>
      <c r="AN69" s="1066"/>
      <c r="AO69" s="1066"/>
      <c r="AP69" s="1066">
        <v>373</v>
      </c>
      <c r="AQ69" s="1066"/>
      <c r="AR69" s="1066"/>
      <c r="AS69" s="1066"/>
      <c r="AT69" s="1066"/>
      <c r="AU69" s="1066">
        <v>234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591</v>
      </c>
      <c r="C70" s="1070"/>
      <c r="D70" s="1070"/>
      <c r="E70" s="1070"/>
      <c r="F70" s="1070"/>
      <c r="G70" s="1070"/>
      <c r="H70" s="1070"/>
      <c r="I70" s="1070"/>
      <c r="J70" s="1070"/>
      <c r="K70" s="1070"/>
      <c r="L70" s="1070"/>
      <c r="M70" s="1070"/>
      <c r="N70" s="1070"/>
      <c r="O70" s="1070"/>
      <c r="P70" s="1071"/>
      <c r="Q70" s="1072"/>
      <c r="R70" s="1066"/>
      <c r="S70" s="1066"/>
      <c r="T70" s="1066"/>
      <c r="U70" s="1066"/>
      <c r="V70" s="1066"/>
      <c r="W70" s="1066"/>
      <c r="X70" s="1066"/>
      <c r="Y70" s="1066"/>
      <c r="Z70" s="1066"/>
      <c r="AA70" s="1066"/>
      <c r="AB70" s="1066"/>
      <c r="AC70" s="1066"/>
      <c r="AD70" s="1066"/>
      <c r="AE70" s="1066"/>
      <c r="AF70" s="1066"/>
      <c r="AG70" s="1066"/>
      <c r="AH70" s="1066"/>
      <c r="AI70" s="1066"/>
      <c r="AJ70" s="1066"/>
      <c r="AK70" s="1066"/>
      <c r="AL70" s="1066"/>
      <c r="AM70" s="1066"/>
      <c r="AN70" s="1066"/>
      <c r="AO70" s="1066"/>
      <c r="AP70" s="1066"/>
      <c r="AQ70" s="1066"/>
      <c r="AR70" s="1066"/>
      <c r="AS70" s="1066"/>
      <c r="AT70" s="1066"/>
      <c r="AU70" s="1066"/>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592</v>
      </c>
      <c r="C71" s="1070"/>
      <c r="D71" s="1070"/>
      <c r="E71" s="1070"/>
      <c r="F71" s="1070"/>
      <c r="G71" s="1070"/>
      <c r="H71" s="1070"/>
      <c r="I71" s="1070"/>
      <c r="J71" s="1070"/>
      <c r="K71" s="1070"/>
      <c r="L71" s="1070"/>
      <c r="M71" s="1070"/>
      <c r="N71" s="1070"/>
      <c r="O71" s="1070"/>
      <c r="P71" s="1071"/>
      <c r="Q71" s="1072">
        <v>280</v>
      </c>
      <c r="R71" s="1066"/>
      <c r="S71" s="1066"/>
      <c r="T71" s="1066"/>
      <c r="U71" s="1066"/>
      <c r="V71" s="1066">
        <v>257</v>
      </c>
      <c r="W71" s="1066"/>
      <c r="X71" s="1066"/>
      <c r="Y71" s="1066"/>
      <c r="Z71" s="1066"/>
      <c r="AA71" s="1066">
        <v>23</v>
      </c>
      <c r="AB71" s="1066"/>
      <c r="AC71" s="1066"/>
      <c r="AD71" s="1066"/>
      <c r="AE71" s="1066"/>
      <c r="AF71" s="1066" t="s">
        <v>539</v>
      </c>
      <c r="AG71" s="1066"/>
      <c r="AH71" s="1066"/>
      <c r="AI71" s="1066"/>
      <c r="AJ71" s="1066"/>
      <c r="AK71" s="1066" t="s">
        <v>539</v>
      </c>
      <c r="AL71" s="1066"/>
      <c r="AM71" s="1066"/>
      <c r="AN71" s="1066"/>
      <c r="AO71" s="1066"/>
      <c r="AP71" s="1066" t="s">
        <v>605</v>
      </c>
      <c r="AQ71" s="1066"/>
      <c r="AR71" s="1066"/>
      <c r="AS71" s="1066"/>
      <c r="AT71" s="1066"/>
      <c r="AU71" s="1066" t="s">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593</v>
      </c>
      <c r="C72" s="1070"/>
      <c r="D72" s="1070"/>
      <c r="E72" s="1070"/>
      <c r="F72" s="1070"/>
      <c r="G72" s="1070"/>
      <c r="H72" s="1070"/>
      <c r="I72" s="1070"/>
      <c r="J72" s="1070"/>
      <c r="K72" s="1070"/>
      <c r="L72" s="1070"/>
      <c r="M72" s="1070"/>
      <c r="N72" s="1070"/>
      <c r="O72" s="1070"/>
      <c r="P72" s="1071"/>
      <c r="Q72" s="1072">
        <v>9034</v>
      </c>
      <c r="R72" s="1066"/>
      <c r="S72" s="1066"/>
      <c r="T72" s="1066"/>
      <c r="U72" s="1066"/>
      <c r="V72" s="1066">
        <v>8008</v>
      </c>
      <c r="W72" s="1066"/>
      <c r="X72" s="1066"/>
      <c r="Y72" s="1066"/>
      <c r="Z72" s="1066"/>
      <c r="AA72" s="1066">
        <v>1026</v>
      </c>
      <c r="AB72" s="1066"/>
      <c r="AC72" s="1066"/>
      <c r="AD72" s="1066"/>
      <c r="AE72" s="1066"/>
      <c r="AF72" s="1066" t="s">
        <v>539</v>
      </c>
      <c r="AG72" s="1066"/>
      <c r="AH72" s="1066"/>
      <c r="AI72" s="1066"/>
      <c r="AJ72" s="1066"/>
      <c r="AK72" s="1066" t="s">
        <v>539</v>
      </c>
      <c r="AL72" s="1066"/>
      <c r="AM72" s="1066"/>
      <c r="AN72" s="1066"/>
      <c r="AO72" s="1066"/>
      <c r="AP72" s="1066" t="s">
        <v>605</v>
      </c>
      <c r="AQ72" s="1066"/>
      <c r="AR72" s="1066"/>
      <c r="AS72" s="1066"/>
      <c r="AT72" s="1066"/>
      <c r="AU72" s="1066" t="s">
        <v>605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594</v>
      </c>
      <c r="C73" s="1070"/>
      <c r="D73" s="1070"/>
      <c r="E73" s="1070"/>
      <c r="F73" s="1070"/>
      <c r="G73" s="1070"/>
      <c r="H73" s="1070"/>
      <c r="I73" s="1070"/>
      <c r="J73" s="1070"/>
      <c r="K73" s="1070"/>
      <c r="L73" s="1070"/>
      <c r="M73" s="1070"/>
      <c r="N73" s="1070"/>
      <c r="O73" s="1070"/>
      <c r="P73" s="1071"/>
      <c r="Q73" s="1072">
        <v>585</v>
      </c>
      <c r="R73" s="1066"/>
      <c r="S73" s="1066"/>
      <c r="T73" s="1066"/>
      <c r="U73" s="1066"/>
      <c r="V73" s="1066">
        <v>522</v>
      </c>
      <c r="W73" s="1066"/>
      <c r="X73" s="1066"/>
      <c r="Y73" s="1066"/>
      <c r="Z73" s="1066"/>
      <c r="AA73" s="1066">
        <v>63</v>
      </c>
      <c r="AB73" s="1066"/>
      <c r="AC73" s="1066"/>
      <c r="AD73" s="1066"/>
      <c r="AE73" s="1066"/>
      <c r="AF73" s="1066" t="s">
        <v>539</v>
      </c>
      <c r="AG73" s="1066"/>
      <c r="AH73" s="1066"/>
      <c r="AI73" s="1066"/>
      <c r="AJ73" s="1066"/>
      <c r="AK73" s="1066" t="s">
        <v>539</v>
      </c>
      <c r="AL73" s="1066"/>
      <c r="AM73" s="1066"/>
      <c r="AN73" s="1066"/>
      <c r="AO73" s="1066"/>
      <c r="AP73" s="1066" t="s">
        <v>605</v>
      </c>
      <c r="AQ73" s="1066"/>
      <c r="AR73" s="1066"/>
      <c r="AS73" s="1066"/>
      <c r="AT73" s="1066"/>
      <c r="AU73" s="1066" t="s">
        <v>605</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595</v>
      </c>
      <c r="C74" s="1070"/>
      <c r="D74" s="1070"/>
      <c r="E74" s="1070"/>
      <c r="F74" s="1070"/>
      <c r="G74" s="1070"/>
      <c r="H74" s="1070"/>
      <c r="I74" s="1070"/>
      <c r="J74" s="1070"/>
      <c r="K74" s="1070"/>
      <c r="L74" s="1070"/>
      <c r="M74" s="1070"/>
      <c r="N74" s="1070"/>
      <c r="O74" s="1070"/>
      <c r="P74" s="1071"/>
      <c r="Q74" s="1072">
        <v>6171</v>
      </c>
      <c r="R74" s="1066"/>
      <c r="S74" s="1066"/>
      <c r="T74" s="1066"/>
      <c r="U74" s="1066"/>
      <c r="V74" s="1066">
        <v>5461</v>
      </c>
      <c r="W74" s="1066"/>
      <c r="X74" s="1066"/>
      <c r="Y74" s="1066"/>
      <c r="Z74" s="1066"/>
      <c r="AA74" s="1066">
        <v>710</v>
      </c>
      <c r="AB74" s="1066"/>
      <c r="AC74" s="1066"/>
      <c r="AD74" s="1066"/>
      <c r="AE74" s="1066"/>
      <c r="AF74" s="1066" t="s">
        <v>539</v>
      </c>
      <c r="AG74" s="1066"/>
      <c r="AH74" s="1066"/>
      <c r="AI74" s="1066"/>
      <c r="AJ74" s="1066"/>
      <c r="AK74" s="1066" t="s">
        <v>539</v>
      </c>
      <c r="AL74" s="1066"/>
      <c r="AM74" s="1066"/>
      <c r="AN74" s="1066"/>
      <c r="AO74" s="1066"/>
      <c r="AP74" s="1066" t="s">
        <v>605</v>
      </c>
      <c r="AQ74" s="1066"/>
      <c r="AR74" s="1066"/>
      <c r="AS74" s="1066"/>
      <c r="AT74" s="1066"/>
      <c r="AU74" s="1066" t="s">
        <v>605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596</v>
      </c>
      <c r="C75" s="1070"/>
      <c r="D75" s="1070"/>
      <c r="E75" s="1070"/>
      <c r="F75" s="1070"/>
      <c r="G75" s="1070"/>
      <c r="H75" s="1070"/>
      <c r="I75" s="1070"/>
      <c r="J75" s="1070"/>
      <c r="K75" s="1070"/>
      <c r="L75" s="1070"/>
      <c r="M75" s="1070"/>
      <c r="N75" s="1070"/>
      <c r="O75" s="1070"/>
      <c r="P75" s="1071"/>
      <c r="Q75" s="1073">
        <v>216</v>
      </c>
      <c r="R75" s="1074"/>
      <c r="S75" s="1074"/>
      <c r="T75" s="1074"/>
      <c r="U75" s="1075"/>
      <c r="V75" s="1076">
        <v>181</v>
      </c>
      <c r="W75" s="1074"/>
      <c r="X75" s="1074"/>
      <c r="Y75" s="1074"/>
      <c r="Z75" s="1075"/>
      <c r="AA75" s="1076">
        <v>35</v>
      </c>
      <c r="AB75" s="1074"/>
      <c r="AC75" s="1074"/>
      <c r="AD75" s="1074"/>
      <c r="AE75" s="1075"/>
      <c r="AF75" s="1076" t="s">
        <v>539</v>
      </c>
      <c r="AG75" s="1074"/>
      <c r="AH75" s="1074"/>
      <c r="AI75" s="1074"/>
      <c r="AJ75" s="1075"/>
      <c r="AK75" s="1076" t="s">
        <v>539</v>
      </c>
      <c r="AL75" s="1074"/>
      <c r="AM75" s="1074"/>
      <c r="AN75" s="1074"/>
      <c r="AO75" s="1075"/>
      <c r="AP75" s="1076" t="s">
        <v>605</v>
      </c>
      <c r="AQ75" s="1074"/>
      <c r="AR75" s="1074"/>
      <c r="AS75" s="1074"/>
      <c r="AT75" s="1075"/>
      <c r="AU75" s="1076" t="s">
        <v>605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597</v>
      </c>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592</v>
      </c>
      <c r="C77" s="1070"/>
      <c r="D77" s="1070"/>
      <c r="E77" s="1070"/>
      <c r="F77" s="1070"/>
      <c r="G77" s="1070"/>
      <c r="H77" s="1070"/>
      <c r="I77" s="1070"/>
      <c r="J77" s="1070"/>
      <c r="K77" s="1070"/>
      <c r="L77" s="1070"/>
      <c r="M77" s="1070"/>
      <c r="N77" s="1070"/>
      <c r="O77" s="1070"/>
      <c r="P77" s="1071"/>
      <c r="Q77" s="1073">
        <v>155</v>
      </c>
      <c r="R77" s="1074"/>
      <c r="S77" s="1074"/>
      <c r="T77" s="1074"/>
      <c r="U77" s="1075"/>
      <c r="V77" s="1076">
        <v>146</v>
      </c>
      <c r="W77" s="1074"/>
      <c r="X77" s="1074"/>
      <c r="Y77" s="1074"/>
      <c r="Z77" s="1075"/>
      <c r="AA77" s="1076">
        <v>9</v>
      </c>
      <c r="AB77" s="1074"/>
      <c r="AC77" s="1074"/>
      <c r="AD77" s="1074"/>
      <c r="AE77" s="1075"/>
      <c r="AF77" s="1076" t="s">
        <v>539</v>
      </c>
      <c r="AG77" s="1074"/>
      <c r="AH77" s="1074"/>
      <c r="AI77" s="1074"/>
      <c r="AJ77" s="1075"/>
      <c r="AK77" s="1076" t="s">
        <v>539</v>
      </c>
      <c r="AL77" s="1074"/>
      <c r="AM77" s="1074"/>
      <c r="AN77" s="1074"/>
      <c r="AO77" s="1075"/>
      <c r="AP77" s="1076" t="s">
        <v>605</v>
      </c>
      <c r="AQ77" s="1074"/>
      <c r="AR77" s="1074"/>
      <c r="AS77" s="1074"/>
      <c r="AT77" s="1075"/>
      <c r="AU77" s="1076" t="s">
        <v>605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606</v>
      </c>
      <c r="C78" s="1070"/>
      <c r="D78" s="1070"/>
      <c r="E78" s="1070"/>
      <c r="F78" s="1070"/>
      <c r="G78" s="1070"/>
      <c r="H78" s="1070"/>
      <c r="I78" s="1070"/>
      <c r="J78" s="1070"/>
      <c r="K78" s="1070"/>
      <c r="L78" s="1070"/>
      <c r="M78" s="1070"/>
      <c r="N78" s="1070"/>
      <c r="O78" s="1070"/>
      <c r="P78" s="1071"/>
      <c r="Q78" s="1072">
        <v>159616</v>
      </c>
      <c r="R78" s="1066"/>
      <c r="S78" s="1066"/>
      <c r="T78" s="1066"/>
      <c r="U78" s="1066"/>
      <c r="V78" s="1066">
        <v>155075</v>
      </c>
      <c r="W78" s="1066"/>
      <c r="X78" s="1066"/>
      <c r="Y78" s="1066"/>
      <c r="Z78" s="1066"/>
      <c r="AA78" s="1066">
        <v>4541</v>
      </c>
      <c r="AB78" s="1066"/>
      <c r="AC78" s="1066"/>
      <c r="AD78" s="1066"/>
      <c r="AE78" s="1066"/>
      <c r="AF78" s="1066" t="s">
        <v>539</v>
      </c>
      <c r="AG78" s="1066"/>
      <c r="AH78" s="1066"/>
      <c r="AI78" s="1066"/>
      <c r="AJ78" s="1066"/>
      <c r="AK78" s="1066" t="s">
        <v>539</v>
      </c>
      <c r="AL78" s="1066"/>
      <c r="AM78" s="1066"/>
      <c r="AN78" s="1066"/>
      <c r="AO78" s="1066"/>
      <c r="AP78" s="1066" t="s">
        <v>605</v>
      </c>
      <c r="AQ78" s="1066"/>
      <c r="AR78" s="1066"/>
      <c r="AS78" s="1066"/>
      <c r="AT78" s="1066"/>
      <c r="AU78" s="1066" t="s">
        <v>605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387</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302</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302</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302</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2289413</v>
      </c>
      <c r="AB110" s="982"/>
      <c r="AC110" s="982"/>
      <c r="AD110" s="982"/>
      <c r="AE110" s="983"/>
      <c r="AF110" s="984">
        <v>2378576</v>
      </c>
      <c r="AG110" s="982"/>
      <c r="AH110" s="982"/>
      <c r="AI110" s="982"/>
      <c r="AJ110" s="983"/>
      <c r="AK110" s="984">
        <v>2470235</v>
      </c>
      <c r="AL110" s="982"/>
      <c r="AM110" s="982"/>
      <c r="AN110" s="982"/>
      <c r="AO110" s="983"/>
      <c r="AP110" s="985">
        <v>23.5</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30851792</v>
      </c>
      <c r="BR110" s="929"/>
      <c r="BS110" s="929"/>
      <c r="BT110" s="929"/>
      <c r="BU110" s="929"/>
      <c r="BV110" s="929">
        <v>30513657</v>
      </c>
      <c r="BW110" s="929"/>
      <c r="BX110" s="929"/>
      <c r="BY110" s="929"/>
      <c r="BZ110" s="929"/>
      <c r="CA110" s="929">
        <v>30347989</v>
      </c>
      <c r="CB110" s="929"/>
      <c r="CC110" s="929"/>
      <c r="CD110" s="929"/>
      <c r="CE110" s="929"/>
      <c r="CF110" s="953">
        <v>289</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446</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448</v>
      </c>
      <c r="AB111" s="1010"/>
      <c r="AC111" s="1010"/>
      <c r="AD111" s="1010"/>
      <c r="AE111" s="1011"/>
      <c r="AF111" s="1012" t="s">
        <v>448</v>
      </c>
      <c r="AG111" s="1010"/>
      <c r="AH111" s="1010"/>
      <c r="AI111" s="1010"/>
      <c r="AJ111" s="1011"/>
      <c r="AK111" s="1012" t="s">
        <v>448</v>
      </c>
      <c r="AL111" s="1010"/>
      <c r="AM111" s="1010"/>
      <c r="AN111" s="1010"/>
      <c r="AO111" s="1011"/>
      <c r="AP111" s="1013" t="s">
        <v>448</v>
      </c>
      <c r="AQ111" s="1014"/>
      <c r="AR111" s="1014"/>
      <c r="AS111" s="1014"/>
      <c r="AT111" s="1015"/>
      <c r="AU111" s="1023"/>
      <c r="AV111" s="1024"/>
      <c r="AW111" s="1024"/>
      <c r="AX111" s="1024"/>
      <c r="AY111" s="1024"/>
      <c r="AZ111" s="899" t="s">
        <v>449</v>
      </c>
      <c r="BA111" s="834"/>
      <c r="BB111" s="834"/>
      <c r="BC111" s="834"/>
      <c r="BD111" s="834"/>
      <c r="BE111" s="834"/>
      <c r="BF111" s="834"/>
      <c r="BG111" s="834"/>
      <c r="BH111" s="834"/>
      <c r="BI111" s="834"/>
      <c r="BJ111" s="834"/>
      <c r="BK111" s="834"/>
      <c r="BL111" s="834"/>
      <c r="BM111" s="834"/>
      <c r="BN111" s="834"/>
      <c r="BO111" s="834"/>
      <c r="BP111" s="835"/>
      <c r="BQ111" s="900">
        <v>659151</v>
      </c>
      <c r="BR111" s="901"/>
      <c r="BS111" s="901"/>
      <c r="BT111" s="901"/>
      <c r="BU111" s="901"/>
      <c r="BV111" s="901">
        <v>773514</v>
      </c>
      <c r="BW111" s="901"/>
      <c r="BX111" s="901"/>
      <c r="BY111" s="901"/>
      <c r="BZ111" s="901"/>
      <c r="CA111" s="901">
        <v>691917</v>
      </c>
      <c r="CB111" s="901"/>
      <c r="CC111" s="901"/>
      <c r="CD111" s="901"/>
      <c r="CE111" s="901"/>
      <c r="CF111" s="962">
        <v>6.6</v>
      </c>
      <c r="CG111" s="963"/>
      <c r="CH111" s="963"/>
      <c r="CI111" s="963"/>
      <c r="CJ111" s="963"/>
      <c r="CK111" s="1018"/>
      <c r="CL111" s="905"/>
      <c r="CM111" s="908" t="s">
        <v>450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451</v>
      </c>
      <c r="DH111" s="901"/>
      <c r="DI111" s="901"/>
      <c r="DJ111" s="901"/>
      <c r="DK111" s="901"/>
      <c r="DL111" s="901" t="s">
        <v>451</v>
      </c>
      <c r="DM111" s="901"/>
      <c r="DN111" s="901"/>
      <c r="DO111" s="901"/>
      <c r="DP111" s="901"/>
      <c r="DQ111" s="901" t="s">
        <v>448</v>
      </c>
      <c r="DR111" s="901"/>
      <c r="DS111" s="901"/>
      <c r="DT111" s="901"/>
      <c r="DU111" s="901"/>
      <c r="DV111" s="878" t="s">
        <v>448</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127</v>
      </c>
      <c r="AB112" s="864"/>
      <c r="AC112" s="864"/>
      <c r="AD112" s="864"/>
      <c r="AE112" s="865"/>
      <c r="AF112" s="866" t="s">
        <v>454</v>
      </c>
      <c r="AG112" s="864"/>
      <c r="AH112" s="864"/>
      <c r="AI112" s="864"/>
      <c r="AJ112" s="865"/>
      <c r="AK112" s="866" t="s">
        <v>411</v>
      </c>
      <c r="AL112" s="864"/>
      <c r="AM112" s="864"/>
      <c r="AN112" s="864"/>
      <c r="AO112" s="865"/>
      <c r="AP112" s="911" t="s">
        <v>127</v>
      </c>
      <c r="AQ112" s="912"/>
      <c r="AR112" s="912"/>
      <c r="AS112" s="912"/>
      <c r="AT112" s="913"/>
      <c r="AU112" s="1023"/>
      <c r="AV112" s="1024"/>
      <c r="AW112" s="1024"/>
      <c r="AX112" s="1024"/>
      <c r="AY112" s="1024"/>
      <c r="AZ112" s="899" t="s">
        <v>455</v>
      </c>
      <c r="BA112" s="834"/>
      <c r="BB112" s="834"/>
      <c r="BC112" s="834"/>
      <c r="BD112" s="834"/>
      <c r="BE112" s="834"/>
      <c r="BF112" s="834"/>
      <c r="BG112" s="834"/>
      <c r="BH112" s="834"/>
      <c r="BI112" s="834"/>
      <c r="BJ112" s="834"/>
      <c r="BK112" s="834"/>
      <c r="BL112" s="834"/>
      <c r="BM112" s="834"/>
      <c r="BN112" s="834"/>
      <c r="BO112" s="834"/>
      <c r="BP112" s="835"/>
      <c r="BQ112" s="900">
        <v>12700401</v>
      </c>
      <c r="BR112" s="901"/>
      <c r="BS112" s="901"/>
      <c r="BT112" s="901"/>
      <c r="BU112" s="901"/>
      <c r="BV112" s="901">
        <v>12138121</v>
      </c>
      <c r="BW112" s="901"/>
      <c r="BX112" s="901"/>
      <c r="BY112" s="901"/>
      <c r="BZ112" s="901"/>
      <c r="CA112" s="901">
        <v>11830308</v>
      </c>
      <c r="CB112" s="901"/>
      <c r="CC112" s="901"/>
      <c r="CD112" s="901"/>
      <c r="CE112" s="901"/>
      <c r="CF112" s="962">
        <v>112.6</v>
      </c>
      <c r="CG112" s="963"/>
      <c r="CH112" s="963"/>
      <c r="CI112" s="963"/>
      <c r="CJ112" s="963"/>
      <c r="CK112" s="1018"/>
      <c r="CL112" s="905"/>
      <c r="CM112" s="908" t="s">
        <v>456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457</v>
      </c>
      <c r="DH112" s="901"/>
      <c r="DI112" s="901"/>
      <c r="DJ112" s="901"/>
      <c r="DK112" s="901"/>
      <c r="DL112" s="901" t="s">
        <v>457</v>
      </c>
      <c r="DM112" s="901"/>
      <c r="DN112" s="901"/>
      <c r="DO112" s="901"/>
      <c r="DP112" s="901"/>
      <c r="DQ112" s="901" t="s">
        <v>454</v>
      </c>
      <c r="DR112" s="901"/>
      <c r="DS112" s="901"/>
      <c r="DT112" s="901"/>
      <c r="DU112" s="901"/>
      <c r="DV112" s="878" t="s">
        <v>411</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1006589</v>
      </c>
      <c r="AB113" s="1010"/>
      <c r="AC113" s="1010"/>
      <c r="AD113" s="1010"/>
      <c r="AE113" s="1011"/>
      <c r="AF113" s="1012">
        <v>1099143</v>
      </c>
      <c r="AG113" s="1010"/>
      <c r="AH113" s="1010"/>
      <c r="AI113" s="1010"/>
      <c r="AJ113" s="1011"/>
      <c r="AK113" s="1012">
        <v>1041655</v>
      </c>
      <c r="AL113" s="1010"/>
      <c r="AM113" s="1010"/>
      <c r="AN113" s="1010"/>
      <c r="AO113" s="1011"/>
      <c r="AP113" s="1013">
        <v>9.9</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1160151</v>
      </c>
      <c r="BR113" s="901"/>
      <c r="BS113" s="901"/>
      <c r="BT113" s="901"/>
      <c r="BU113" s="901"/>
      <c r="BV113" s="901">
        <v>1017360</v>
      </c>
      <c r="BW113" s="901"/>
      <c r="BX113" s="901"/>
      <c r="BY113" s="901"/>
      <c r="BZ113" s="901"/>
      <c r="CA113" s="901">
        <v>887004</v>
      </c>
      <c r="CB113" s="901"/>
      <c r="CC113" s="901"/>
      <c r="CD113" s="901"/>
      <c r="CE113" s="901"/>
      <c r="CF113" s="962">
        <v>8.4</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8129</v>
      </c>
      <c r="DH113" s="864"/>
      <c r="DI113" s="864"/>
      <c r="DJ113" s="864"/>
      <c r="DK113" s="865"/>
      <c r="DL113" s="866">
        <v>6526</v>
      </c>
      <c r="DM113" s="864"/>
      <c r="DN113" s="864"/>
      <c r="DO113" s="864"/>
      <c r="DP113" s="865"/>
      <c r="DQ113" s="866">
        <v>5704</v>
      </c>
      <c r="DR113" s="864"/>
      <c r="DS113" s="864"/>
      <c r="DT113" s="864"/>
      <c r="DU113" s="865"/>
      <c r="DV113" s="911">
        <v>0.1</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163684</v>
      </c>
      <c r="AB114" s="864"/>
      <c r="AC114" s="864"/>
      <c r="AD114" s="864"/>
      <c r="AE114" s="865"/>
      <c r="AF114" s="866">
        <v>151319</v>
      </c>
      <c r="AG114" s="864"/>
      <c r="AH114" s="864"/>
      <c r="AI114" s="864"/>
      <c r="AJ114" s="865"/>
      <c r="AK114" s="866">
        <v>157236</v>
      </c>
      <c r="AL114" s="864"/>
      <c r="AM114" s="864"/>
      <c r="AN114" s="864"/>
      <c r="AO114" s="865"/>
      <c r="AP114" s="911">
        <v>1.5</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647805</v>
      </c>
      <c r="BR114" s="901"/>
      <c r="BS114" s="901"/>
      <c r="BT114" s="901"/>
      <c r="BU114" s="901"/>
      <c r="BV114" s="901">
        <v>660472</v>
      </c>
      <c r="BW114" s="901"/>
      <c r="BX114" s="901"/>
      <c r="BY114" s="901"/>
      <c r="BZ114" s="901"/>
      <c r="CA114" s="901">
        <v>599818</v>
      </c>
      <c r="CB114" s="901"/>
      <c r="CC114" s="901"/>
      <c r="CD114" s="901"/>
      <c r="CE114" s="901"/>
      <c r="CF114" s="962">
        <v>5.7</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457</v>
      </c>
      <c r="DH114" s="864"/>
      <c r="DI114" s="864"/>
      <c r="DJ114" s="864"/>
      <c r="DK114" s="865"/>
      <c r="DL114" s="866" t="s">
        <v>127</v>
      </c>
      <c r="DM114" s="864"/>
      <c r="DN114" s="864"/>
      <c r="DO114" s="864"/>
      <c r="DP114" s="865"/>
      <c r="DQ114" s="866" t="s">
        <v>457</v>
      </c>
      <c r="DR114" s="864"/>
      <c r="DS114" s="864"/>
      <c r="DT114" s="864"/>
      <c r="DU114" s="865"/>
      <c r="DV114" s="911" t="s">
        <v>457</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96022</v>
      </c>
      <c r="AB115" s="1010"/>
      <c r="AC115" s="1010"/>
      <c r="AD115" s="1010"/>
      <c r="AE115" s="1011"/>
      <c r="AF115" s="1012">
        <v>88331</v>
      </c>
      <c r="AG115" s="1010"/>
      <c r="AH115" s="1010"/>
      <c r="AI115" s="1010"/>
      <c r="AJ115" s="1011"/>
      <c r="AK115" s="1012">
        <v>68248</v>
      </c>
      <c r="AL115" s="1010"/>
      <c r="AM115" s="1010"/>
      <c r="AN115" s="1010"/>
      <c r="AO115" s="1011"/>
      <c r="AP115" s="1013">
        <v>0.6</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v>27000</v>
      </c>
      <c r="BR115" s="901"/>
      <c r="BS115" s="901"/>
      <c r="BT115" s="901"/>
      <c r="BU115" s="901"/>
      <c r="BV115" s="901">
        <v>26500</v>
      </c>
      <c r="BW115" s="901"/>
      <c r="BX115" s="901"/>
      <c r="BY115" s="901"/>
      <c r="BZ115" s="901"/>
      <c r="CA115" s="901">
        <v>73800</v>
      </c>
      <c r="CB115" s="901"/>
      <c r="CC115" s="901"/>
      <c r="CD115" s="901"/>
      <c r="CE115" s="901"/>
      <c r="CF115" s="962">
        <v>0.7</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457</v>
      </c>
      <c r="DH115" s="864"/>
      <c r="DI115" s="864"/>
      <c r="DJ115" s="864"/>
      <c r="DK115" s="865"/>
      <c r="DL115" s="866" t="s">
        <v>454</v>
      </c>
      <c r="DM115" s="864"/>
      <c r="DN115" s="864"/>
      <c r="DO115" s="864"/>
      <c r="DP115" s="865"/>
      <c r="DQ115" s="866" t="s">
        <v>457</v>
      </c>
      <c r="DR115" s="864"/>
      <c r="DS115" s="864"/>
      <c r="DT115" s="864"/>
      <c r="DU115" s="865"/>
      <c r="DV115" s="911" t="s">
        <v>411</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411</v>
      </c>
      <c r="AB116" s="864"/>
      <c r="AC116" s="864"/>
      <c r="AD116" s="864"/>
      <c r="AE116" s="865"/>
      <c r="AF116" s="866" t="s">
        <v>127</v>
      </c>
      <c r="AG116" s="864"/>
      <c r="AH116" s="864"/>
      <c r="AI116" s="864"/>
      <c r="AJ116" s="865"/>
      <c r="AK116" s="866" t="s">
        <v>457</v>
      </c>
      <c r="AL116" s="864"/>
      <c r="AM116" s="864"/>
      <c r="AN116" s="864"/>
      <c r="AO116" s="865"/>
      <c r="AP116" s="911" t="s">
        <v>454</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457</v>
      </c>
      <c r="BR116" s="901"/>
      <c r="BS116" s="901"/>
      <c r="BT116" s="901"/>
      <c r="BU116" s="901"/>
      <c r="BV116" s="901" t="s">
        <v>457</v>
      </c>
      <c r="BW116" s="901"/>
      <c r="BX116" s="901"/>
      <c r="BY116" s="901"/>
      <c r="BZ116" s="901"/>
      <c r="CA116" s="901" t="s">
        <v>457</v>
      </c>
      <c r="CB116" s="901"/>
      <c r="CC116" s="901"/>
      <c r="CD116" s="901"/>
      <c r="CE116" s="901"/>
      <c r="CF116" s="962" t="s">
        <v>457</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79118</v>
      </c>
      <c r="DH116" s="864"/>
      <c r="DI116" s="864"/>
      <c r="DJ116" s="864"/>
      <c r="DK116" s="865"/>
      <c r="DL116" s="866">
        <v>153076</v>
      </c>
      <c r="DM116" s="864"/>
      <c r="DN116" s="864"/>
      <c r="DO116" s="864"/>
      <c r="DP116" s="865"/>
      <c r="DQ116" s="866">
        <v>137854</v>
      </c>
      <c r="DR116" s="864"/>
      <c r="DS116" s="864"/>
      <c r="DT116" s="864"/>
      <c r="DU116" s="865"/>
      <c r="DV116" s="911">
        <v>1.3</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3555708</v>
      </c>
      <c r="AB117" s="996"/>
      <c r="AC117" s="996"/>
      <c r="AD117" s="996"/>
      <c r="AE117" s="997"/>
      <c r="AF117" s="998">
        <v>3717369</v>
      </c>
      <c r="AG117" s="996"/>
      <c r="AH117" s="996"/>
      <c r="AI117" s="996"/>
      <c r="AJ117" s="997"/>
      <c r="AK117" s="998">
        <v>3737374</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457</v>
      </c>
      <c r="BW117" s="901"/>
      <c r="BX117" s="901"/>
      <c r="BY117" s="901"/>
      <c r="BZ117" s="901"/>
      <c r="CA117" s="901" t="s">
        <v>457</v>
      </c>
      <c r="CB117" s="901"/>
      <c r="CC117" s="901"/>
      <c r="CD117" s="901"/>
      <c r="CE117" s="901"/>
      <c r="CF117" s="962" t="s">
        <v>411</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411</v>
      </c>
      <c r="DH117" s="864"/>
      <c r="DI117" s="864"/>
      <c r="DJ117" s="864"/>
      <c r="DK117" s="865"/>
      <c r="DL117" s="866" t="s">
        <v>454</v>
      </c>
      <c r="DM117" s="864"/>
      <c r="DN117" s="864"/>
      <c r="DO117" s="864"/>
      <c r="DP117" s="865"/>
      <c r="DQ117" s="866" t="s">
        <v>411</v>
      </c>
      <c r="DR117" s="864"/>
      <c r="DS117" s="864"/>
      <c r="DT117" s="864"/>
      <c r="DU117" s="865"/>
      <c r="DV117" s="911" t="s">
        <v>457</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302</v>
      </c>
      <c r="AL118" s="989"/>
      <c r="AM118" s="989"/>
      <c r="AN118" s="989"/>
      <c r="AO118" s="990"/>
      <c r="AP118" s="992" t="s">
        <v>440</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457</v>
      </c>
      <c r="BR118" s="932"/>
      <c r="BS118" s="932"/>
      <c r="BT118" s="932"/>
      <c r="BU118" s="932"/>
      <c r="BV118" s="932" t="s">
        <v>457</v>
      </c>
      <c r="BW118" s="932"/>
      <c r="BX118" s="932"/>
      <c r="BY118" s="932"/>
      <c r="BZ118" s="932"/>
      <c r="CA118" s="932" t="s">
        <v>457</v>
      </c>
      <c r="CB118" s="932"/>
      <c r="CC118" s="932"/>
      <c r="CD118" s="932"/>
      <c r="CE118" s="932"/>
      <c r="CF118" s="962" t="s">
        <v>457</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457</v>
      </c>
      <c r="DH118" s="864"/>
      <c r="DI118" s="864"/>
      <c r="DJ118" s="864"/>
      <c r="DK118" s="865"/>
      <c r="DL118" s="866" t="s">
        <v>457</v>
      </c>
      <c r="DM118" s="864"/>
      <c r="DN118" s="864"/>
      <c r="DO118" s="864"/>
      <c r="DP118" s="865"/>
      <c r="DQ118" s="866" t="s">
        <v>457</v>
      </c>
      <c r="DR118" s="864"/>
      <c r="DS118" s="864"/>
      <c r="DT118" s="864"/>
      <c r="DU118" s="865"/>
      <c r="DV118" s="911" t="s">
        <v>457</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457</v>
      </c>
      <c r="AB119" s="982"/>
      <c r="AC119" s="982"/>
      <c r="AD119" s="982"/>
      <c r="AE119" s="983"/>
      <c r="AF119" s="984" t="s">
        <v>457</v>
      </c>
      <c r="AG119" s="982"/>
      <c r="AH119" s="982"/>
      <c r="AI119" s="982"/>
      <c r="AJ119" s="983"/>
      <c r="AK119" s="984" t="s">
        <v>457</v>
      </c>
      <c r="AL119" s="982"/>
      <c r="AM119" s="982"/>
      <c r="AN119" s="982"/>
      <c r="AO119" s="983"/>
      <c r="AP119" s="985" t="s">
        <v>457</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475</v>
      </c>
      <c r="BP119" s="965"/>
      <c r="BQ119" s="969">
        <v>46046300</v>
      </c>
      <c r="BR119" s="932"/>
      <c r="BS119" s="932"/>
      <c r="BT119" s="932"/>
      <c r="BU119" s="932"/>
      <c r="BV119" s="932">
        <v>45129624</v>
      </c>
      <c r="BW119" s="932"/>
      <c r="BX119" s="932"/>
      <c r="BY119" s="932"/>
      <c r="BZ119" s="932"/>
      <c r="CA119" s="932">
        <v>44430836</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571904</v>
      </c>
      <c r="DH119" s="847"/>
      <c r="DI119" s="847"/>
      <c r="DJ119" s="847"/>
      <c r="DK119" s="848"/>
      <c r="DL119" s="849">
        <v>613912</v>
      </c>
      <c r="DM119" s="847"/>
      <c r="DN119" s="847"/>
      <c r="DO119" s="847"/>
      <c r="DP119" s="848"/>
      <c r="DQ119" s="849">
        <v>548359</v>
      </c>
      <c r="DR119" s="847"/>
      <c r="DS119" s="847"/>
      <c r="DT119" s="847"/>
      <c r="DU119" s="848"/>
      <c r="DV119" s="935">
        <v>5.2</v>
      </c>
      <c r="DW119" s="936"/>
      <c r="DX119" s="936"/>
      <c r="DY119" s="936"/>
      <c r="DZ119" s="937"/>
    </row>
    <row r="120" spans="1:130" s="248" customFormat="1" ht="26.25" customHeight="1" x14ac:dyDescent="0.15">
      <c r="A120" s="904"/>
      <c r="B120" s="905"/>
      <c r="C120" s="908" t="s">
        <v>450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454</v>
      </c>
      <c r="AB120" s="864"/>
      <c r="AC120" s="864"/>
      <c r="AD120" s="864"/>
      <c r="AE120" s="865"/>
      <c r="AF120" s="866" t="s">
        <v>457</v>
      </c>
      <c r="AG120" s="864"/>
      <c r="AH120" s="864"/>
      <c r="AI120" s="864"/>
      <c r="AJ120" s="865"/>
      <c r="AK120" s="866" t="s">
        <v>457</v>
      </c>
      <c r="AL120" s="864"/>
      <c r="AM120" s="864"/>
      <c r="AN120" s="864"/>
      <c r="AO120" s="865"/>
      <c r="AP120" s="911" t="s">
        <v>411</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2985280</v>
      </c>
      <c r="BR120" s="929"/>
      <c r="BS120" s="929"/>
      <c r="BT120" s="929"/>
      <c r="BU120" s="929"/>
      <c r="BV120" s="929">
        <v>2808166</v>
      </c>
      <c r="BW120" s="929"/>
      <c r="BX120" s="929"/>
      <c r="BY120" s="929"/>
      <c r="BZ120" s="929"/>
      <c r="CA120" s="929">
        <v>3022296</v>
      </c>
      <c r="CB120" s="929"/>
      <c r="CC120" s="929"/>
      <c r="CD120" s="929"/>
      <c r="CE120" s="929"/>
      <c r="CF120" s="953">
        <v>28.8</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6037745</v>
      </c>
      <c r="DH120" s="929"/>
      <c r="DI120" s="929"/>
      <c r="DJ120" s="929"/>
      <c r="DK120" s="929"/>
      <c r="DL120" s="929">
        <v>5851595</v>
      </c>
      <c r="DM120" s="929"/>
      <c r="DN120" s="929"/>
      <c r="DO120" s="929"/>
      <c r="DP120" s="929"/>
      <c r="DQ120" s="929">
        <v>5708282</v>
      </c>
      <c r="DR120" s="929"/>
      <c r="DS120" s="929"/>
      <c r="DT120" s="929"/>
      <c r="DU120" s="929"/>
      <c r="DV120" s="930">
        <v>54.4</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1796</v>
      </c>
      <c r="AB121" s="864"/>
      <c r="AC121" s="864"/>
      <c r="AD121" s="864"/>
      <c r="AE121" s="865"/>
      <c r="AF121" s="866">
        <v>1796</v>
      </c>
      <c r="AG121" s="864"/>
      <c r="AH121" s="864"/>
      <c r="AI121" s="864"/>
      <c r="AJ121" s="865"/>
      <c r="AK121" s="866">
        <v>1796</v>
      </c>
      <c r="AL121" s="864"/>
      <c r="AM121" s="864"/>
      <c r="AN121" s="864"/>
      <c r="AO121" s="865"/>
      <c r="AP121" s="911">
        <v>0</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194077</v>
      </c>
      <c r="BR121" s="901"/>
      <c r="BS121" s="901"/>
      <c r="BT121" s="901"/>
      <c r="BU121" s="901"/>
      <c r="BV121" s="901">
        <v>180445</v>
      </c>
      <c r="BW121" s="901"/>
      <c r="BX121" s="901"/>
      <c r="BY121" s="901"/>
      <c r="BZ121" s="901"/>
      <c r="CA121" s="901">
        <v>189438</v>
      </c>
      <c r="CB121" s="901"/>
      <c r="CC121" s="901"/>
      <c r="CD121" s="901"/>
      <c r="CE121" s="901"/>
      <c r="CF121" s="962">
        <v>1.8</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5785922</v>
      </c>
      <c r="DH121" s="901"/>
      <c r="DI121" s="901"/>
      <c r="DJ121" s="901"/>
      <c r="DK121" s="901"/>
      <c r="DL121" s="901">
        <v>5490423</v>
      </c>
      <c r="DM121" s="901"/>
      <c r="DN121" s="901"/>
      <c r="DO121" s="901"/>
      <c r="DP121" s="901"/>
      <c r="DQ121" s="901">
        <v>5017309</v>
      </c>
      <c r="DR121" s="901"/>
      <c r="DS121" s="901"/>
      <c r="DT121" s="901"/>
      <c r="DU121" s="901"/>
      <c r="DV121" s="878">
        <v>47.8</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457</v>
      </c>
      <c r="AB122" s="864"/>
      <c r="AC122" s="864"/>
      <c r="AD122" s="864"/>
      <c r="AE122" s="865"/>
      <c r="AF122" s="866" t="s">
        <v>457</v>
      </c>
      <c r="AG122" s="864"/>
      <c r="AH122" s="864"/>
      <c r="AI122" s="864"/>
      <c r="AJ122" s="865"/>
      <c r="AK122" s="866" t="s">
        <v>457</v>
      </c>
      <c r="AL122" s="864"/>
      <c r="AM122" s="864"/>
      <c r="AN122" s="864"/>
      <c r="AO122" s="865"/>
      <c r="AP122" s="911" t="s">
        <v>457</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31723485</v>
      </c>
      <c r="BR122" s="932"/>
      <c r="BS122" s="932"/>
      <c r="BT122" s="932"/>
      <c r="BU122" s="932"/>
      <c r="BV122" s="932">
        <v>30613401</v>
      </c>
      <c r="BW122" s="932"/>
      <c r="BX122" s="932"/>
      <c r="BY122" s="932"/>
      <c r="BZ122" s="932"/>
      <c r="CA122" s="932">
        <v>30243053</v>
      </c>
      <c r="CB122" s="932"/>
      <c r="CC122" s="932"/>
      <c r="CD122" s="932"/>
      <c r="CE122" s="932"/>
      <c r="CF122" s="933">
        <v>288</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448472</v>
      </c>
      <c r="DH122" s="901"/>
      <c r="DI122" s="901"/>
      <c r="DJ122" s="901"/>
      <c r="DK122" s="901"/>
      <c r="DL122" s="901">
        <v>445296</v>
      </c>
      <c r="DM122" s="901"/>
      <c r="DN122" s="901"/>
      <c r="DO122" s="901"/>
      <c r="DP122" s="901"/>
      <c r="DQ122" s="901">
        <v>473975</v>
      </c>
      <c r="DR122" s="901"/>
      <c r="DS122" s="901"/>
      <c r="DT122" s="901"/>
      <c r="DU122" s="901"/>
      <c r="DV122" s="878">
        <v>4.5</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48271</v>
      </c>
      <c r="AB123" s="864"/>
      <c r="AC123" s="864"/>
      <c r="AD123" s="864"/>
      <c r="AE123" s="865"/>
      <c r="AF123" s="866">
        <v>37227</v>
      </c>
      <c r="AG123" s="864"/>
      <c r="AH123" s="864"/>
      <c r="AI123" s="864"/>
      <c r="AJ123" s="865"/>
      <c r="AK123" s="866">
        <v>15222</v>
      </c>
      <c r="AL123" s="864"/>
      <c r="AM123" s="864"/>
      <c r="AN123" s="864"/>
      <c r="AO123" s="865"/>
      <c r="AP123" s="911">
        <v>0.1</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486</v>
      </c>
      <c r="BP123" s="965"/>
      <c r="BQ123" s="919">
        <v>34902842</v>
      </c>
      <c r="BR123" s="920"/>
      <c r="BS123" s="920"/>
      <c r="BT123" s="920"/>
      <c r="BU123" s="920"/>
      <c r="BV123" s="920">
        <v>33602012</v>
      </c>
      <c r="BW123" s="920"/>
      <c r="BX123" s="920"/>
      <c r="BY123" s="920"/>
      <c r="BZ123" s="920"/>
      <c r="CA123" s="920">
        <v>33454787</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411</v>
      </c>
      <c r="DH123" s="864"/>
      <c r="DI123" s="864"/>
      <c r="DJ123" s="864"/>
      <c r="DK123" s="865"/>
      <c r="DL123" s="866" t="s">
        <v>411</v>
      </c>
      <c r="DM123" s="864"/>
      <c r="DN123" s="864"/>
      <c r="DO123" s="864"/>
      <c r="DP123" s="865"/>
      <c r="DQ123" s="866">
        <v>314601</v>
      </c>
      <c r="DR123" s="864"/>
      <c r="DS123" s="864"/>
      <c r="DT123" s="864"/>
      <c r="DU123" s="865"/>
      <c r="DV123" s="911">
        <v>3</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411</v>
      </c>
      <c r="AB124" s="864"/>
      <c r="AC124" s="864"/>
      <c r="AD124" s="864"/>
      <c r="AE124" s="865"/>
      <c r="AF124" s="866" t="s">
        <v>411</v>
      </c>
      <c r="AG124" s="864"/>
      <c r="AH124" s="864"/>
      <c r="AI124" s="864"/>
      <c r="AJ124" s="865"/>
      <c r="AK124" s="866" t="s">
        <v>411</v>
      </c>
      <c r="AL124" s="864"/>
      <c r="AM124" s="864"/>
      <c r="AN124" s="864"/>
      <c r="AO124" s="865"/>
      <c r="AP124" s="911" t="s">
        <v>411</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111.4</v>
      </c>
      <c r="BR124" s="918"/>
      <c r="BS124" s="918"/>
      <c r="BT124" s="918"/>
      <c r="BU124" s="918"/>
      <c r="BV124" s="918">
        <v>115</v>
      </c>
      <c r="BW124" s="918"/>
      <c r="BX124" s="918"/>
      <c r="BY124" s="918"/>
      <c r="BZ124" s="918"/>
      <c r="CA124" s="918">
        <v>104.5</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428262</v>
      </c>
      <c r="DH124" s="847"/>
      <c r="DI124" s="847"/>
      <c r="DJ124" s="847"/>
      <c r="DK124" s="848"/>
      <c r="DL124" s="849">
        <v>350807</v>
      </c>
      <c r="DM124" s="847"/>
      <c r="DN124" s="847"/>
      <c r="DO124" s="847"/>
      <c r="DP124" s="848"/>
      <c r="DQ124" s="849">
        <v>316141</v>
      </c>
      <c r="DR124" s="847"/>
      <c r="DS124" s="847"/>
      <c r="DT124" s="847"/>
      <c r="DU124" s="848"/>
      <c r="DV124" s="935">
        <v>3</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127</v>
      </c>
      <c r="AB125" s="864"/>
      <c r="AC125" s="864"/>
      <c r="AD125" s="864"/>
      <c r="AE125" s="865"/>
      <c r="AF125" s="866" t="s">
        <v>127</v>
      </c>
      <c r="AG125" s="864"/>
      <c r="AH125" s="864"/>
      <c r="AI125" s="864"/>
      <c r="AJ125" s="865"/>
      <c r="AK125" s="866" t="s">
        <v>127</v>
      </c>
      <c r="AL125" s="864"/>
      <c r="AM125" s="864"/>
      <c r="AN125" s="864"/>
      <c r="AO125" s="865"/>
      <c r="AP125" s="911" t="s">
        <v>127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127</v>
      </c>
      <c r="DH125" s="929"/>
      <c r="DI125" s="929"/>
      <c r="DJ125" s="929"/>
      <c r="DK125" s="929"/>
      <c r="DL125" s="929" t="s">
        <v>127</v>
      </c>
      <c r="DM125" s="929"/>
      <c r="DN125" s="929"/>
      <c r="DO125" s="929"/>
      <c r="DP125" s="929"/>
      <c r="DQ125" s="929" t="s">
        <v>127</v>
      </c>
      <c r="DR125" s="929"/>
      <c r="DS125" s="929"/>
      <c r="DT125" s="929"/>
      <c r="DU125" s="929"/>
      <c r="DV125" s="930" t="s">
        <v>127</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43990</v>
      </c>
      <c r="AB126" s="864"/>
      <c r="AC126" s="864"/>
      <c r="AD126" s="864"/>
      <c r="AE126" s="865"/>
      <c r="AF126" s="866">
        <v>47549</v>
      </c>
      <c r="AG126" s="864"/>
      <c r="AH126" s="864"/>
      <c r="AI126" s="864"/>
      <c r="AJ126" s="865"/>
      <c r="AK126" s="866">
        <v>49431</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127</v>
      </c>
      <c r="DH126" s="901"/>
      <c r="DI126" s="901"/>
      <c r="DJ126" s="901"/>
      <c r="DK126" s="901"/>
      <c r="DL126" s="901" t="s">
        <v>127</v>
      </c>
      <c r="DM126" s="901"/>
      <c r="DN126" s="901"/>
      <c r="DO126" s="901"/>
      <c r="DP126" s="901"/>
      <c r="DQ126" s="901" t="s">
        <v>127</v>
      </c>
      <c r="DR126" s="901"/>
      <c r="DS126" s="901"/>
      <c r="DT126" s="901"/>
      <c r="DU126" s="901"/>
      <c r="DV126" s="878" t="s">
        <v>127</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1965</v>
      </c>
      <c r="AB127" s="864"/>
      <c r="AC127" s="864"/>
      <c r="AD127" s="864"/>
      <c r="AE127" s="865"/>
      <c r="AF127" s="866">
        <v>1759</v>
      </c>
      <c r="AG127" s="864"/>
      <c r="AH127" s="864"/>
      <c r="AI127" s="864"/>
      <c r="AJ127" s="865"/>
      <c r="AK127" s="866">
        <v>1799</v>
      </c>
      <c r="AL127" s="864"/>
      <c r="AM127" s="864"/>
      <c r="AN127" s="864"/>
      <c r="AO127" s="865"/>
      <c r="AP127" s="911">
        <v>0</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127</v>
      </c>
      <c r="DH127" s="901"/>
      <c r="DI127" s="901"/>
      <c r="DJ127" s="901"/>
      <c r="DK127" s="901"/>
      <c r="DL127" s="901" t="s">
        <v>127</v>
      </c>
      <c r="DM127" s="901"/>
      <c r="DN127" s="901"/>
      <c r="DO127" s="901"/>
      <c r="DP127" s="901"/>
      <c r="DQ127" s="901" t="s">
        <v>127</v>
      </c>
      <c r="DR127" s="901"/>
      <c r="DS127" s="901"/>
      <c r="DT127" s="901"/>
      <c r="DU127" s="901"/>
      <c r="DV127" s="878" t="s">
        <v>127</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36346</v>
      </c>
      <c r="AB128" s="885"/>
      <c r="AC128" s="885"/>
      <c r="AD128" s="885"/>
      <c r="AE128" s="886"/>
      <c r="AF128" s="887">
        <v>39468</v>
      </c>
      <c r="AG128" s="885"/>
      <c r="AH128" s="885"/>
      <c r="AI128" s="885"/>
      <c r="AJ128" s="886"/>
      <c r="AK128" s="887">
        <v>33196</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127</v>
      </c>
      <c r="BG128" s="871"/>
      <c r="BH128" s="871"/>
      <c r="BI128" s="871"/>
      <c r="BJ128" s="871"/>
      <c r="BK128" s="871"/>
      <c r="BL128" s="894"/>
      <c r="BM128" s="870">
        <v>12.95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v>27000</v>
      </c>
      <c r="DH128" s="875"/>
      <c r="DI128" s="875"/>
      <c r="DJ128" s="875"/>
      <c r="DK128" s="875"/>
      <c r="DL128" s="875">
        <v>26500</v>
      </c>
      <c r="DM128" s="875"/>
      <c r="DN128" s="875"/>
      <c r="DO128" s="875"/>
      <c r="DP128" s="875"/>
      <c r="DQ128" s="875">
        <v>73800</v>
      </c>
      <c r="DR128" s="875"/>
      <c r="DS128" s="875"/>
      <c r="DT128" s="875"/>
      <c r="DU128" s="875"/>
      <c r="DV128" s="876">
        <v>0.7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12413372</v>
      </c>
      <c r="AB129" s="864"/>
      <c r="AC129" s="864"/>
      <c r="AD129" s="864"/>
      <c r="AE129" s="865"/>
      <c r="AF129" s="866">
        <v>12455028</v>
      </c>
      <c r="AG129" s="864"/>
      <c r="AH129" s="864"/>
      <c r="AI129" s="864"/>
      <c r="AJ129" s="865"/>
      <c r="AK129" s="866">
        <v>12995037</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127</v>
      </c>
      <c r="BG129" s="854"/>
      <c r="BH129" s="854"/>
      <c r="BI129" s="854"/>
      <c r="BJ129" s="854"/>
      <c r="BK129" s="854"/>
      <c r="BL129" s="855"/>
      <c r="BM129" s="853">
        <v>17.95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2418919</v>
      </c>
      <c r="AB130" s="864"/>
      <c r="AC130" s="864"/>
      <c r="AD130" s="864"/>
      <c r="AE130" s="865"/>
      <c r="AF130" s="866">
        <v>2431339</v>
      </c>
      <c r="AG130" s="864"/>
      <c r="AH130" s="864"/>
      <c r="AI130" s="864"/>
      <c r="AJ130" s="865"/>
      <c r="AK130" s="866">
        <v>2492684</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11.6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9994453</v>
      </c>
      <c r="AB131" s="847"/>
      <c r="AC131" s="847"/>
      <c r="AD131" s="847"/>
      <c r="AE131" s="848"/>
      <c r="AF131" s="849">
        <v>10023689</v>
      </c>
      <c r="AG131" s="847"/>
      <c r="AH131" s="847"/>
      <c r="AI131" s="847"/>
      <c r="AJ131" s="848"/>
      <c r="AK131" s="849">
        <v>10502353</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104.5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11.01053755</v>
      </c>
      <c r="AB132" s="827"/>
      <c r="AC132" s="827"/>
      <c r="AD132" s="827"/>
      <c r="AE132" s="828"/>
      <c r="AF132" s="829">
        <v>12.436159979999999</v>
      </c>
      <c r="AG132" s="827"/>
      <c r="AH132" s="827"/>
      <c r="AI132" s="827"/>
      <c r="AJ132" s="828"/>
      <c r="AK132" s="829">
        <v>11.53545306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11.3</v>
      </c>
      <c r="AB133" s="806"/>
      <c r="AC133" s="806"/>
      <c r="AD133" s="806"/>
      <c r="AE133" s="807"/>
      <c r="AF133" s="805">
        <v>11.5</v>
      </c>
      <c r="AG133" s="806"/>
      <c r="AH133" s="806"/>
      <c r="AI133" s="806"/>
      <c r="AJ133" s="807"/>
      <c r="AK133" s="805">
        <v>11.6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KSYCWYtjLuyIicqHIQNwUvzdFv8CbmdLKhtnE0HJGMZy3ssxsE9wtF4lZlp7gm1+lsnZyRfYIWVA30rhMwW3g==" saltValue="RrZwliuGm1GrPzJk1bI7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5cea1leJ4B7M7muQ4zsxefO/RASP4NE5/+0FzZxV9jwKjoONrNw7QBSbqvv9av+FiciffUJCgmSa8uwBq2NJw==" saltValue="7fz64Z/naPV/g0dCJvmg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m2hdzOc9l5ViG+t2LLLsWvjc7J01diTlEjpYagkzvOgpmSgqRDXmvsxG+1YfMfmHaDsx7dcLZHeAOa6fvnYsA==" saltValue="PBbEVoBLDUwOtQy9CBO4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3195610</v>
      </c>
      <c r="AP9" s="314">
        <v>78308</v>
      </c>
      <c r="AQ9" s="315">
        <v>83474</v>
      </c>
      <c r="AR9" s="316">
        <v>-6.2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580376</v>
      </c>
      <c r="AP10" s="317">
        <v>14222</v>
      </c>
      <c r="AQ10" s="318">
        <v>8278</v>
      </c>
      <c r="AR10" s="319">
        <v>71.8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68294</v>
      </c>
      <c r="AP11" s="317">
        <v>1674</v>
      </c>
      <c r="AQ11" s="318">
        <v>1520</v>
      </c>
      <c r="AR11" s="319">
        <v>10.1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v>19042</v>
      </c>
      <c r="AP12" s="317">
        <v>467</v>
      </c>
      <c r="AQ12" s="318">
        <v>13</v>
      </c>
      <c r="AR12" s="319">
        <v>3492.3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74777</v>
      </c>
      <c r="AP13" s="317">
        <v>1832</v>
      </c>
      <c r="AQ13" s="318">
        <v>2948</v>
      </c>
      <c r="AR13" s="319">
        <v>-37.9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116337</v>
      </c>
      <c r="AP14" s="317">
        <v>2851</v>
      </c>
      <c r="AQ14" s="318">
        <v>1798</v>
      </c>
      <c r="AR14" s="319">
        <v>58.6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-244466</v>
      </c>
      <c r="AP15" s="317">
        <v>-5991</v>
      </c>
      <c r="AQ15" s="318">
        <v>-6111</v>
      </c>
      <c r="AR15" s="319">
        <v>-2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3809970</v>
      </c>
      <c r="AP16" s="317">
        <v>93363</v>
      </c>
      <c r="AQ16" s="318">
        <v>91920</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8.26</v>
      </c>
      <c r="AP21" s="331">
        <v>8.52</v>
      </c>
      <c r="AQ21" s="332">
        <v>-0.26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98.6</v>
      </c>
      <c r="AP22" s="336">
        <v>97.5</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2470235</v>
      </c>
      <c r="AP32" s="345">
        <v>60533</v>
      </c>
      <c r="AQ32" s="346">
        <v>52518</v>
      </c>
      <c r="AR32" s="347">
        <v>15.3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539</v>
      </c>
      <c r="AP33" s="345" t="s">
        <v>539</v>
      </c>
      <c r="AQ33" s="346" t="s">
        <v>539</v>
      </c>
      <c r="AR33" s="347" t="s">
        <v>539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539</v>
      </c>
      <c r="AP34" s="345" t="s">
        <v>539</v>
      </c>
      <c r="AQ34" s="346">
        <v>24</v>
      </c>
      <c r="AR34" s="347" t="s">
        <v>539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1041655</v>
      </c>
      <c r="AP35" s="345">
        <v>25526</v>
      </c>
      <c r="AQ35" s="346">
        <v>18573</v>
      </c>
      <c r="AR35" s="347">
        <v>37.4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157236</v>
      </c>
      <c r="AP36" s="345">
        <v>3853</v>
      </c>
      <c r="AQ36" s="346">
        <v>2920</v>
      </c>
      <c r="AR36" s="347">
        <v>32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68248</v>
      </c>
      <c r="AP37" s="345">
        <v>1672</v>
      </c>
      <c r="AQ37" s="346">
        <v>483</v>
      </c>
      <c r="AR37" s="347">
        <v>246.2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539</v>
      </c>
      <c r="AP38" s="348" t="s">
        <v>539</v>
      </c>
      <c r="AQ38" s="349">
        <v>1</v>
      </c>
      <c r="AR38" s="337" t="s">
        <v>539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-33196</v>
      </c>
      <c r="AP39" s="345">
        <v>-813</v>
      </c>
      <c r="AQ39" s="346">
        <v>-4335</v>
      </c>
      <c r="AR39" s="347">
        <v>-81.2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-2492684</v>
      </c>
      <c r="AP40" s="345">
        <v>-61083</v>
      </c>
      <c r="AQ40" s="346">
        <v>-49481</v>
      </c>
      <c r="AR40" s="347">
        <v>23.4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1211494</v>
      </c>
      <c r="AP41" s="345">
        <v>29688</v>
      </c>
      <c r="AQ41" s="346">
        <v>20703</v>
      </c>
      <c r="AR41" s="347">
        <v>43.4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3258324</v>
      </c>
      <c r="AN51" s="367">
        <v>77947</v>
      </c>
      <c r="AO51" s="368">
        <v>-47.4</v>
      </c>
      <c r="AP51" s="369">
        <v>65876</v>
      </c>
      <c r="AQ51" s="370">
        <v>-19.399999999999999</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1186039</v>
      </c>
      <c r="AN52" s="375">
        <v>28373</v>
      </c>
      <c r="AO52" s="376">
        <v>-65.2</v>
      </c>
      <c r="AP52" s="377">
        <v>36484</v>
      </c>
      <c r="AQ52" s="378">
        <v>-3.8</v>
      </c>
      <c r="AR52" s="379">
        <v>-61.4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4109167</v>
      </c>
      <c r="AN53" s="367">
        <v>98588</v>
      </c>
      <c r="AO53" s="368">
        <v>26.5</v>
      </c>
      <c r="AP53" s="369">
        <v>68468</v>
      </c>
      <c r="AQ53" s="370">
        <v>3.9</v>
      </c>
      <c r="AR53" s="371">
        <v>22.6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2042282</v>
      </c>
      <c r="AN54" s="375">
        <v>48999</v>
      </c>
      <c r="AO54" s="376">
        <v>72.7</v>
      </c>
      <c r="AP54" s="377">
        <v>34140</v>
      </c>
      <c r="AQ54" s="378">
        <v>-6.4</v>
      </c>
      <c r="AR54" s="379">
        <v>79.099999999999994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4017632</v>
      </c>
      <c r="AN55" s="367">
        <v>96997</v>
      </c>
      <c r="AO55" s="368">
        <v>-1.6</v>
      </c>
      <c r="AP55" s="369">
        <v>69729</v>
      </c>
      <c r="AQ55" s="370">
        <v>1.8</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2284827</v>
      </c>
      <c r="AN56" s="375">
        <v>55162</v>
      </c>
      <c r="AO56" s="376">
        <v>12.6</v>
      </c>
      <c r="AP56" s="377">
        <v>38908</v>
      </c>
      <c r="AQ56" s="378">
        <v>14</v>
      </c>
      <c r="AR56" s="379">
        <v>-1.4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3052773</v>
      </c>
      <c r="AN57" s="367">
        <v>74248</v>
      </c>
      <c r="AO57" s="368">
        <v>-23.5</v>
      </c>
      <c r="AP57" s="369">
        <v>74581</v>
      </c>
      <c r="AQ57" s="370">
        <v>7</v>
      </c>
      <c r="AR57" s="371">
        <v>-30.5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1455697</v>
      </c>
      <c r="AN58" s="375">
        <v>35405</v>
      </c>
      <c r="AO58" s="376">
        <v>-35.799999999999997</v>
      </c>
      <c r="AP58" s="377">
        <v>41563</v>
      </c>
      <c r="AQ58" s="378">
        <v>6.8</v>
      </c>
      <c r="AR58" s="379">
        <v>-42.6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3508357</v>
      </c>
      <c r="AN59" s="367">
        <v>85972</v>
      </c>
      <c r="AO59" s="368">
        <v>15.8</v>
      </c>
      <c r="AP59" s="369">
        <v>76347</v>
      </c>
      <c r="AQ59" s="370">
        <v>2.4</v>
      </c>
      <c r="AR59" s="371">
        <v>13.4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1254024</v>
      </c>
      <c r="AN60" s="375">
        <v>30730</v>
      </c>
      <c r="AO60" s="376">
        <v>-13.2</v>
      </c>
      <c r="AP60" s="377">
        <v>41762</v>
      </c>
      <c r="AQ60" s="378">
        <v>0.5</v>
      </c>
      <c r="AR60" s="379">
        <v>-13.7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3589251</v>
      </c>
      <c r="AN61" s="382">
        <v>86750</v>
      </c>
      <c r="AO61" s="383">
        <v>-6</v>
      </c>
      <c r="AP61" s="384">
        <v>71000</v>
      </c>
      <c r="AQ61" s="385">
        <v>-0.9</v>
      </c>
      <c r="AR61" s="371">
        <v>-5.0999999999999996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1644574</v>
      </c>
      <c r="AN62" s="375">
        <v>39734</v>
      </c>
      <c r="AO62" s="376">
        <v>-5.8</v>
      </c>
      <c r="AP62" s="377">
        <v>38571</v>
      </c>
      <c r="AQ62" s="378">
        <v>2.2000000000000002</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X8i78Qh2tTwdZkyO9k3+3AYSlhGbEX8ljxy6h6yqFHPYlZj6wqDl7DpSahhYQFaV3fm+H9KGoYdvB7PcgTcug==" saltValue="/5KGpOUXfoXKlu9/df9G1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Um/iJaGXzhhbemmEzJUeD5L8+hSgLASxCu9fLNTaZ8nR0EZQ6V6JM4qMJyYfVu3WeZiKlYGsmtCaAyWjBTMeiA==" saltValue="SkgA3gWF51Y+RrOBCRbk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DHLBggCwhEgooFXTRBDoPP4lzjoVdtuNnL9tOqMhZnLS6ZHYEpGRr3cf33zzanGcXVLrqt0GJgW7r7q0a2ncwQ==" saltValue="qhZRqgInP2jNFdoLovA61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13.31</v>
      </c>
      <c r="G47" s="12">
        <v>12.36</v>
      </c>
      <c r="H47" s="12">
        <v>12.45</v>
      </c>
      <c r="I47" s="12">
        <v>12.42</v>
      </c>
      <c r="J47" s="13">
        <v>13.45</v>
      </c>
    </row>
    <row r="48" spans="2:10" ht="57.75" customHeight="1" x14ac:dyDescent="0.15">
      <c r="B48" s="14"/>
      <c r="C48" s="1240" t="s">
        <v>4</v>
      </c>
      <c r="D48" s="1240"/>
      <c r="E48" s="1241"/>
      <c r="F48" s="15">
        <v>4.1900000000000004</v>
      </c>
      <c r="G48" s="16">
        <v>4.4800000000000004</v>
      </c>
      <c r="H48" s="16">
        <v>5.0199999999999996</v>
      </c>
      <c r="I48" s="16">
        <v>4.6100000000000003</v>
      </c>
      <c r="J48" s="17">
        <v>4.8499999999999996</v>
      </c>
    </row>
    <row r="49" spans="2:10" ht="57.75" customHeight="1" thickBot="1" x14ac:dyDescent="0.2">
      <c r="B49" s="18"/>
      <c r="C49" s="1242" t="s">
        <v>5</v>
      </c>
      <c r="D49" s="1242"/>
      <c r="E49" s="1243"/>
      <c r="F49" s="19">
        <v>1.38</v>
      </c>
      <c r="G49" s="20" t="s">
        <v>571</v>
      </c>
      <c r="H49" s="20">
        <v>0.53</v>
      </c>
      <c r="I49" s="20" t="s">
        <v>572</v>
      </c>
      <c r="J49" s="21">
        <v>1.99</v>
      </c>
    </row>
    <row r="50" spans="2:10" ht="13.5" customHeight="1" x14ac:dyDescent="0.15"/>
  </sheetData>
  <sheetProtection algorithmName="SHA-512" hashValue="CTWzZy819snmEFdqA3f6QNcW8rPPpUfj81ofSEox/TIMFL33NpicACusygPpzAtgwGfBv4UmJkg3YnQtUFZjGg==" saltValue="ZAGvj+96yygusOePbrEB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2022-03-01T02:36:23Z</cp:lastPrinted>
  <dcterms:created xsi:type="dcterms:W3CDTF">2022-02-02T04:49:07Z</dcterms:created>
  <dcterms:modified xsi:type="dcterms:W3CDTF">2022-11-01T01:14:00Z</dcterms:modified>
  <cp:category/>
</cp:coreProperties>
</file>