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0" yWindow="0" windowWidth="28800" windowHeight="121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C36" i="10"/>
  <c r="BE35" i="10"/>
  <c r="C35" i="10"/>
  <c r="CO34" i="10"/>
  <c r="CO35" i="10" s="1"/>
  <c r="CO36" i="10" s="1"/>
  <c r="CO37" i="10" s="1"/>
  <c r="CO38" i="10" s="1"/>
  <c r="CO39" i="10" s="1"/>
  <c r="CO40" i="10" s="1"/>
  <c r="CO41" i="10" s="1"/>
  <c r="CO42" i="10" s="1"/>
  <c r="BW34" i="10"/>
  <c r="BW35" i="10" s="1"/>
  <c r="BW36" i="10" s="1"/>
  <c r="BW37" i="10" s="1"/>
  <c r="BW38"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<sst xmlns="http://schemas.openxmlformats.org/spreadsheetml/2006/main" count="1141" uniqueCount="621">
  <si>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</si>
  <si>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</si>
  <si>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</si>
  <si>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</si>
  <si>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</si>
  <si>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</si>
  <si>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</si>
  <si>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</si>
  <si>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</si>
  <si>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</si>
  <si>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</si>
  <si>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</si>
  <si>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</si>
  <si>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</si>
  <si>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</si>
  <si>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</si>
  <si>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</si>
  <si>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</si>
  <si>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</si>
  <si>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</si>
  <si>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</si>
  <si>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</si>
  <si>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</si>
  <si>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</si>
  <si>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</si>
  <si>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</si>
  <si>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</si>
  <si>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</si>
  <si>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</si>
  <si>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</si>
  <si>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</si>
  <si>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</si>
  <si>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</si>
  <si>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</si>
  <si>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</si>
  <si>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</si>
  <si>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</si>
  <si>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</si>
  <si>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</si>
  <si>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</si>
  <si>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</si>
  <si>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</si>
  <si>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</si>
  <si>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</si>
  <si>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</si>
  <si>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</si>
  <si>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</si>
  <si>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</si>
  <si>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</si>
  <si>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</si>
  <si>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</si>
  <si>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</si>
  <si>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</si>
  <si>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</si>
  <si>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</si>
  <si>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</si>
  <si>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</si>
  <si>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</si>
  <si>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</si>
  <si>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</si>
  <si>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</si>
  <si>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</si>
  <si>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</si>
  <si>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</si>
  <si>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</si>
  <si>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</si>
  <si>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</si>
  <si>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</si>
  <si>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</si>
  <si>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</si>
  <si>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</si>
  <si>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</si>
  <si>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</si>
  <si>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</si>
  <si>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</si>
  <si>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</si>
  <si>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</si>
  <si>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</si>
  <si>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</si>
  <si>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</si>
  <si>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</si>
  <si>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</si>
  <si>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</si>
  <si>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</si>
  <si>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</si>
  <si>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</si>
  <si>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</si>
  <si>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</si>
  <si>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</si>
  <si>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</si>
  <si>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</si>
  <si>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</si>
  <si>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</si>
  <si>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</si>
  <si>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</si>
  <si>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</si>
  <si>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</si>
  <si>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</si>
  <si>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</si>
  <si>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射水市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</si>
  <si>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</si>
  <si>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</si>
  <si>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</si>
  <si>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</si>
  <si>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</si>
  <si>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</si>
  <si>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</si>
  <si>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</si>
  <si>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</si>
  <si>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</si>
  <si>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</si>
  <si>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</si>
  <si>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</si>
  <si>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</si>
  <si>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</si>
  <si>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</si>
  <si>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</si>
  <si>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</si>
  <si>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</si>
  <si>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</si>
  <si>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</si>
  <si>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</si>
  <si>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</si>
  <si>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</si>
  <si>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</si>
  <si>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</si>
  <si>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</si>
  <si>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</si>
  <si>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</si>
  <si>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</si>
  <si>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</si>
  <si>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</si>
  <si>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</si>
  <si>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</si>
  <si>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</si>
  <si>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</si>
  <si>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</si>
  <si>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</si>
  <si>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</si>
  <si>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</si>
  <si>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</si>
  <si>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</si>
  <si>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</si>
  <si>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</si>
  <si>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</si>
  <si>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</si>
  <si>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</si>
  <si>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</si>
  <si>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</si>
  <si>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</si>
  <si>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</si>
  <si>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</si>
  <si>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</si>
  <si>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病院事業会計</t>
    <phoneticPr fontId="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</si>
  <si>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</si>
  <si>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</si>
  <si>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</si>
  <si>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</si>
  <si>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</si>
  <si>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</si>
  <si>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</si>
  <si>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</si>
  <si>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</si>
  <si>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</si>
  <si>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</si>
  <si>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</si>
  <si>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</si>
  <si>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</si>
  <si>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</si>
  <si>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</si>
  <si>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</si>
  <si>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</si>
  <si>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</si>
  <si>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</si>
  <si>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</si>
  <si>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</si>
  <si>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</si>
  <si>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</si>
  <si>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</si>
  <si>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</si>
  <si>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</si>
  <si>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</si>
  <si>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</si>
  <si>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</si>
  <si>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</si>
  <si>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</si>
  <si>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</si>
  <si>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</si>
  <si>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</si>
  <si>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</si>
  <si>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</si>
  <si>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</si>
  <si>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</si>
  <si>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</si>
  <si>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</si>
  <si>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</si>
  <si>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</si>
  <si>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</si>
  <si>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</si>
  <si>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</si>
  <si>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</si>
  <si>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</si>
  <si>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</si>
  <si>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</si>
  <si>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</si>
  <si>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</si>
  <si>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</si>
  <si>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</si>
  <si>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</si>
  <si>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</si>
  <si>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</si>
  <si>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</si>
  <si>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</si>
  <si>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富山県射水市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</si>
  <si>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</si>
  <si>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</si>
  <si>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</si>
  <si>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</si>
  <si>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</si>
  <si>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</si>
  <si>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</si>
  <si>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</si>
  <si>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</si>
  <si>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</si>
  <si>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</si>
  <si>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</si>
  <si>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</si>
  <si>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</si>
  <si>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</si>
  <si>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</si>
  <si>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</si>
  <si>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</si>
  <si>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</si>
  <si>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</si>
  <si>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</si>
  <si>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</si>
  <si>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</si>
  <si>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</si>
  <si>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</si>
  <si>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</si>
  <si>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</si>
  <si>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</si>
  <si>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</si>
  <si>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</si>
  <si>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</si>
  <si>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</si>
  <si>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</si>
  <si>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</si>
  <si>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</si>
  <si>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</si>
  <si>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</si>
  <si>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</si>
  <si>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</si>
  <si>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</si>
  <si>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</si>
  <si>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</si>
  <si>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</si>
  <si>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</si>
  <si>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</si>
  <si>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</si>
  <si>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</si>
  <si>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</si>
  <si>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</si>
  <si>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</si>
  <si>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</si>
  <si>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</si>
  <si>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</si>
  <si>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</si>
  <si>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</si>
  <si>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</si>
  <si>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</si>
  <si>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</si>
  <si>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</si>
  <si>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</si>
  <si>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</si>
  <si>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</si>
  <si>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</si>
  <si>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</si>
  <si>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</si>
  <si>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</si>
  <si>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</si>
  <si>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</si>
  <si>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</si>
  <si>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</si>
  <si>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</si>
  <si>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</si>
  <si>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</si>
  <si>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</si>
  <si>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</si>
  <si>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</si>
  <si>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</si>
  <si>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</si>
  <si>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</si>
  <si>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</si>
  <si>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</si>
  <si>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</si>
  <si>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</si>
  <si>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</si>
  <si>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</si>
  <si>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</si>
  <si>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</si>
  <si>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</si>
  <si>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</si>
  <si>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</si>
  <si>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</si>
  <si>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</si>
  <si>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</si>
  <si>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</si>
  <si>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</si>
  <si>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</si>
  <si>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</si>
  <si>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</si>
  <si>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</si>
  <si>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</si>
  <si>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</si>
  <si>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</si>
  <si>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</si>
  <si>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</si>
  <si>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</si>
  <si>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</si>
  <si>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</si>
  <si>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</si>
  <si>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</si>
  <si>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</si>
  <si>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</si>
  <si>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</si>
  <si>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</si>
  <si>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</si>
  <si>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</si>
  <si>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</si>
  <si>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</si>
  <si>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</si>
  <si>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</si>
  <si>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</si>
  <si>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</si>
  <si>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</si>
  <si>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</si>
  <si>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</si>
  <si>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</si>
  <si>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</si>
  <si>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</si>
  <si>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</si>
  <si>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</si>
  <si>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</si>
  <si>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</si>
  <si>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</si>
  <si>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</si>
  <si>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</si>
  <si>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</si>
  <si>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</si>
  <si>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</si>
  <si>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</si>
  <si>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</si>
  <si>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</si>
  <si>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</si>
  <si>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</si>
  <si>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</si>
  <si>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</si>
  <si>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</si>
  <si>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</si>
  <si>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</si>
  <si>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</si>
  <si>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</si>
  <si>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</si>
  <si>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</si>
  <si>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</si>
  <si>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</si>
  <si>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</si>
  <si>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</si>
  <si>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</si>
  <si>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富山県射水市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</si>
  <si>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</si>
  <si>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</si>
  <si>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</si>
  <si>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</si>
  <si>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</si>
  <si>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</si>
  <si>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</si>
  <si>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</si>
  <si>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</si>
  <si>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</si>
  <si>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</si>
  <si>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</si>
  <si>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</si>
  <si>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</si>
  <si>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</si>
  <si>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</si>
  <si>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</si>
  <si>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</si>
  <si>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</si>
  <si>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</si>
  <si>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</si>
  <si>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</si>
  <si>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</si>
  <si>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</si>
  <si>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</si>
  <si>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</si>
  <si>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</si>
  <si>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</si>
  <si>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</si>
  <si>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</si>
  <si>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</si>
  <si>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</si>
  <si>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</si>
  <si>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</si>
  <si>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</si>
  <si>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</si>
  <si>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</si>
  <si>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</si>
  <si>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</si>
  <si>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</si>
  <si>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</si>
  <si>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</si>
  <si>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</si>
  <si>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</si>
  <si>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</si>
  <si>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</si>
  <si>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</si>
  <si>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</si>
  <si>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</si>
  <si>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</si>
  <si>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</si>
  <si>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</si>
  <si>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</si>
  <si>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</si>
  <si>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</si>
  <si>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</si>
  <si>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</si>
  <si>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</si>
  <si>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</si>
  <si>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</si>
  <si>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</si>
  <si>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</si>
  <si>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</si>
  <si>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</si>
  <si>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</si>
  <si>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</si>
  <si>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</si>
  <si>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</si>
  <si>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</si>
  <si>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</si>
  <si>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</si>
  <si>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</si>
  <si>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</si>
  <si>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</si>
  <si>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</si>
  <si>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</si>
  <si>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</si>
  <si>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</si>
  <si>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</si>
  <si>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</si>
  <si>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</si>
  <si>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</si>
  <si>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</si>
  <si>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</si>
  <si>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</si>
  <si>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</si>
  <si>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</si>
  <si>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</si>
  <si>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</si>
  <si>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</si>
  <si>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</si>
  <si>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</si>
  <si>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</si>
  <si>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</si>
  <si>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</si>
  <si>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</si>
  <si>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</si>
  <si>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</si>
  <si>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</si>
  <si>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</si>
  <si>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</si>
  <si>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</si>
  <si>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</si>
  <si>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</si>
  <si>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</si>
  <si>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</si>
  <si>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</si>
  <si>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</si>
  <si>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</si>
  <si>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</si>
  <si>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</si>
  <si>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</si>
  <si>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</si>
  <si>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</si>
  <si>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</si>
  <si>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</si>
  <si>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</si>
  <si>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</si>
  <si>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</si>
  <si>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</si>
  <si>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</si>
  <si>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</si>
  <si>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</si>
  <si>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</si>
  <si>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</si>
  <si>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</si>
  <si>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</si>
  <si>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</si>
  <si>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</si>
  <si>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</si>
  <si>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</si>
  <si>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</si>
  <si>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</si>
  <si>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</si>
  <si>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</si>
  <si>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</si>
  <si>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</si>
  <si>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</si>
  <si>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</si>
  <si>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</si>
  <si>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</si>
  <si>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</si>
  <si>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</si>
  <si>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</si>
  <si>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</si>
  <si>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</si>
  <si>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</si>
  <si>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</si>
  <si>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</si>
  <si>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</si>
  <si>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</si>
  <si>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</si>
  <si>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</si>
  <si>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</si>
  <si>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</si>
  <si>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</si>
  <si>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</si>
  <si>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</si>
  <si>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</si>
  <si>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</si>
  <si>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</si>
  <si>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</si>
  <si>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</si>
  <si>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</si>
  <si>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</si>
  <si>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</si>
  <si>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</si>
  <si>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</si>
  <si>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</si>
  <si>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</si>
  <si>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</si>
  <si>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</si>
  <si>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</si>
  <si>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</si>
  <si>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</si>
  <si>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</si>
  <si>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</si>
  <si>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</si>
  <si>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</si>
  <si>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</si>
  <si>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</si>
  <si>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</si>
  <si>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</si>
  <si>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</si>
  <si>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</si>
  <si>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</si>
  <si>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</si>
  <si>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</si>
  <si>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</si>
  <si>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</si>
  <si>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</si>
  <si>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</si>
  <si>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</si>
  <si>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</si>
  <si>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</si>
  <si>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</si>
  <si>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</si>
  <si>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</si>
  <si>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</si>
  <si>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</si>
  <si>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</si>
  <si>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病院事業会計</t>
  </si>
  <si>
    <t>▲ 0.35</t>
  </si>
  <si>
    <t>▲ 0.82</t>
  </si>
  <si>
    <t>▲ 1.12</t>
  </si>
  <si>
    <t>一般会計</t>
  </si>
  <si>
    <t>水道事業会計</t>
  </si>
  <si>
    <t>下水道事業会計</t>
  </si>
  <si>
    <t>介護保険事業</t>
  </si>
  <si>
    <t>国民健康保険事業</t>
  </si>
  <si>
    <t>後期高齢者医療事業</t>
  </si>
  <si>
    <t>その他会計（赤字）</t>
  </si>
  <si>
    <t>その他会計（黒字）</t>
  </si>
  <si>
    <t>H27末</t>
    <phoneticPr fontId="5"/>
  </si>
  <si>
    <t>H28末</t>
    <phoneticPr fontId="5"/>
  </si>
  <si>
    <t>H29末</t>
    <phoneticPr fontId="5"/>
  </si>
  <si>
    <t>H30末</t>
    <phoneticPr fontId="5"/>
  </si>
  <si>
    <t>R01末</t>
    <phoneticPr fontId="5"/>
  </si>
  <si>
    <t>富山県市町村管理組合（一般会計）</t>
    <rPh sb="0" eb="3">
      <t>トヤマケン</t>
    </rPh>
    <rPh sb="3" eb="6">
      <t>シチョウソン</t>
    </rPh>
    <rPh sb="6" eb="8">
      <t>カンリ</t>
    </rPh>
    <rPh sb="8" eb="10">
      <t>クミアイ</t>
    </rPh>
    <rPh sb="11" eb="13">
      <t>イッパン</t>
    </rPh>
    <rPh sb="13" eb="15">
      <t>カイケイ</t>
    </rPh>
    <phoneticPr fontId="2"/>
  </si>
  <si>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
  </si>
  <si>
    <t>庄川水害予防組合（一般会計）</t>
    <rPh sb="0" eb="2">
      <t>ショウガワ</t>
    </rPh>
    <rPh sb="2" eb="4">
      <t>スイガイ</t>
    </rPh>
    <rPh sb="4" eb="6">
      <t>ヨボウ</t>
    </rPh>
    <rPh sb="6" eb="8">
      <t>クミアイ</t>
    </rPh>
    <rPh sb="9" eb="11">
      <t>イッパン</t>
    </rPh>
    <rPh sb="11" eb="13">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</si>
  <si>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</si>
  <si>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</si>
  <si>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〇</t>
  </si>
  <si>
    <t>（公財）射水市体育協会</t>
    <rPh sb="1" eb="2">
      <t>コウ</t>
    </rPh>
    <rPh sb="2" eb="3">
      <t>ザイ</t>
    </rPh>
    <rPh sb="4" eb="7">
      <t>イミズシ</t>
    </rPh>
    <rPh sb="7" eb="9">
      <t>タイイク</t>
    </rPh>
    <rPh sb="9" eb="11">
      <t>キョウカイ</t>
    </rPh>
    <phoneticPr fontId="2"/>
  </si>
  <si>
    <t>射水市土地開発公社</t>
    <rPh sb="0" eb="3">
      <t>イミズシ</t>
    </rPh>
    <rPh sb="3" eb="5">
      <t>トチ</t>
    </rPh>
    <rPh sb="5" eb="7">
      <t>カイハツ</t>
    </rPh>
    <rPh sb="7" eb="9">
      <t>コウシャ</t>
    </rPh>
    <phoneticPr fontId="2"/>
  </si>
  <si>
    <t>（一財）射水市公園等管理業務公社</t>
    <rPh sb="1" eb="2">
      <t>イチ</t>
    </rPh>
    <rPh sb="2" eb="3">
      <t>ザイ</t>
    </rPh>
    <rPh sb="4" eb="7">
      <t>イミズシ</t>
    </rPh>
    <rPh sb="7" eb="9">
      <t>コウエン</t>
    </rPh>
    <rPh sb="9" eb="10">
      <t>トウ</t>
    </rPh>
    <rPh sb="10" eb="12">
      <t>カンリ</t>
    </rPh>
    <rPh sb="12" eb="14">
      <t>ギョウム</t>
    </rPh>
    <rPh sb="14" eb="16">
      <t>コウシャ</t>
    </rPh>
    <phoneticPr fontId="2"/>
  </si>
  <si>
    <t>（公財）射水市絵本文化振興財団</t>
    <rPh sb="1" eb="2">
      <t>コウ</t>
    </rPh>
    <rPh sb="2" eb="3">
      <t>ザイ</t>
    </rPh>
    <rPh sb="4" eb="7">
      <t>イミズシ</t>
    </rPh>
    <rPh sb="7" eb="9">
      <t>エホン</t>
    </rPh>
    <rPh sb="9" eb="11">
      <t>ブンカ</t>
    </rPh>
    <rPh sb="11" eb="13">
      <t>シンコウ</t>
    </rPh>
    <rPh sb="13" eb="15">
      <t>ザイダン</t>
    </rPh>
    <phoneticPr fontId="2"/>
  </si>
  <si>
    <t>（公財）射水市文化振興財団</t>
    <rPh sb="1" eb="2">
      <t>コウ</t>
    </rPh>
    <rPh sb="2" eb="3">
      <t>ザイ</t>
    </rPh>
    <rPh sb="4" eb="7">
      <t>イミズシ</t>
    </rPh>
    <rPh sb="7" eb="9">
      <t>ブンカ</t>
    </rPh>
    <rPh sb="9" eb="11">
      <t>シンコウ</t>
    </rPh>
    <rPh sb="11" eb="13">
      <t>ザイダン</t>
    </rPh>
    <phoneticPr fontId="2"/>
  </si>
  <si>
    <t>（公財）とやま国際センター</t>
    <rPh sb="1" eb="2">
      <t>コウ</t>
    </rPh>
    <rPh sb="2" eb="3">
      <t>ザイ</t>
    </rPh>
    <rPh sb="7" eb="9">
      <t>コクサイ</t>
    </rPh>
    <phoneticPr fontId="2"/>
  </si>
  <si>
    <t>（公財）伏木富山港・海王丸財団</t>
    <rPh sb="1" eb="2">
      <t>コウ</t>
    </rPh>
    <rPh sb="2" eb="3">
      <t>ザイ</t>
    </rPh>
    <rPh sb="4" eb="6">
      <t>フシキ</t>
    </rPh>
    <rPh sb="6" eb="8">
      <t>トヤマ</t>
    </rPh>
    <rPh sb="8" eb="9">
      <t>コウ</t>
    </rPh>
    <rPh sb="10" eb="12">
      <t>カイオウ</t>
    </rPh>
    <rPh sb="12" eb="13">
      <t>マル</t>
    </rPh>
    <rPh sb="13" eb="15">
      <t>ザイダン</t>
    </rPh>
    <phoneticPr fontId="2"/>
  </si>
  <si>
    <t>万葉線（株）</t>
    <rPh sb="0" eb="2">
      <t>マンヨウ</t>
    </rPh>
    <rPh sb="2" eb="3">
      <t>セン</t>
    </rPh>
    <rPh sb="4" eb="5">
      <t>カブ</t>
    </rPh>
    <phoneticPr fontId="2"/>
  </si>
  <si>
    <t>（福）小杉福祉会</t>
    <rPh sb="1" eb="2">
      <t>フク</t>
    </rPh>
    <rPh sb="3" eb="5">
      <t>コスギ</t>
    </rPh>
    <rPh sb="5" eb="7">
      <t>フクシ</t>
    </rPh>
    <rPh sb="7" eb="8">
      <t>カイ</t>
    </rPh>
    <phoneticPr fontId="2"/>
  </si>
  <si>
    <t>合併地域振興基金</t>
  </si>
  <si>
    <t>公共施設建設等基金</t>
  </si>
  <si>
    <t>ふるさと射水応援基金</t>
  </si>
  <si>
    <t>小杉インターパーク管理基金</t>
  </si>
  <si>
    <t>小林與三次基金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</si>
  <si>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</si>
  <si>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</si>
  <si>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</si>
  <si>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将来負担比率、有形固定資産減価償却率はともに減少傾向にあるが、類似団体との比較においては、将来負担比率は高い水準、有形固定資産減価償却率はやや低い水準となっている。
これは、公共施設等総合管理計画に基づき公共施設の統廃合等を積極的に推進してきたことによる一方で、施設整備等に係る起債額が大きいためである。
　なお、令和２年度中に本江コミュニティセンター、下村コミュニティセンター及び斎場を新築したため、類似団体と比較して有形固定資産減価償却率の上昇の度合いは小さくなっている。また、有形固定資産減価償却率の上昇基調は変わらないものの、その度合いは前年度と比較して緩やかに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</si>
  <si>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</si>
  <si>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</si>
  <si>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</si>
  <si>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</si>
  <si>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</si>
  <si>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</si>
  <si>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将来負担比率、実質公債費比率とも類似団体よりも高い水準にあるが、いずれも年々減少している。
類似団体と比較して両指標とも高い要因については、統合庁舎等の公共施設の統廃合等に伴う普通建設事業の実施により地方債残高が大きいことなどの要因が考えられるが、本市では、地方債の発行に当たり緊急防災・減災事業債、合併特例事業債等の交付税措置率の高い有利な起債の活用や積極的な繰上償還の実施をしており、両指標ともに改善してきている。
　引き続き、計画的な繰上償還や有利な起債の活用、充当可能基金の積み増し、事業の重要性や緊急性を勘案しながら新規借入れの抑制に努めるなど、財政の健全化に努めていく。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</si>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</sst>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F9F2-43A9-BB2D-7607DC3AA7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91011</c:v>
                </c:pt>
                <c:pt idx="1">
                  <c:v>53724</c:v>
                </c:pt>
                <c:pt idx="2">
                  <c:v>64498</c:v>
                </c:pt>
                <c:pt idx="3">
                  <c:v>81636</c:v>
                </c:pt>
                <c:pt idx="4">
                  <c:v>118186</c:v>
                </c:pt>
              </c:numCache>
            </c:numRef>
          </c:val>
          <c:smooth val="0"/>
          <c:extLst>
            <c:ext xmlns:c16="http://schemas.microsoft.com/office/drawing/2014/chart" uri="{C3380CC4-5D6E-409C-BE32-E72D297353CC}">
              <c16:uniqueId val="{00000001-F9F2-43A9-BB2D-7607DC3AA7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3.97</c:v>
                </c:pt>
                <c:pt idx="1">
                  <c:v>6.65</c:v>
                </c:pt>
                <c:pt idx="2">
                  <c:v>3.81</c:v>
                </c:pt>
                <c:pt idx="3">
                  <c:v>4.6500000000000004</c:v>
                </c:pt>
                <c:pt idx="4">
                  <c:v>5.26</c:v>
                </c:pt>
              </c:numCache>
            </c:numRef>
          </c:val>
          <c:extLst>
            <c:ext xmlns:c16="http://schemas.microsoft.com/office/drawing/2014/chart" uri="{C3380CC4-5D6E-409C-BE32-E72D297353CC}">
              <c16:uniqueId val="{00000000-5495-4AC7-966C-F1175B04C5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15.63</c:v>
                </c:pt>
                <c:pt idx="1">
                  <c:v>13.49</c:v>
                </c:pt>
                <c:pt idx="2">
                  <c:v>15.94</c:v>
                </c:pt>
                <c:pt idx="3">
                  <c:v>15.81</c:v>
                </c:pt>
                <c:pt idx="4">
                  <c:v>17.989999999999998</c:v>
                </c:pt>
              </c:numCache>
            </c:numRef>
          </c:val>
          <c:extLst>
            <c:ext xmlns:c16="http://schemas.microsoft.com/office/drawing/2014/chart" uri="{C3380CC4-5D6E-409C-BE32-E72D297353CC}">
              <c16:uniqueId val="{00000001-5495-4AC7-966C-F1175B04C5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1.33</c:v>
                </c:pt>
                <c:pt idx="1">
                  <c:v>3.51</c:v>
                </c:pt>
                <c:pt idx="2">
                  <c:v>0.86</c:v>
                </c:pt>
                <c:pt idx="3">
                  <c:v>2.99</c:v>
                </c:pt>
                <c:pt idx="4">
                  <c:v>3.03</c:v>
                </c:pt>
              </c:numCache>
            </c:numRef>
          </c:val>
          <c:smooth val="0"/>
          <c:extLst>
            <c:ext xmlns:c16="http://schemas.microsoft.com/office/drawing/2014/chart" uri="{C3380CC4-5D6E-409C-BE32-E72D297353CC}">
              <c16:uniqueId val="{00000002-5495-4AC7-966C-F1175B04C5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2F-4AAD-9314-ED101FE617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2F-4AAD-9314-ED101FE617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2F-4AAD-9314-ED101FE6171E}"/>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c:v>
                </c:pt>
                <c:pt idx="4">
                  <c:v>#N/A</c:v>
                </c:pt>
                <c:pt idx="5">
                  <c:v>0</c:v>
                </c:pt>
                <c:pt idx="6">
                  <c:v>#N/A</c:v>
                </c:pt>
                <c:pt idx="7">
                  <c:v>0.2</c:v>
                </c:pt>
                <c:pt idx="8">
                  <c:v>#N/A</c:v>
                </c:pt>
                <c:pt idx="9">
                  <c:v>0.01</c:v>
                </c:pt>
              </c:numCache>
            </c:numRef>
          </c:val>
          <c:extLst>
            <c:ext xmlns:c16="http://schemas.microsoft.com/office/drawing/2014/chart" uri="{C3380CC4-5D6E-409C-BE32-E72D297353CC}">
              <c16:uniqueId val="{00000003-DF2F-4AAD-9314-ED101FE6171E}"/>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0.49</c:v>
                </c:pt>
                <c:pt idx="2">
                  <c:v>#N/A</c:v>
                </c:pt>
                <c:pt idx="3">
                  <c:v>0.94</c:v>
                </c:pt>
                <c:pt idx="4">
                  <c:v>#N/A</c:v>
                </c:pt>
                <c:pt idx="5">
                  <c:v>0.21</c:v>
                </c:pt>
                <c:pt idx="6">
                  <c:v>#N/A</c:v>
                </c:pt>
                <c:pt idx="7">
                  <c:v>0.09</c:v>
                </c:pt>
                <c:pt idx="8">
                  <c:v>#N/A</c:v>
                </c:pt>
                <c:pt idx="9">
                  <c:v>0.09</c:v>
                </c:pt>
              </c:numCache>
            </c:numRef>
          </c:val>
          <c:extLst>
            <c:ext xmlns:c16="http://schemas.microsoft.com/office/drawing/2014/chart" uri="{C3380CC4-5D6E-409C-BE32-E72D297353CC}">
              <c16:uniqueId val="{00000004-DF2F-4AAD-9314-ED101FE6171E}"/>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1.34</c:v>
                </c:pt>
                <c:pt idx="2">
                  <c:v>#N/A</c:v>
                </c:pt>
                <c:pt idx="3">
                  <c:v>0.77</c:v>
                </c:pt>
                <c:pt idx="4">
                  <c:v>#N/A</c:v>
                </c:pt>
                <c:pt idx="5">
                  <c:v>0.45</c:v>
                </c:pt>
                <c:pt idx="6">
                  <c:v>#N/A</c:v>
                </c:pt>
                <c:pt idx="7">
                  <c:v>0</c:v>
                </c:pt>
                <c:pt idx="8">
                  <c:v>#N/A</c:v>
                </c:pt>
                <c:pt idx="9">
                  <c:v>0.17</c:v>
                </c:pt>
              </c:numCache>
            </c:numRef>
          </c:val>
          <c:extLst>
            <c:ext xmlns:c16="http://schemas.microsoft.com/office/drawing/2014/chart" uri="{C3380CC4-5D6E-409C-BE32-E72D297353CC}">
              <c16:uniqueId val="{00000005-DF2F-4AAD-9314-ED101FE6171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2.92</c:v>
                </c:pt>
                <c:pt idx="2">
                  <c:v>#N/A</c:v>
                </c:pt>
                <c:pt idx="3">
                  <c:v>3.04</c:v>
                </c:pt>
                <c:pt idx="4">
                  <c:v>#N/A</c:v>
                </c:pt>
                <c:pt idx="5">
                  <c:v>3.14</c:v>
                </c:pt>
                <c:pt idx="6">
                  <c:v>#N/A</c:v>
                </c:pt>
                <c:pt idx="7">
                  <c:v>3.4</c:v>
                </c:pt>
                <c:pt idx="8">
                  <c:v>#N/A</c:v>
                </c:pt>
                <c:pt idx="9">
                  <c:v>3.51</c:v>
                </c:pt>
              </c:numCache>
            </c:numRef>
          </c:val>
          <c:extLst>
            <c:ext xmlns:c16="http://schemas.microsoft.com/office/drawing/2014/chart" uri="{C3380CC4-5D6E-409C-BE32-E72D297353CC}">
              <c16:uniqueId val="{00000006-DF2F-4AAD-9314-ED101FE6171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3.55</c:v>
                </c:pt>
                <c:pt idx="2">
                  <c:v>#N/A</c:v>
                </c:pt>
                <c:pt idx="3">
                  <c:v>3.77</c:v>
                </c:pt>
                <c:pt idx="4">
                  <c:v>#N/A</c:v>
                </c:pt>
                <c:pt idx="5">
                  <c:v>4.3899999999999997</c:v>
                </c:pt>
                <c:pt idx="6">
                  <c:v>#N/A</c:v>
                </c:pt>
                <c:pt idx="7">
                  <c:v>4.74</c:v>
                </c:pt>
                <c:pt idx="8">
                  <c:v>#N/A</c:v>
                </c:pt>
                <c:pt idx="9">
                  <c:v>4.75</c:v>
                </c:pt>
              </c:numCache>
            </c:numRef>
          </c:val>
          <c:extLst>
            <c:ext xmlns:c16="http://schemas.microsoft.com/office/drawing/2014/chart" uri="{C3380CC4-5D6E-409C-BE32-E72D297353CC}">
              <c16:uniqueId val="{00000007-DF2F-4AAD-9314-ED101FE6171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3.97</c:v>
                </c:pt>
                <c:pt idx="2">
                  <c:v>#N/A</c:v>
                </c:pt>
                <c:pt idx="3">
                  <c:v>6.64</c:v>
                </c:pt>
                <c:pt idx="4">
                  <c:v>#N/A</c:v>
                </c:pt>
                <c:pt idx="5">
                  <c:v>3.8</c:v>
                </c:pt>
                <c:pt idx="6">
                  <c:v>#N/A</c:v>
                </c:pt>
                <c:pt idx="7">
                  <c:v>4.6399999999999997</c:v>
                </c:pt>
                <c:pt idx="8">
                  <c:v>#N/A</c:v>
                </c:pt>
                <c:pt idx="9">
                  <c:v>5.25</c:v>
                </c:pt>
              </c:numCache>
            </c:numRef>
          </c:val>
          <c:extLst>
            <c:ext xmlns:c16="http://schemas.microsoft.com/office/drawing/2014/chart" uri="{C3380CC4-5D6E-409C-BE32-E72D297353CC}">
              <c16:uniqueId val="{00000008-DF2F-4AAD-9314-ED101FE6171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2.0099999999999998</c:v>
                </c:pt>
                <c:pt idx="2">
                  <c:v>#N/A</c:v>
                </c:pt>
                <c:pt idx="3">
                  <c:v>0.51</c:v>
                </c:pt>
                <c:pt idx="4">
                  <c:v>0.35</c:v>
                </c:pt>
                <c:pt idx="5">
                  <c:v>#N/A</c:v>
                </c:pt>
                <c:pt idx="6">
                  <c:v>0.82</c:v>
                </c:pt>
                <c:pt idx="7">
                  <c:v>#N/A</c:v>
                </c:pt>
                <c:pt idx="8">
                  <c:v>1.1200000000000001</c:v>
                </c:pt>
                <c:pt idx="9">
                  <c:v>#N/A</c:v>
                </c:pt>
              </c:numCache>
            </c:numRef>
          </c:val>
          <c:extLst>
            <c:ext xmlns:c16="http://schemas.microsoft.com/office/drawing/2014/chart" uri="{C3380CC4-5D6E-409C-BE32-E72D297353CC}">
              <c16:uniqueId val="{00000009-DF2F-4AAD-9314-ED101FE617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5605</c:v>
                </c:pt>
                <c:pt idx="5">
                  <c:v>5581</c:v>
                </c:pt>
                <c:pt idx="8">
                  <c:v>5554</c:v>
                </c:pt>
                <c:pt idx="11">
                  <c:v>5595</c:v>
                </c:pt>
                <c:pt idx="14">
                  <c:v>5475</c:v>
                </c:pt>
              </c:numCache>
            </c:numRef>
          </c:val>
          <c:extLst>
            <c:ext xmlns:c16="http://schemas.microsoft.com/office/drawing/2014/chart" uri="{C3380CC4-5D6E-409C-BE32-E72D297353CC}">
              <c16:uniqueId val="{00000000-6B24-42FB-8FB3-8F377EC71D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24-42FB-8FB3-8F377EC71D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102</c:v>
                </c:pt>
                <c:pt idx="3">
                  <c:v>99</c:v>
                </c:pt>
                <c:pt idx="6">
                  <c:v>95</c:v>
                </c:pt>
                <c:pt idx="9">
                  <c:v>85</c:v>
                </c:pt>
                <c:pt idx="12">
                  <c:v>81</c:v>
                </c:pt>
              </c:numCache>
            </c:numRef>
          </c:val>
          <c:extLst>
            <c:ext xmlns:c16="http://schemas.microsoft.com/office/drawing/2014/chart" uri="{C3380CC4-5D6E-409C-BE32-E72D297353CC}">
              <c16:uniqueId val="{00000002-6B24-42FB-8FB3-8F377EC71D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24-42FB-8FB3-8F377EC71D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1954</c:v>
                </c:pt>
                <c:pt idx="3">
                  <c:v>1950</c:v>
                </c:pt>
                <c:pt idx="6">
                  <c:v>1953</c:v>
                </c:pt>
                <c:pt idx="9">
                  <c:v>1939</c:v>
                </c:pt>
                <c:pt idx="12">
                  <c:v>1902</c:v>
                </c:pt>
              </c:numCache>
            </c:numRef>
          </c:val>
          <c:extLst>
            <c:ext xmlns:c16="http://schemas.microsoft.com/office/drawing/2014/chart" uri="{C3380CC4-5D6E-409C-BE32-E72D297353CC}">
              <c16:uniqueId val="{00000004-6B24-42FB-8FB3-8F377EC71D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24-42FB-8FB3-8F377EC71D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24-42FB-8FB3-8F377EC71D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5608</c:v>
                </c:pt>
                <c:pt idx="3">
                  <c:v>5352</c:v>
                </c:pt>
                <c:pt idx="6">
                  <c:v>5323</c:v>
                </c:pt>
                <c:pt idx="9">
                  <c:v>5311</c:v>
                </c:pt>
                <c:pt idx="12">
                  <c:v>5133</c:v>
                </c:pt>
              </c:numCache>
            </c:numRef>
          </c:val>
          <c:extLst>
            <c:ext xmlns:c16="http://schemas.microsoft.com/office/drawing/2014/chart" uri="{C3380CC4-5D6E-409C-BE32-E72D297353CC}">
              <c16:uniqueId val="{00000007-6B24-42FB-8FB3-8F377EC71D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2059</c:v>
                </c:pt>
                <c:pt idx="2">
                  <c:v>#N/A</c:v>
                </c:pt>
                <c:pt idx="3">
                  <c:v>#N/A</c:v>
                </c:pt>
                <c:pt idx="4">
                  <c:v>1820</c:v>
                </c:pt>
                <c:pt idx="5">
                  <c:v>#N/A</c:v>
                </c:pt>
                <c:pt idx="6">
                  <c:v>#N/A</c:v>
                </c:pt>
                <c:pt idx="7">
                  <c:v>1817</c:v>
                </c:pt>
                <c:pt idx="8">
                  <c:v>#N/A</c:v>
                </c:pt>
                <c:pt idx="9">
                  <c:v>#N/A</c:v>
                </c:pt>
                <c:pt idx="10">
                  <c:v>1740</c:v>
                </c:pt>
                <c:pt idx="11">
                  <c:v>#N/A</c:v>
                </c:pt>
                <c:pt idx="12">
                  <c:v>#N/A</c:v>
                </c:pt>
                <c:pt idx="13">
                  <c:v>1641</c:v>
                </c:pt>
                <c:pt idx="14">
                  <c:v>#N/A</c:v>
                </c:pt>
              </c:numCache>
            </c:numRef>
          </c:val>
          <c:smooth val="0"/>
          <c:extLst>
            <c:ext xmlns:c16="http://schemas.microsoft.com/office/drawing/2014/chart" uri="{C3380CC4-5D6E-409C-BE32-E72D297353CC}">
              <c16:uniqueId val="{00000008-6B24-42FB-8FB3-8F377EC71D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63316</c:v>
                </c:pt>
                <c:pt idx="5">
                  <c:v>61708</c:v>
                </c:pt>
                <c:pt idx="8">
                  <c:v>61352</c:v>
                </c:pt>
                <c:pt idx="11">
                  <c:v>60130</c:v>
                </c:pt>
                <c:pt idx="14">
                  <c:v>61272</c:v>
                </c:pt>
              </c:numCache>
            </c:numRef>
          </c:val>
          <c:extLst>
            <c:ext xmlns:c16="http://schemas.microsoft.com/office/drawing/2014/chart" uri="{C3380CC4-5D6E-409C-BE32-E72D297353CC}">
              <c16:uniqueId val="{00000000-4D7E-4CE9-80CA-3C7ACB71B3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509</c:v>
                </c:pt>
                <c:pt idx="5">
                  <c:v>381</c:v>
                </c:pt>
                <c:pt idx="8">
                  <c:v>317</c:v>
                </c:pt>
                <c:pt idx="11">
                  <c:v>178</c:v>
                </c:pt>
                <c:pt idx="14">
                  <c:v>173</c:v>
                </c:pt>
              </c:numCache>
            </c:numRef>
          </c:val>
          <c:extLst>
            <c:ext xmlns:c16="http://schemas.microsoft.com/office/drawing/2014/chart" uri="{C3380CC4-5D6E-409C-BE32-E72D297353CC}">
              <c16:uniqueId val="{00000001-4D7E-4CE9-80CA-3C7ACB71B3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6994</c:v>
                </c:pt>
                <c:pt idx="5">
                  <c:v>6632</c:v>
                </c:pt>
                <c:pt idx="8">
                  <c:v>7982</c:v>
                </c:pt>
                <c:pt idx="11">
                  <c:v>8029</c:v>
                </c:pt>
                <c:pt idx="14">
                  <c:v>8638</c:v>
                </c:pt>
              </c:numCache>
            </c:numRef>
          </c:val>
          <c:extLst>
            <c:ext xmlns:c16="http://schemas.microsoft.com/office/drawing/2014/chart" uri="{C3380CC4-5D6E-409C-BE32-E72D297353CC}">
              <c16:uniqueId val="{00000002-4D7E-4CE9-80CA-3C7ACB71B3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7E-4CE9-80CA-3C7ACB71B3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7E-4CE9-80CA-3C7ACB71B3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681</c:v>
                </c:pt>
                <c:pt idx="3">
                  <c:v>9</c:v>
                </c:pt>
                <c:pt idx="6">
                  <c:v>8</c:v>
                </c:pt>
                <c:pt idx="9">
                  <c:v>6</c:v>
                </c:pt>
                <c:pt idx="12">
                  <c:v>5</c:v>
                </c:pt>
              </c:numCache>
            </c:numRef>
          </c:val>
          <c:extLst>
            <c:ext xmlns:c16="http://schemas.microsoft.com/office/drawing/2014/chart" uri="{C3380CC4-5D6E-409C-BE32-E72D297353CC}">
              <c16:uniqueId val="{00000005-4D7E-4CE9-80CA-3C7ACB71B3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4861</c:v>
                </c:pt>
                <c:pt idx="3">
                  <c:v>4508</c:v>
                </c:pt>
                <c:pt idx="6">
                  <c:v>4385</c:v>
                </c:pt>
                <c:pt idx="9">
                  <c:v>4169</c:v>
                </c:pt>
                <c:pt idx="12">
                  <c:v>4101</c:v>
                </c:pt>
              </c:numCache>
            </c:numRef>
          </c:val>
          <c:extLst>
            <c:ext xmlns:c16="http://schemas.microsoft.com/office/drawing/2014/chart" uri="{C3380CC4-5D6E-409C-BE32-E72D297353CC}">
              <c16:uniqueId val="{00000006-4D7E-4CE9-80CA-3C7ACB71B3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D7E-4CE9-80CA-3C7ACB71B3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23059</c:v>
                </c:pt>
                <c:pt idx="3">
                  <c:v>22715</c:v>
                </c:pt>
                <c:pt idx="6">
                  <c:v>22045</c:v>
                </c:pt>
                <c:pt idx="9">
                  <c:v>21052</c:v>
                </c:pt>
                <c:pt idx="12">
                  <c:v>19556</c:v>
                </c:pt>
              </c:numCache>
            </c:numRef>
          </c:val>
          <c:extLst>
            <c:ext xmlns:c16="http://schemas.microsoft.com/office/drawing/2014/chart" uri="{C3380CC4-5D6E-409C-BE32-E72D297353CC}">
              <c16:uniqueId val="{00000008-4D7E-4CE9-80CA-3C7ACB71B3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605</c:v>
                </c:pt>
                <c:pt idx="3">
                  <c:v>510</c:v>
                </c:pt>
                <c:pt idx="6">
                  <c:v>428</c:v>
                </c:pt>
                <c:pt idx="9">
                  <c:v>344</c:v>
                </c:pt>
                <c:pt idx="12">
                  <c:v>264</c:v>
                </c:pt>
              </c:numCache>
            </c:numRef>
          </c:val>
          <c:extLst>
            <c:ext xmlns:c16="http://schemas.microsoft.com/office/drawing/2014/chart" uri="{C3380CC4-5D6E-409C-BE32-E72D297353CC}">
              <c16:uniqueId val="{00000009-4D7E-4CE9-80CA-3C7ACB71B3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61314</c:v>
                </c:pt>
                <c:pt idx="3">
                  <c:v>59865</c:v>
                </c:pt>
                <c:pt idx="6">
                  <c:v>60136</c:v>
                </c:pt>
                <c:pt idx="9">
                  <c:v>60231</c:v>
                </c:pt>
                <c:pt idx="12">
                  <c:v>63823</c:v>
                </c:pt>
              </c:numCache>
            </c:numRef>
          </c:val>
          <c:extLst>
            <c:ext xmlns:c16="http://schemas.microsoft.com/office/drawing/2014/chart" uri="{C3380CC4-5D6E-409C-BE32-E72D297353CC}">
              <c16:uniqueId val="{0000000A-4D7E-4CE9-80CA-3C7ACB71B3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19701</c:v>
                </c:pt>
                <c:pt idx="2">
                  <c:v>#N/A</c:v>
                </c:pt>
                <c:pt idx="3">
                  <c:v>#N/A</c:v>
                </c:pt>
                <c:pt idx="4">
                  <c:v>18885</c:v>
                </c:pt>
                <c:pt idx="5">
                  <c:v>#N/A</c:v>
                </c:pt>
                <c:pt idx="6">
                  <c:v>#N/A</c:v>
                </c:pt>
                <c:pt idx="7">
                  <c:v>17350</c:v>
                </c:pt>
                <c:pt idx="8">
                  <c:v>#N/A</c:v>
                </c:pt>
                <c:pt idx="9">
                  <c:v>#N/A</c:v>
                </c:pt>
                <c:pt idx="10">
                  <c:v>17465</c:v>
                </c:pt>
                <c:pt idx="11">
                  <c:v>#N/A</c:v>
                </c:pt>
                <c:pt idx="12">
                  <c:v>#N/A</c:v>
                </c:pt>
                <c:pt idx="13">
                  <c:v>17666</c:v>
                </c:pt>
                <c:pt idx="14">
                  <c:v>#N/A</c:v>
                </c:pt>
              </c:numCache>
            </c:numRef>
          </c:val>
          <c:smooth val="0"/>
          <c:extLst>
            <c:ext xmlns:c16="http://schemas.microsoft.com/office/drawing/2014/chart" uri="{C3380CC4-5D6E-409C-BE32-E72D297353CC}">
              <c16:uniqueId val="{0000000B-4D7E-4CE9-80CA-3C7ACB71B3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3940</c:v>
                </c:pt>
                <c:pt idx="1">
                  <c:v>3954</c:v>
                </c:pt>
                <c:pt idx="2">
                  <c:v>4552</c:v>
                </c:pt>
              </c:numCache>
            </c:numRef>
          </c:val>
          <c:extLst>
            <c:ext xmlns:c16="http://schemas.microsoft.com/office/drawing/2014/chart" uri="{C3380CC4-5D6E-409C-BE32-E72D297353CC}">
              <c16:uniqueId val="{00000000-C5DF-46B3-8795-7461849691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788</c:v>
                </c:pt>
                <c:pt idx="1">
                  <c:v>788</c:v>
                </c:pt>
                <c:pt idx="2">
                  <c:v>788</c:v>
                </c:pt>
              </c:numCache>
            </c:numRef>
          </c:val>
          <c:extLst>
            <c:ext xmlns:c16="http://schemas.microsoft.com/office/drawing/2014/chart" uri="{C3380CC4-5D6E-409C-BE32-E72D297353CC}">
              <c16:uniqueId val="{00000001-C5DF-46B3-8795-7461849691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5180</c:v>
                </c:pt>
                <c:pt idx="1">
                  <c:v>5312</c:v>
                </c:pt>
                <c:pt idx="2">
                  <c:v>4941</c:v>
                </c:pt>
              </c:numCache>
            </c:numRef>
          </c:val>
          <c:extLst>
            <c:ext xmlns:c16="http://schemas.microsoft.com/office/drawing/2014/chart" uri="{C3380CC4-5D6E-409C-BE32-E72D297353CC}">
              <c16:uniqueId val="{00000002-C5DF-46B3-8795-7461849691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{2E57E944-3089-4A26-AB81-0226A8B66B11}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F0D-43A7-A266-E7442E374A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{356F2B58-6C9C-4EB1-A8D9-B40013336C86}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0D-43A7-A266-E7442E374A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{03EB84A0-60D4-4A7C-8CCB-38DF63602523}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0D-43A7-A266-E7442E374A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{AC677B7D-8CBA-4B36-8A20-4DECED7DCA52}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0D-43A7-A266-E7442E374A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{44C2DBF0-C941-4655-A18B-0ED7909537F7}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0D-43A7-A266-E7442E374A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{DD59321D-7707-41AE-AB6F-034764DCAF53}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F0D-43A7-A266-E7442E374A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{2550EB30-4668-4930-B670-62D2C1AD1D03}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F0D-43A7-A266-E7442E374A85}"/>
                </c:ext>
              </c:extLst>
            </c:dLbl>
            <c:dLbl>
              <c:idx val="24"/>
              <c:layout>
                <c:manualLayout>
                  <c:x val="-2.2781639268639235E-2"/>
                  <c:y val="-4.803768714892093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{F6F80A69-0E5E-4473-8C7F-D78415715DDE}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F0D-43A7-A266-E7442E374A85}"/>
                </c:ext>
              </c:extLst>
            </c:dLbl>
            <c:dLbl>
              <c:idx val="32"/>
              <c:layout>
                <c:manualLayout>
                  <c:x val="-4.1249862031829218E-2"/>
                  <c:y val="-8.144039706280942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{74E770DE-C51D-46C6-ADF0-383869489078}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F0D-43A7-A266-E7442E374A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53.1</c:v>
                </c:pt>
                <c:pt idx="16">
                  <c:v>54.6</c:v>
                </c:pt>
                <c:pt idx="24">
                  <c:v>55.6</c:v>
                </c:pt>
                <c:pt idx="32">
                  <c:v>55.8</c:v>
                </c:pt>
              </c:numCache>
            </c:numRef>
          </c:xVal>
          <c:yVal>
            <c:numRef>
              <c:f>公会計指標分析・財政指標組合せ分析表!$BP$51:$DC$51</c:f>
              <c:numCache>
                <c:formatCode>#,##0.0;"▲ "#,##0.0</c:formatCode>
                <c:ptCount val="40"/>
                <c:pt idx="0">
                  <c:v>102.6</c:v>
                </c:pt>
                <c:pt idx="8">
                  <c:v>98.5</c:v>
                </c:pt>
                <c:pt idx="16">
                  <c:v>90.2</c:v>
                </c:pt>
                <c:pt idx="24">
                  <c:v>89.7</c:v>
                </c:pt>
                <c:pt idx="32">
                  <c:v>88.8</c:v>
                </c:pt>
              </c:numCache>
            </c:numRef>
          </c:yVal>
          <c:smooth val="0"/>
          <c:extLst>
            <c:ext xmlns:c16="http://schemas.microsoft.com/office/drawing/2014/chart" uri="{C3380CC4-5D6E-409C-BE32-E72D297353CC}">
              <c16:uniqueId val="{00000009-EF0D-43A7-A266-E7442E374A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{EC6C9DFC-E2A9-4B34-87AD-67992CBED7AA}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F0D-43A7-A266-E7442E374A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{7F38671B-2B04-405B-AB22-AE29D30CE628}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0D-43A7-A266-E7442E374A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{87EDA5E2-EB2C-4714-83B2-58C600600F1F}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0D-43A7-A266-E7442E374A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{7384BF9A-652F-46A2-BE34-D62F2E00C667}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0D-43A7-A266-E7442E374A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{EC25A12A-AABF-4228-A542-20223E00E64B}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0D-43A7-A266-E7442E374A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{B2E1791A-0D3D-4224-8A1E-69EAB7908C0E}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F0D-43A7-A266-E7442E374A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{831CF9D3-607F-4182-AA3F-BB8237BF81F6}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F0D-43A7-A266-E7442E374A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{735CBA0F-62AA-480C-863D-FE7914BF7BAE}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F0D-43A7-A266-E7442E374A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{EA0363B8-8E96-48C7-B5C3-372C80393A42}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F0D-43A7-A266-E7442E374A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EF0D-43A7-A266-E7442E374A8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{719EBEA6-0F75-487D-B040-01AE1F332715}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963-46DA-9D0E-5A3933882B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{F8BDF8C2-CA7A-4F38-9364-392B3C8C73E1}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63-46DA-9D0E-5A3933882B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{9364A057-8C3C-4CEB-824F-ECD48F44CF66}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63-46DA-9D0E-5A3933882B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{D8A55F97-8BCF-4C7A-8D91-5E428A7BCF80}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63-46DA-9D0E-5A3933882B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{7737E96F-58BA-4AD4-B32D-6572DAE2A170}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63-46DA-9D0E-5A3933882BA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{7E0F6789-3E08-48DF-98D8-4371DEF7BFFC}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963-46DA-9D0E-5A3933882BA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{A4B17C61-E067-4C00-89E2-66BF24951C2A}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963-46DA-9D0E-5A3933882BA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{9ADA1412-AE43-467D-9530-FC3EA928D542}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963-46DA-9D0E-5A3933882BA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{E948DE23-C039-4F95-A795-2EADEAA6EFDA}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963-46DA-9D0E-5A3933882B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10.3</c:v>
                </c:pt>
                <c:pt idx="16">
                  <c:v>9.8000000000000007</c:v>
                </c:pt>
                <c:pt idx="24">
                  <c:v>9.1999999999999993</c:v>
                </c:pt>
                <c:pt idx="32">
                  <c:v>8.8000000000000007</c:v>
                </c:pt>
              </c:numCache>
            </c:numRef>
          </c:xVal>
          <c:yVal>
            <c:numRef>
              <c:f>公会計指標分析・財政指標組合せ分析表!$BP$73:$DC$73</c:f>
              <c:numCache>
                <c:formatCode>#,##0.0;"▲ "#,##0.0</c:formatCode>
                <c:ptCount val="40"/>
                <c:pt idx="0">
                  <c:v>102.6</c:v>
                </c:pt>
                <c:pt idx="8">
                  <c:v>98.5</c:v>
                </c:pt>
                <c:pt idx="16">
                  <c:v>90.2</c:v>
                </c:pt>
                <c:pt idx="24">
                  <c:v>89.7</c:v>
                </c:pt>
                <c:pt idx="32">
                  <c:v>88.8</c:v>
                </c:pt>
              </c:numCache>
            </c:numRef>
          </c:yVal>
          <c:smooth val="0"/>
          <c:extLst>
            <c:ext xmlns:c16="http://schemas.microsoft.com/office/drawing/2014/chart" uri="{C3380CC4-5D6E-409C-BE32-E72D297353CC}">
              <c16:uniqueId val="{00000009-4963-46DA-9D0E-5A3933882B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{2A777A3E-4417-4E2B-B38E-A810E2FB9734}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963-46DA-9D0E-5A3933882B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{764B2E45-3791-4E10-8063-B2B726DFD5C7}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63-46DA-9D0E-5A3933882B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{E1EAFAA6-9A74-4DA3-B659-EDE2C067FA03}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63-46DA-9D0E-5A3933882B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{A55AF7D0-9578-46EF-9EEF-659DDF92D1D1}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63-46DA-9D0E-5A3933882B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{1595D5A7-8401-4B8D-89F8-CA59D3469C5B}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63-46DA-9D0E-5A3933882BA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{9D078CD9-9014-4C84-8614-4A5DE87BC018}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963-46DA-9D0E-5A3933882BA1}"/>
                </c:ext>
              </c:extLst>
            </c:dLbl>
            <c:dLbl>
              <c:idx val="16"/>
              <c:layout>
                <c:manualLayout>
                  <c:x val="-3.803369873367702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{E049EA20-17DB-4124-BA31-2FAB106F802A}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963-46DA-9D0E-5A3933882BA1}"/>
                </c:ext>
              </c:extLst>
            </c:dLbl>
            <c:dLbl>
              <c:idx val="24"/>
              <c:layout>
                <c:manualLayout>
                  <c:x val="-2.5234635610509194E-2"/>
                  <c:y val="-4.90147660090676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{849474F2-0DFD-42B5-B631-F46EA2862F1C}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963-46DA-9D0E-5A3933882BA1}"/>
                </c:ext>
              </c:extLst>
            </c:dLbl>
            <c:dLbl>
              <c:idx val="32"/>
              <c:layout>
                <c:manualLayout>
                  <c:x val="-3.1570342725075584E-2"/>
                  <c:y val="-7.581852816652019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{591C5DBE-B4EF-4AC0-81D4-439CC2613573}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963-46DA-9D0E-5A3933882B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4963-46DA-9D0E-5A3933882BA1}"/>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を活用した大型事業や臨時財政対策債償還金の増により増加傾向にあったが、積極的な繰上償還により、約５０億円余りで推移しているものの、近年の借入起債の大部分が合併特例事業債、緊急防災・減災事業債、臨時財政対策債といった交付税措置率が極めて高いものに限られていることから結果的に実質公債費比率の分子は、減少傾向にある。</a:t>
          </a:r>
        </a:p>
        <a:p>
          <a:r>
            <a:rPr kumimoji="1" lang="ja-JP" altLang="en-US" sz="1400">
              <a:latin typeface="ＭＳ ゴシック" pitchFamily="49" charset="-128"/>
              <a:ea typeface="ＭＳ ゴシック" pitchFamily="49" charset="-128"/>
            </a:rPr>
            <a:t>　今後とも、事業の重要性や緊急性を勘案しながら普通建設事業等に係る新たな借入の抑制に努めるとともに、計画的な市債の繰上償還の実施により実質公債費比率の上昇抑制に努める。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将来負担額について、一般会計等に係る地方債の現在高は、合併後の大型事業等の実施により約</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億円程度で推移していたが、令和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年度は継続費であるごみ焼却施設改良工事や新斎場整備工事の実施により前年度より増加となっている。</a:t>
          </a:r>
        </a:p>
        <a:p>
          <a:r>
            <a:rPr kumimoji="1" lang="ja-JP" altLang="en-US" sz="1400">
              <a:latin typeface="ＭＳ ゴシック" pitchFamily="49" charset="-128"/>
              <a:ea typeface="ＭＳ ゴシック" pitchFamily="49" charset="-128"/>
            </a:rPr>
            <a:t>　公営企業債等繰入見込額については、水道事業や下水道事業における大型事業の償還終了に伴い減少している。</a:t>
          </a:r>
        </a:p>
        <a:p>
          <a:r>
            <a:rPr kumimoji="1" lang="ja-JP" altLang="en-US" sz="1400">
              <a:latin typeface="ＭＳ ゴシック" pitchFamily="49" charset="-128"/>
              <a:ea typeface="ＭＳ ゴシック" pitchFamily="49" charset="-128"/>
            </a:rPr>
            <a:t>　充当可能財源等については、財政調整基金等の積み立てにより増となった。また、基準財政需要額算入見込額については、合併特例事業債、緊急防災・減災事業債、臨時財政対策債といった交付税措置率が極めて高い起債を活用しているため、高い水準を維持している。</a:t>
          </a:r>
        </a:p>
        <a:p>
          <a:r>
            <a:rPr kumimoji="1" lang="ja-JP" altLang="en-US" sz="1400">
              <a:latin typeface="ＭＳ ゴシック" pitchFamily="49" charset="-128"/>
              <a:ea typeface="ＭＳ ゴシック" pitchFamily="49" charset="-128"/>
            </a:rPr>
            <a:t>　以上から、将来負担比率の分子は年々減少傾向であり、引き続き、行財政改革を推進し、さらに健全な財政基盤の確立に努める。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富山県射水市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基金の主な増減については、財政調整基金の積み立てにより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百万円の増、合併地域振興基金の取り崩しにより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百万円の減、公共施設建設等基金の積み立てにより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令和２年度が合併団体に対する財政的な優遇措置の最終年度となることから、今まで以上に厳しい財政運営となることが想定される。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には、社会保障関係費の急激な増も懸念されており、将来に向けて基金の確保に努めるとともに、過度に基金に依存しない財政運営への転換を推進していく。具体的には、公共施設の再編・長寿命化によるトータルコストの抑制をはじめ、新たな財源の確保や民間活力の積極的な活用、受益者負担の原則に基づく使用料・手数料のさらなる適正化などの行財政改革を推進する。それでもなお、財源不足が生じた場合は、各基金の設置の趣旨に基づき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合併により誕生した本市住民の一体感醸成、地域の振興及び福祉の増進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公共施設の建設、維持管理、解体等に関する事業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小杉インターパーク管理基金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小杉インターパークの管理、企業立地及び地域振興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ふるさと射水応援基金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①子育て支援、②高齢者支援、③人口増・交流、④教育・文化、⑤健康、⑥観光、⑦環境、⑧産業振興、⑨都市整備に関する事業、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⑩そのほか市長が必要と認める事業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小林與三次基金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正力・小林記念館の改修等及び小林與三次氏の顕彰等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百万円の基金積立による増。コミュニティバス運行事業等として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ふるさと射水応援基金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ふるさと射水応援寄附金を基金として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百万円積み立てによる増、寄附使途に応じた事業に充当するため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小杉インターパーク管理基金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小杉インターパークの管理経費として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総合計画後期実施計画で計上する大型の投資的事業の財源に充当する。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毎年度の当初予算編成事業に見込まれる財源不足を補うため必要額を順次優先的に繰り入れる。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財政調整基金は、災害や社会情勢の変化等に対応するために、不要不急なものは除き緊急的な活用のみとするなど、引き続き基金の確保に努める。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基金運用利子の積み立てのみである。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当面の間、決算上剰余金を活用して市債を繰上償還することとし、原則として基金は取り崩さない。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92,329
89,575
109.44
57,784,306
56,156,061
1,330,652
25,312,300
63,822,772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月の市町村合併以降、公共施設の統廃合に取り組んでおり、老朽化した施設の除却が進んだことから、平成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年度末にかけて、有形固定資産減価償却率は類似団体を下回っている。</a:t>
          </a: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％削減するという目標を掲げており、今後も施設の集約化や除却を進め、真に必要とされる公共施設の長寿命化を図り、公共施設の最適化を目指す。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91349</xdr:rowOff>
    </xdr:from>
    <xdr:to>
      <xdr:col>23</xdr:col>
      <xdr:colOff>136525</xdr:colOff>
      <xdr:row>31</xdr:row>
      <xdr:rowOff>21499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114226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857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85181</xdr:rowOff>
    </xdr:from>
    <xdr:to>
      <xdr:col>19</xdr:col>
      <xdr:colOff>187325</xdr:colOff>
      <xdr:row>31</xdr:row>
      <xdr:rowOff>15331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135981</xdr:rowOff>
    </xdr:from>
    <xdr:to>
      <xdr:col>23</xdr:col>
      <xdr:colOff>85725</xdr:colOff>
      <xdr:row>30</xdr:row>
      <xdr:rowOff>142149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051006"/>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54338</xdr:rowOff>
    </xdr:from>
    <xdr:to>
      <xdr:col>15</xdr:col>
      <xdr:colOff>187325</xdr:colOff>
      <xdr:row>30</xdr:row>
      <xdr:rowOff>155938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135981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02016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8074</xdr:rowOff>
    </xdr:from>
    <xdr:to>
      <xdr:col>11</xdr:col>
      <xdr:colOff>187325</xdr:colOff>
      <xdr:row>30</xdr:row>
      <xdr:rowOff>109674</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58874</xdr:rowOff>
    </xdr:from>
    <xdr:to>
      <xdr:col>15</xdr:col>
      <xdr:colOff>136525</xdr:colOff>
      <xdr:row>30</xdr:row>
      <xdr:rowOff>105138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973899"/>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124006</xdr:rowOff>
    </xdr:from>
    <xdr:to>
      <xdr:col>7</xdr:col>
      <xdr:colOff>187325</xdr:colOff>
      <xdr:row>30</xdr:row>
      <xdr:rowOff>54156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3356</xdr:rowOff>
    </xdr:from>
    <xdr:to>
      <xdr:col>11</xdr:col>
      <xdr:colOff>136525</xdr:colOff>
      <xdr:row>30</xdr:row>
      <xdr:rowOff>58874</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918381"/>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31858</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1015</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126201</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70683</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債務償還比率が全国平均を上回っている要因は、市町村合併以降、統合庁舎建設事業など公共施設の統廃合を推進してきたことにより、地方債残高が大きいためである。</a:t>
          </a:r>
        </a:p>
        <a:p>
          <a:r>
            <a:rPr kumimoji="1" lang="ja-JP" altLang="en-US" sz="1100">
              <a:latin typeface="ＭＳ Ｐゴシック" panose="020B0600070205080204" pitchFamily="50" charset="-128"/>
              <a:ea typeface="ＭＳ Ｐゴシック" panose="020B0600070205080204" pitchFamily="50" charset="-128"/>
            </a:rPr>
            <a:t>　「行財政改革大綱・集中改革プラン」に基づき、地方債の繰上償還の実施による地方債残高の減少や基金の積立等を行うことにより、債務償還可能年数の減少に努める。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51872</xdr:rowOff>
    </xdr:from>
    <xdr:to>
      <xdr:col>76</xdr:col>
      <xdr:colOff>73025</xdr:colOff>
      <xdr:row>31</xdr:row>
      <xdr:rowOff>153472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1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30299</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11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36759</xdr:rowOff>
    </xdr:from>
    <xdr:to>
      <xdr:col>72</xdr:col>
      <xdr:colOff>123825</xdr:colOff>
      <xdr:row>31</xdr:row>
      <xdr:rowOff>138359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1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87559</xdr:rowOff>
    </xdr:from>
    <xdr:to>
      <xdr:col>76</xdr:col>
      <xdr:colOff>22225</xdr:colOff>
      <xdr:row>31</xdr:row>
      <xdr:rowOff>102672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4084300" y="6174034"/>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74542</xdr:rowOff>
    </xdr:from>
    <xdr:to>
      <xdr:col>68</xdr:col>
      <xdr:colOff>123825</xdr:colOff>
      <xdr:row>32</xdr:row>
      <xdr:rowOff>4692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1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87559</xdr:rowOff>
    </xdr:from>
    <xdr:to>
      <xdr:col>72</xdr:col>
      <xdr:colOff>73025</xdr:colOff>
      <xdr:row>31</xdr:row>
      <xdr:rowOff>125342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174034"/>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128037</xdr:rowOff>
    </xdr:from>
    <xdr:to>
      <xdr:col>64</xdr:col>
      <xdr:colOff>123825</xdr:colOff>
      <xdr:row>32</xdr:row>
      <xdr:rowOff>58187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2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125342</xdr:rowOff>
    </xdr:from>
    <xdr:to>
      <xdr:col>68</xdr:col>
      <xdr:colOff>73025</xdr:colOff>
      <xdr:row>32</xdr:row>
      <xdr:rowOff>7387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6211817"/>
          <a:ext cx="762000" cy="5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xdr:rowOff>
    </xdr:from>
    <xdr:to>
      <xdr:col>60</xdr:col>
      <xdr:colOff>123825</xdr:colOff>
      <xdr:row>32</xdr:row>
      <xdr:rowOff>101607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2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7387</xdr:rowOff>
    </xdr:from>
    <xdr:to>
      <xdr:col>64</xdr:col>
      <xdr:colOff>73025</xdr:colOff>
      <xdr:row>32</xdr:row>
      <xdr:rowOff>50807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265312"/>
          <a:ext cx="762000" cy="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129486</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2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167269</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2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49314</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30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92734</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35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92,329
89,575
109.44
57,784,306
56,156,061
1,330,652
25,312,300
63,822,772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115224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5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58057</xdr:rowOff>
    </xdr:from>
    <xdr:to>
      <xdr:col>20</xdr:col>
      <xdr:colOff>38100</xdr:colOff>
      <xdr:row>38</xdr:row>
      <xdr:rowOff>159657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108857</xdr:rowOff>
    </xdr:from>
    <xdr:to>
      <xdr:col>24</xdr:col>
      <xdr:colOff>63500</xdr:colOff>
      <xdr:row>38</xdr:row>
      <xdr:rowOff>143147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239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108857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945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79466</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651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138067</xdr:rowOff>
    </xdr:from>
    <xdr:to>
      <xdr:col>6</xdr:col>
      <xdr:colOff>38100</xdr:colOff>
      <xdr:row>38</xdr:row>
      <xdr:rowOff>68218</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17417</xdr:rowOff>
    </xdr:from>
    <xdr:to>
      <xdr:col>10</xdr:col>
      <xdr:colOff>114300</xdr:colOff>
      <xdr:row>38</xdr:row>
      <xdr:rowOff>50074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325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4734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146793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84744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109677</xdr:rowOff>
    </xdr:from>
    <xdr:to>
      <xdr:col>55</xdr:col>
      <xdr:colOff>50800</xdr:colOff>
      <xdr:row>40</xdr:row>
      <xdr:rowOff>39827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7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132554</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64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112001</xdr:rowOff>
    </xdr:from>
    <xdr:to>
      <xdr:col>50</xdr:col>
      <xdr:colOff>165100</xdr:colOff>
      <xdr:row>40</xdr:row>
      <xdr:rowOff>42151</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7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160477</xdr:rowOff>
    </xdr:from>
    <xdr:to>
      <xdr:col>55</xdr:col>
      <xdr:colOff>0</xdr:colOff>
      <xdr:row>39</xdr:row>
      <xdr:rowOff>162801</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6847027"/>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112840</xdr:rowOff>
    </xdr:from>
    <xdr:to>
      <xdr:col>46</xdr:col>
      <xdr:colOff>38100</xdr:colOff>
      <xdr:row>40</xdr:row>
      <xdr:rowOff>42990</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7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162801</xdr:rowOff>
    </xdr:from>
    <xdr:to>
      <xdr:col>50</xdr:col>
      <xdr:colOff>114300</xdr:colOff>
      <xdr:row>39</xdr:row>
      <xdr:rowOff>163640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684935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115850</xdr:rowOff>
    </xdr:from>
    <xdr:to>
      <xdr:col>41</xdr:col>
      <xdr:colOff>101600</xdr:colOff>
      <xdr:row>40</xdr:row>
      <xdr:rowOff>46000</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8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163640</xdr:rowOff>
    </xdr:from>
    <xdr:to>
      <xdr:col>45</xdr:col>
      <xdr:colOff>177800</xdr:colOff>
      <xdr:row>39</xdr:row>
      <xdr:rowOff>166650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685019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117335</xdr:rowOff>
    </xdr:from>
    <xdr:to>
      <xdr:col>36</xdr:col>
      <xdr:colOff>165100</xdr:colOff>
      <xdr:row>40</xdr:row>
      <xdr:rowOff>47485</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166650</xdr:rowOff>
    </xdr:from>
    <xdr:to>
      <xdr:col>41</xdr:col>
      <xdr:colOff>50800</xdr:colOff>
      <xdr:row>39</xdr:row>
      <xdr:rowOff>168135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685320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58678</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657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59517</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65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62527</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65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64012</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65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xdr:rowOff>
    </xdr:from>
    <xdr:to>
      <xdr:col>24</xdr:col>
      <xdr:colOff>114300</xdr:colOff>
      <xdr:row>61</xdr:row>
      <xdr:rowOff>104684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152961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53884</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49437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35923</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4731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14696</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4470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81462</xdr:rowOff>
    </xdr:from>
    <xdr:to>
      <xdr:col>6</xdr:col>
      <xdr:colOff>38100</xdr:colOff>
      <xdr:row>61</xdr:row>
      <xdr:rowOff>11612</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132262</xdr:rowOff>
    </xdr:from>
    <xdr:to>
      <xdr:col>10</xdr:col>
      <xdr:colOff>114300</xdr:colOff>
      <xdr:row>60</xdr:row>
      <xdr:rowOff>160020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4192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44866</xdr:rowOff>
    </xdr:from>
    <xdr:to>
      <xdr:col>55</xdr:col>
      <xdr:colOff>50800</xdr:colOff>
      <xdr:row>63</xdr:row>
      <xdr:rowOff>146466</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67743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69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47002</xdr:rowOff>
    </xdr:from>
    <xdr:to>
      <xdr:col>50</xdr:col>
      <xdr:colOff>165100</xdr:colOff>
      <xdr:row>63</xdr:row>
      <xdr:rowOff>148602</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95666</xdr:rowOff>
    </xdr:from>
    <xdr:to>
      <xdr:col>55</xdr:col>
      <xdr:colOff>0</xdr:colOff>
      <xdr:row>63</xdr:row>
      <xdr:rowOff>97802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897016"/>
          <a:ext cx="8382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48258</xdr:rowOff>
    </xdr:from>
    <xdr:to>
      <xdr:col>46</xdr:col>
      <xdr:colOff>38100</xdr:colOff>
      <xdr:row>63</xdr:row>
      <xdr:rowOff>149858</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97802</xdr:rowOff>
    </xdr:from>
    <xdr:to>
      <xdr:col>50</xdr:col>
      <xdr:colOff>114300</xdr:colOff>
      <xdr:row>63</xdr:row>
      <xdr:rowOff>99058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899152"/>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49161</xdr:rowOff>
    </xdr:from>
    <xdr:to>
      <xdr:col>41</xdr:col>
      <xdr:colOff>101600</xdr:colOff>
      <xdr:row>63</xdr:row>
      <xdr:rowOff>150761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99058</xdr:rowOff>
    </xdr:from>
    <xdr:to>
      <xdr:col>45</xdr:col>
      <xdr:colOff>177800</xdr:colOff>
      <xdr:row>63</xdr:row>
      <xdr:rowOff>99961</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00408"/>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49730</xdr:rowOff>
    </xdr:from>
    <xdr:to>
      <xdr:col>36</xdr:col>
      <xdr:colOff>165100</xdr:colOff>
      <xdr:row>63</xdr:row>
      <xdr:rowOff>151330</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99961</xdr:rowOff>
    </xdr:from>
    <xdr:to>
      <xdr:col>41</xdr:col>
      <xdr:colOff>50800</xdr:colOff>
      <xdr:row>63</xdr:row>
      <xdr:rowOff>100530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01311"/>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165129</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62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166385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62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167288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62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167857</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62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28591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100964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1217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62864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0817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22861</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043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81</xdr:row>
      <xdr:rowOff>156211</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72407</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94742</xdr:rowOff>
    </xdr:from>
    <xdr:to>
      <xdr:col>50</xdr:col>
      <xdr:colOff>165100</xdr:colOff>
      <xdr:row>86</xdr:row>
      <xdr:rowOff>24892</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145542</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7180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95123</xdr:rowOff>
    </xdr:from>
    <xdr:to>
      <xdr:col>46</xdr:col>
      <xdr:colOff>38100</xdr:colOff>
      <xdr:row>86</xdr:row>
      <xdr:rowOff>25273</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145542</xdr:rowOff>
    </xdr:from>
    <xdr:to>
      <xdr:col>50</xdr:col>
      <xdr:colOff>114300</xdr:colOff>
      <xdr:row>85</xdr:row>
      <xdr:rowOff>145923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71879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95886</xdr:rowOff>
    </xdr:from>
    <xdr:to>
      <xdr:col>41</xdr:col>
      <xdr:colOff>101600</xdr:colOff>
      <xdr:row>86</xdr:row>
      <xdr:rowOff>26036</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145923</xdr:rowOff>
    </xdr:from>
    <xdr:to>
      <xdr:col>45</xdr:col>
      <xdr:colOff>177800</xdr:colOff>
      <xdr:row>85</xdr:row>
      <xdr:rowOff>146686</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71917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96265</xdr:rowOff>
    </xdr:from>
    <xdr:to>
      <xdr:col>36</xdr:col>
      <xdr:colOff>165100</xdr:colOff>
      <xdr:row>86</xdr:row>
      <xdr:rowOff>26415</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146686</xdr:rowOff>
    </xdr:from>
    <xdr:to>
      <xdr:col>41</xdr:col>
      <xdr:colOff>50800</xdr:colOff>
      <xdr:row>85</xdr:row>
      <xdr:rowOff>147065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719936"/>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16019</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16400</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76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17163</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17542</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76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142966</xdr:rowOff>
    </xdr:from>
    <xdr:to>
      <xdr:col>81</xdr:col>
      <xdr:colOff>101600</xdr:colOff>
      <xdr:row>39</xdr:row>
      <xdr:rowOff>73116</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22316</xdr:rowOff>
    </xdr:from>
    <xdr:to>
      <xdr:col>85</xdr:col>
      <xdr:colOff>127000</xdr:colOff>
      <xdr:row>39</xdr:row>
      <xdr:rowOff>38644</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7088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121738</xdr:rowOff>
    </xdr:from>
    <xdr:to>
      <xdr:col>76</xdr:col>
      <xdr:colOff>165100</xdr:colOff>
      <xdr:row>39</xdr:row>
      <xdr:rowOff>51888</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xdr:rowOff>
    </xdr:from>
    <xdr:to>
      <xdr:col>81</xdr:col>
      <xdr:colOff>50800</xdr:colOff>
      <xdr:row>39</xdr:row>
      <xdr:rowOff>22316</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6876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97246</xdr:rowOff>
    </xdr:from>
    <xdr:to>
      <xdr:col>72</xdr:col>
      <xdr:colOff>38100</xdr:colOff>
      <xdr:row>39</xdr:row>
      <xdr:rowOff>27396</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148046</xdr:rowOff>
    </xdr:from>
    <xdr:to>
      <xdr:col>76</xdr:col>
      <xdr:colOff>114300</xdr:colOff>
      <xdr:row>39</xdr:row>
      <xdr:rowOff>1088</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6631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74385</xdr:rowOff>
    </xdr:from>
    <xdr:to>
      <xdr:col>67</xdr:col>
      <xdr:colOff>101600</xdr:colOff>
      <xdr:row>39</xdr:row>
      <xdr:rowOff>4535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125185</xdr:rowOff>
    </xdr:from>
    <xdr:to>
      <xdr:col>71</xdr:col>
      <xdr:colOff>177800</xdr:colOff>
      <xdr:row>38</xdr:row>
      <xdr:rowOff>148046</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6402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64243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43015</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18523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167112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91694</xdr:rowOff>
    </xdr:from>
    <xdr:to>
      <xdr:col>116</xdr:col>
      <xdr:colOff>114300</xdr:colOff>
      <xdr:row>38</xdr:row>
      <xdr:rowOff>21844</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114571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96266</xdr:rowOff>
    </xdr:from>
    <xdr:to>
      <xdr:col>112</xdr:col>
      <xdr:colOff>38100</xdr:colOff>
      <xdr:row>38</xdr:row>
      <xdr:rowOff>26415</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142494</xdr:rowOff>
    </xdr:from>
    <xdr:to>
      <xdr:col>116</xdr:col>
      <xdr:colOff>63500</xdr:colOff>
      <xdr:row>37</xdr:row>
      <xdr:rowOff>147066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4861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96266</xdr:rowOff>
    </xdr:from>
    <xdr:to>
      <xdr:col>107</xdr:col>
      <xdr:colOff>101600</xdr:colOff>
      <xdr:row>38</xdr:row>
      <xdr:rowOff>26415</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147066</xdr:rowOff>
    </xdr:from>
    <xdr:to>
      <xdr:col>111</xdr:col>
      <xdr:colOff>177800</xdr:colOff>
      <xdr:row>37</xdr:row>
      <xdr:rowOff>147066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0434300" y="6490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100838</xdr:rowOff>
    </xdr:from>
    <xdr:to>
      <xdr:col>102</xdr:col>
      <xdr:colOff>165100</xdr:colOff>
      <xdr:row>38</xdr:row>
      <xdr:rowOff>30988</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147066</xdr:rowOff>
    </xdr:from>
    <xdr:to>
      <xdr:col>107</xdr:col>
      <xdr:colOff>50800</xdr:colOff>
      <xdr:row>37</xdr:row>
      <xdr:rowOff>151638</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490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109982</xdr:rowOff>
    </xdr:from>
    <xdr:to>
      <xdr:col>98</xdr:col>
      <xdr:colOff>38100</xdr:colOff>
      <xdr:row>38</xdr:row>
      <xdr:rowOff>40132</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151638</xdr:rowOff>
    </xdr:from>
    <xdr:to>
      <xdr:col>102</xdr:col>
      <xdr:colOff>114300</xdr:colOff>
      <xdr:row>37</xdr:row>
      <xdr:rowOff>160782</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495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42943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42943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47515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56659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76835</xdr:rowOff>
    </xdr:from>
    <xdr:to>
      <xdr:col>85</xdr:col>
      <xdr:colOff>177800</xdr:colOff>
      <xdr:row>59</xdr:row>
      <xdr:rowOff>6985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99712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127635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5481300" y="100584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65405</xdr:rowOff>
    </xdr:from>
    <xdr:to>
      <xdr:col>76</xdr:col>
      <xdr:colOff>165100</xdr:colOff>
      <xdr:row>58</xdr:row>
      <xdr:rowOff>167005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116205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4592300" y="10058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116205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0126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153035</xdr:rowOff>
    </xdr:from>
    <xdr:to>
      <xdr:col>67</xdr:col>
      <xdr:colOff>101600</xdr:colOff>
      <xdr:row>58</xdr:row>
      <xdr:rowOff>83185</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32385</xdr:rowOff>
    </xdr:from>
    <xdr:to>
      <xdr:col>71</xdr:col>
      <xdr:colOff>177800</xdr:colOff>
      <xdr:row>58</xdr:row>
      <xdr:rowOff>68580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9976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12082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99712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42355</xdr:rowOff>
    </xdr:from>
    <xdr:to>
      <xdr:col>116</xdr:col>
      <xdr:colOff>114300</xdr:colOff>
      <xdr:row>62</xdr:row>
      <xdr:rowOff>143955</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6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65232</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5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44259</xdr:rowOff>
    </xdr:from>
    <xdr:to>
      <xdr:col>112</xdr:col>
      <xdr:colOff>38100</xdr:colOff>
      <xdr:row>62</xdr:row>
      <xdr:rowOff>145859</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6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93155</xdr:rowOff>
    </xdr:from>
    <xdr:to>
      <xdr:col>116</xdr:col>
      <xdr:colOff>63500</xdr:colOff>
      <xdr:row>62</xdr:row>
      <xdr:rowOff>95059</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723055"/>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95059</xdr:rowOff>
    </xdr:from>
    <xdr:to>
      <xdr:col>111</xdr:col>
      <xdr:colOff>177800</xdr:colOff>
      <xdr:row>62</xdr:row>
      <xdr:rowOff>96012</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0434300" y="10724959"/>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46927</xdr:rowOff>
    </xdr:from>
    <xdr:to>
      <xdr:col>102</xdr:col>
      <xdr:colOff>165100</xdr:colOff>
      <xdr:row>62</xdr:row>
      <xdr:rowOff>148527</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6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96012</xdr:rowOff>
    </xdr:from>
    <xdr:to>
      <xdr:col>107</xdr:col>
      <xdr:colOff>50800</xdr:colOff>
      <xdr:row>62</xdr:row>
      <xdr:rowOff>97727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72591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47879</xdr:rowOff>
    </xdr:from>
    <xdr:to>
      <xdr:col>98</xdr:col>
      <xdr:colOff>38100</xdr:colOff>
      <xdr:row>62</xdr:row>
      <xdr:rowOff>149479</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6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97727</xdr:rowOff>
    </xdr:from>
    <xdr:to>
      <xdr:col>102</xdr:col>
      <xdr:colOff>114300</xdr:colOff>
      <xdr:row>62</xdr:row>
      <xdr:rowOff>98679</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72762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162386</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44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165054</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45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166006</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45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1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1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00000000-0008-0000-0100-00008D020000}"/>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100-00008F020000}"/>
            </a:ext>
          </a:extLst>
        </xdr:cNvPr>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11793</xdr:rowOff>
    </xdr:from>
    <xdr:to>
      <xdr:col>85</xdr:col>
      <xdr:colOff>177800</xdr:colOff>
      <xdr:row>85</xdr:row>
      <xdr:rowOff>113393</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6268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161670</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100-00009B020000}"/>
            </a:ext>
          </a:extLst>
        </xdr:cNvPr>
        <xdr:cNvSpPr txBox="1"/>
      </xdr:nvSpPr>
      <xdr:spPr>
        <a:xfrm>
          <a:off x="16357600"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140788</xdr:rowOff>
    </xdr:from>
    <xdr:to>
      <xdr:col>81</xdr:col>
      <xdr:colOff>101600</xdr:colOff>
      <xdr:row>85</xdr:row>
      <xdr:rowOff>70938</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5430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20138</xdr:rowOff>
    </xdr:from>
    <xdr:to>
      <xdr:col>85</xdr:col>
      <xdr:colOff>127000</xdr:colOff>
      <xdr:row>85</xdr:row>
      <xdr:rowOff>62593</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5481300" y="145933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103232</xdr:rowOff>
    </xdr:from>
    <xdr:to>
      <xdr:col>76</xdr:col>
      <xdr:colOff>165100</xdr:colOff>
      <xdr:row>85</xdr:row>
      <xdr:rowOff>33382</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4541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154032</xdr:rowOff>
    </xdr:from>
    <xdr:to>
      <xdr:col>81</xdr:col>
      <xdr:colOff>50800</xdr:colOff>
      <xdr:row>85</xdr:row>
      <xdr:rowOff>20138</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4592300" y="145558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8527</xdr:rowOff>
    </xdr:from>
    <xdr:to>
      <xdr:col>72</xdr:col>
      <xdr:colOff>38100</xdr:colOff>
      <xdr:row>85</xdr:row>
      <xdr:rowOff>110127</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3652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154032</xdr:rowOff>
    </xdr:from>
    <xdr:to>
      <xdr:col>76</xdr:col>
      <xdr:colOff>114300</xdr:colOff>
      <xdr:row>85</xdr:row>
      <xdr:rowOff>59327</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13703300" y="14555832"/>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152219</xdr:rowOff>
    </xdr:from>
    <xdr:to>
      <xdr:col>67</xdr:col>
      <xdr:colOff>101600</xdr:colOff>
      <xdr:row>85</xdr:row>
      <xdr:rowOff>82369</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2763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31569</xdr:rowOff>
    </xdr:from>
    <xdr:to>
      <xdr:col>71</xdr:col>
      <xdr:colOff>177800</xdr:colOff>
      <xdr:row>85</xdr:row>
      <xdr:rowOff>59327</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814300" y="146048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62065</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100-0000A8020000}"/>
            </a:ext>
          </a:extLst>
        </xdr:cNvPr>
        <xdr:cNvSpPr txBox="1"/>
      </xdr:nvSpPr>
      <xdr:spPr>
        <a:xfrm>
          <a:off x="152660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24509</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100-0000A9020000}"/>
            </a:ext>
          </a:extLst>
        </xdr:cNvPr>
        <xdr:cNvSpPr txBox="1"/>
      </xdr:nvSpPr>
      <xdr:spPr>
        <a:xfrm>
          <a:off x="14389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101254</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100-0000AA020000}"/>
            </a:ext>
          </a:extLst>
        </xdr:cNvPr>
        <xdr:cNvSpPr txBox="1"/>
      </xdr:nvSpPr>
      <xdr:spPr>
        <a:xfrm>
          <a:off x="13500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73496</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100-0000AB020000}"/>
            </a:ext>
          </a:extLst>
        </xdr:cNvPr>
        <xdr:cNvSpPr txBox="1"/>
      </xdr:nvSpPr>
      <xdr:spPr>
        <a:xfrm>
          <a:off x="12611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1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100-0000C4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100-0000C602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100-0000C8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100-0000D4020000}"/>
            </a:ext>
          </a:extLst>
        </xdr:cNvPr>
        <xdr:cNvSpPr txBox="1"/>
      </xdr:nvSpPr>
      <xdr:spPr>
        <a:xfrm>
          <a:off x="22199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57150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1323300" y="1445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0434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84</xdr:row>
      <xdr:rowOff>57150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9545300" y="141541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8605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95250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8656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a:extLst>
            <a:ext uri="{FF2B5EF4-FFF2-40B4-BE49-F238E27FC236}">
              <a16:creationId xmlns:a16="http://schemas.microsoft.com/office/drawing/2014/main" id="{00000000-0008-0000-0100-0000DD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a:extLst>
            <a:ext uri="{FF2B5EF4-FFF2-40B4-BE49-F238E27FC236}">
              <a16:creationId xmlns:a16="http://schemas.microsoft.com/office/drawing/2014/main" id="{00000000-0008-0000-0100-0000DE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a:extLst>
            <a:ext uri="{FF2B5EF4-FFF2-40B4-BE49-F238E27FC236}">
              <a16:creationId xmlns:a16="http://schemas.microsoft.com/office/drawing/2014/main" id="{00000000-0008-0000-0100-0000DF02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a:extLst>
            <a:ext uri="{FF2B5EF4-FFF2-40B4-BE49-F238E27FC236}">
              <a16:creationId xmlns:a16="http://schemas.microsoft.com/office/drawing/2014/main" id="{00000000-0008-0000-0100-0000E0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7" name="n_1mainValue【児童館】&#10;一人当たり面積">
          <a:extLst>
            <a:ext uri="{FF2B5EF4-FFF2-40B4-BE49-F238E27FC236}">
              <a16:creationId xmlns:a16="http://schemas.microsoft.com/office/drawing/2014/main" id="{00000000-0008-0000-0100-0000E1020000}"/>
            </a:ext>
          </a:extLst>
        </xdr:cNvPr>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38" name="n_2mainValue【児童館】&#10;一人当たり面積">
          <a:extLst>
            <a:ext uri="{FF2B5EF4-FFF2-40B4-BE49-F238E27FC236}">
              <a16:creationId xmlns:a16="http://schemas.microsoft.com/office/drawing/2014/main" id="{00000000-0008-0000-0100-0000E2020000}"/>
            </a:ext>
          </a:extLst>
        </xdr:cNvPr>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39" name="n_3mainValue【児童館】&#10;一人当たり面積">
          <a:extLst>
            <a:ext uri="{FF2B5EF4-FFF2-40B4-BE49-F238E27FC236}">
              <a16:creationId xmlns:a16="http://schemas.microsoft.com/office/drawing/2014/main" id="{00000000-0008-0000-0100-0000E3020000}"/>
            </a:ext>
          </a:extLst>
        </xdr:cNvPr>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740" name="n_4mainValue【児童館】&#10;一人当たり面積">
          <a:extLst>
            <a:ext uri="{FF2B5EF4-FFF2-40B4-BE49-F238E27FC236}">
              <a16:creationId xmlns:a16="http://schemas.microsoft.com/office/drawing/2014/main" id="{00000000-0008-0000-0100-0000E4020000}"/>
            </a:ext>
          </a:extLst>
        </xdr:cNvPr>
        <xdr:cNvSpPr txBox="1"/>
      </xdr:nvSpPr>
      <xdr:spPr>
        <a:xfrm>
          <a:off x="18421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139082</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126364</xdr:rowOff>
    </xdr:from>
    <xdr:to>
      <xdr:col>81</xdr:col>
      <xdr:colOff>101600</xdr:colOff>
      <xdr:row>105</xdr:row>
      <xdr:rowOff>56514</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5714</xdr:rowOff>
    </xdr:from>
    <xdr:to>
      <xdr:col>85</xdr:col>
      <xdr:colOff>127000</xdr:colOff>
      <xdr:row>105</xdr:row>
      <xdr:rowOff>40005</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80079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152400</xdr:rowOff>
    </xdr:from>
    <xdr:to>
      <xdr:col>81</xdr:col>
      <xdr:colOff>50800</xdr:colOff>
      <xdr:row>105</xdr:row>
      <xdr:rowOff>5714</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79832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50164</xdr:rowOff>
    </xdr:from>
    <xdr:to>
      <xdr:col>72</xdr:col>
      <xdr:colOff>38100</xdr:colOff>
      <xdr:row>104</xdr:row>
      <xdr:rowOff>151764</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100964</xdr:rowOff>
    </xdr:from>
    <xdr:to>
      <xdr:col>76</xdr:col>
      <xdr:colOff>114300</xdr:colOff>
      <xdr:row>104</xdr:row>
      <xdr:rowOff>152400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79317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166370</xdr:rowOff>
    </xdr:from>
    <xdr:to>
      <xdr:col>67</xdr:col>
      <xdr:colOff>101600</xdr:colOff>
      <xdr:row>104</xdr:row>
      <xdr:rowOff>96520</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45720</xdr:rowOff>
    </xdr:from>
    <xdr:to>
      <xdr:col>71</xdr:col>
      <xdr:colOff>177800</xdr:colOff>
      <xdr:row>104</xdr:row>
      <xdr:rowOff>100964</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814300" y="178765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47641</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142891</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113047</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1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100-00003903000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100-00003B03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100-00003D030000}"/>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80918</xdr:rowOff>
    </xdr:from>
    <xdr:to>
      <xdr:col>116</xdr:col>
      <xdr:colOff>114300</xdr:colOff>
      <xdr:row>109</xdr:row>
      <xdr:rowOff>11068</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21107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167295</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100-000049030000}"/>
            </a:ext>
          </a:extLst>
        </xdr:cNvPr>
        <xdr:cNvSpPr txBox="1"/>
      </xdr:nvSpPr>
      <xdr:spPr>
        <a:xfrm>
          <a:off x="22199600" y="185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84182</xdr:rowOff>
    </xdr:from>
    <xdr:to>
      <xdr:col>112</xdr:col>
      <xdr:colOff>38100</xdr:colOff>
      <xdr:row>109</xdr:row>
      <xdr:rowOff>14332</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1272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131718</xdr:rowOff>
    </xdr:from>
    <xdr:to>
      <xdr:col>116</xdr:col>
      <xdr:colOff>63500</xdr:colOff>
      <xdr:row>108</xdr:row>
      <xdr:rowOff>134982</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21323300" y="186483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84182</xdr:rowOff>
    </xdr:from>
    <xdr:to>
      <xdr:col>107</xdr:col>
      <xdr:colOff>101600</xdr:colOff>
      <xdr:row>109</xdr:row>
      <xdr:rowOff>14332</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0383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134982</xdr:rowOff>
    </xdr:from>
    <xdr:to>
      <xdr:col>111</xdr:col>
      <xdr:colOff>177800</xdr:colOff>
      <xdr:row>108</xdr:row>
      <xdr:rowOff>134982</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20434300" y="1865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84182</xdr:rowOff>
    </xdr:from>
    <xdr:to>
      <xdr:col>102</xdr:col>
      <xdr:colOff>165100</xdr:colOff>
      <xdr:row>109</xdr:row>
      <xdr:rowOff>14332</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9494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134982</xdr:rowOff>
    </xdr:from>
    <xdr:to>
      <xdr:col>107</xdr:col>
      <xdr:colOff>50800</xdr:colOff>
      <xdr:row>108</xdr:row>
      <xdr:rowOff>134982</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9545300" y="1865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84182</xdr:rowOff>
    </xdr:from>
    <xdr:to>
      <xdr:col>98</xdr:col>
      <xdr:colOff>38100</xdr:colOff>
      <xdr:row>109</xdr:row>
      <xdr:rowOff>14332</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8605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134982</xdr:rowOff>
    </xdr:from>
    <xdr:to>
      <xdr:col>102</xdr:col>
      <xdr:colOff>114300</xdr:colOff>
      <xdr:row>108</xdr:row>
      <xdr:rowOff>134982</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8656300" y="1865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a:extLst>
            <a:ext uri="{FF2B5EF4-FFF2-40B4-BE49-F238E27FC236}">
              <a16:creationId xmlns:a16="http://schemas.microsoft.com/office/drawing/2014/main" id="{00000000-0008-0000-0100-000052030000}"/>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a:extLst>
            <a:ext uri="{FF2B5EF4-FFF2-40B4-BE49-F238E27FC236}">
              <a16:creationId xmlns:a16="http://schemas.microsoft.com/office/drawing/2014/main" id="{00000000-0008-0000-0100-00005303000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a:extLst>
            <a:ext uri="{FF2B5EF4-FFF2-40B4-BE49-F238E27FC236}">
              <a16:creationId xmlns:a16="http://schemas.microsoft.com/office/drawing/2014/main" id="{00000000-0008-0000-0100-000054030000}"/>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a:extLst>
            <a:ext uri="{FF2B5EF4-FFF2-40B4-BE49-F238E27FC236}">
              <a16:creationId xmlns:a16="http://schemas.microsoft.com/office/drawing/2014/main" id="{00000000-0008-0000-0100-000055030000}"/>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5459</xdr:rowOff>
    </xdr:from>
    <xdr:ext cx="469744" cy="259045"/>
    <xdr:sp macro="" textlink="">
      <xdr:nvSpPr>
        <xdr:cNvPr id="854" name="n_1mainValue【公民館】&#10;一人当たり面積">
          <a:extLst>
            <a:ext uri="{FF2B5EF4-FFF2-40B4-BE49-F238E27FC236}">
              <a16:creationId xmlns:a16="http://schemas.microsoft.com/office/drawing/2014/main" id="{00000000-0008-0000-0100-000056030000}"/>
            </a:ext>
          </a:extLst>
        </xdr:cNvPr>
        <xdr:cNvSpPr txBox="1"/>
      </xdr:nvSpPr>
      <xdr:spPr>
        <a:xfrm>
          <a:off x="210757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5459</xdr:rowOff>
    </xdr:from>
    <xdr:ext cx="469744" cy="259045"/>
    <xdr:sp macro="" textlink="">
      <xdr:nvSpPr>
        <xdr:cNvPr id="855" name="n_2mainValue【公民館】&#10;一人当たり面積">
          <a:extLst>
            <a:ext uri="{FF2B5EF4-FFF2-40B4-BE49-F238E27FC236}">
              <a16:creationId xmlns:a16="http://schemas.microsoft.com/office/drawing/2014/main" id="{00000000-0008-0000-0100-000057030000}"/>
            </a:ext>
          </a:extLst>
        </xdr:cNvPr>
        <xdr:cNvSpPr txBox="1"/>
      </xdr:nvSpPr>
      <xdr:spPr>
        <a:xfrm>
          <a:off x="20199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5459</xdr:rowOff>
    </xdr:from>
    <xdr:ext cx="469744" cy="259045"/>
    <xdr:sp macro="" textlink="">
      <xdr:nvSpPr>
        <xdr:cNvPr id="856" name="n_3mainValue【公民館】&#10;一人当たり面積">
          <a:extLst>
            <a:ext uri="{FF2B5EF4-FFF2-40B4-BE49-F238E27FC236}">
              <a16:creationId xmlns:a16="http://schemas.microsoft.com/office/drawing/2014/main" id="{00000000-0008-0000-0100-000058030000}"/>
            </a:ext>
          </a:extLst>
        </xdr:cNvPr>
        <xdr:cNvSpPr txBox="1"/>
      </xdr:nvSpPr>
      <xdr:spPr>
        <a:xfrm>
          <a:off x="19310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5459</xdr:rowOff>
    </xdr:from>
    <xdr:ext cx="469744" cy="259045"/>
    <xdr:sp macro="" textlink="">
      <xdr:nvSpPr>
        <xdr:cNvPr id="857" name="n_4mainValue【公民館】&#10;一人当たり面積">
          <a:extLst>
            <a:ext uri="{FF2B5EF4-FFF2-40B4-BE49-F238E27FC236}">
              <a16:creationId xmlns:a16="http://schemas.microsoft.com/office/drawing/2014/main" id="{00000000-0008-0000-0100-000059030000}"/>
            </a:ext>
          </a:extLst>
        </xdr:cNvPr>
        <xdr:cNvSpPr txBox="1"/>
      </xdr:nvSpPr>
      <xdr:spPr>
        <a:xfrm>
          <a:off x="18421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上記のうち類似団体と比較して有形固定資産減価償却率が特に高くなっているのは児童館であり、逆に低くなっているのは学校施設である。</a:t>
          </a:r>
        </a:p>
        <a:p>
          <a:r>
            <a:rPr kumimoji="1" lang="ja-JP" altLang="en-US" sz="1300">
              <a:latin typeface="ＭＳ Ｐゴシック" panose="020B0600070205080204" pitchFamily="50" charset="-128"/>
              <a:ea typeface="ＭＳ Ｐゴシック" panose="020B0600070205080204" pitchFamily="50" charset="-128"/>
            </a:rPr>
            <a:t>　児童館については、老朽化が進行していることから有形固定資産減価償却率が高くなっている。老朽化している単独館を廃止し、コミュニティセンター整備時に移転する等、児童館機能との適正配置に努める。</a:t>
          </a:r>
        </a:p>
        <a:p>
          <a:r>
            <a:rPr kumimoji="1" lang="ja-JP" altLang="en-US" sz="1300">
              <a:latin typeface="ＭＳ Ｐゴシック" panose="020B0600070205080204" pitchFamily="50" charset="-128"/>
              <a:ea typeface="ＭＳ Ｐゴシック" panose="020B0600070205080204" pitchFamily="50" charset="-128"/>
            </a:rPr>
            <a:t>　学校施設については、小学校は全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校のうち平成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校、中学校は全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校のうち平成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年と平成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年にそれぞれ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校を新たに整備したことにより、経過年数が短い施設の割合が高くなり有形固定資産減価償却率が低くなっている。全体的には建築後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年を経過している小・中学校は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校のうち</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校あり老朽化が進んでいるが、歌の森小学校及び小杉南中学校、大門中学校において大規模改修に着手している。今後も、施設の長寿命化及び生徒数の推移等を踏まえて規模・配置の適正化に努める。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92,329
89,575
109.44
57,784,306
56,156,061
1,330,652
25,312,300
63,822,772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147518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xdr:rowOff>
    </xdr:from>
    <xdr:to>
      <xdr:col>24</xdr:col>
      <xdr:colOff>63500</xdr:colOff>
      <xdr:row>38</xdr:row>
      <xdr:rowOff>48441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2598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120106</xdr:rowOff>
    </xdr:from>
    <xdr:to>
      <xdr:col>15</xdr:col>
      <xdr:colOff>101600</xdr:colOff>
      <xdr:row>38</xdr:row>
      <xdr:rowOff>50256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38</xdr:row>
      <xdr:rowOff>10885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1455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37</xdr:row>
      <xdr:rowOff>170906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047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37</xdr:row>
      <xdr:rowOff>161109</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802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41383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31586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168275</xdr:rowOff>
    </xdr:from>
    <xdr:to>
      <xdr:col>55</xdr:col>
      <xdr:colOff>50800</xdr:colOff>
      <xdr:row>39</xdr:row>
      <xdr:rowOff>98425</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0426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19702</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200-000080000000}"/>
            </a:ext>
          </a:extLst>
        </xdr:cNvPr>
        <xdr:cNvSpPr txBox="1"/>
      </xdr:nvSpPr>
      <xdr:spPr>
        <a:xfrm>
          <a:off x="10515600"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168275</xdr:rowOff>
    </xdr:from>
    <xdr:to>
      <xdr:col>50</xdr:col>
      <xdr:colOff>165100</xdr:colOff>
      <xdr:row>39</xdr:row>
      <xdr:rowOff>98425</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588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47625</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9639300" y="6734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168275</xdr:rowOff>
    </xdr:from>
    <xdr:to>
      <xdr:col>46</xdr:col>
      <xdr:colOff>38100</xdr:colOff>
      <xdr:row>39</xdr:row>
      <xdr:rowOff>98425</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699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47625</xdr:rowOff>
    </xdr:from>
    <xdr:to>
      <xdr:col>50</xdr:col>
      <xdr:colOff>114300</xdr:colOff>
      <xdr:row>39</xdr:row>
      <xdr:rowOff>47625</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8750300" y="673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xdr:rowOff>
    </xdr:from>
    <xdr:to>
      <xdr:col>41</xdr:col>
      <xdr:colOff>101600</xdr:colOff>
      <xdr:row>39</xdr:row>
      <xdr:rowOff>104140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81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47625</xdr:rowOff>
    </xdr:from>
    <xdr:to>
      <xdr:col>45</xdr:col>
      <xdr:colOff>177800</xdr:colOff>
      <xdr:row>39</xdr:row>
      <xdr:rowOff>53340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7861300" y="673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xdr:rowOff>
    </xdr:from>
    <xdr:to>
      <xdr:col>36</xdr:col>
      <xdr:colOff>165100</xdr:colOff>
      <xdr:row>39</xdr:row>
      <xdr:rowOff>104140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692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53340</xdr:rowOff>
    </xdr:from>
    <xdr:to>
      <xdr:col>41</xdr:col>
      <xdr:colOff>50800</xdr:colOff>
      <xdr:row>39</xdr:row>
      <xdr:rowOff>53340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972300" y="6739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00000000-0008-0000-0200-000089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00000000-0008-0000-0200-00008A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a:extLst>
            <a:ext uri="{FF2B5EF4-FFF2-40B4-BE49-F238E27FC236}">
              <a16:creationId xmlns:a16="http://schemas.microsoft.com/office/drawing/2014/main" id="{00000000-0008-0000-0200-00008B000000}"/>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00000000-0008-0000-0200-00008C000000}"/>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114952</xdr:rowOff>
    </xdr:from>
    <xdr:ext cx="469744" cy="259045"/>
    <xdr:sp macro="" textlink="">
      <xdr:nvSpPr>
        <xdr:cNvPr id="141" name="n_1mainValue【図書館】&#10;一人当たり面積">
          <a:extLst>
            <a:ext uri="{FF2B5EF4-FFF2-40B4-BE49-F238E27FC236}">
              <a16:creationId xmlns:a16="http://schemas.microsoft.com/office/drawing/2014/main" id="{00000000-0008-0000-0200-00008D000000}"/>
            </a:ext>
          </a:extLst>
        </xdr:cNvPr>
        <xdr:cNvSpPr txBox="1"/>
      </xdr:nvSpPr>
      <xdr:spPr>
        <a:xfrm>
          <a:off x="93917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114952</xdr:rowOff>
    </xdr:from>
    <xdr:ext cx="469744" cy="259045"/>
    <xdr:sp macro="" textlink="">
      <xdr:nvSpPr>
        <xdr:cNvPr id="142" name="n_2mainValue【図書館】&#10;一人当たり面積">
          <a:extLst>
            <a:ext uri="{FF2B5EF4-FFF2-40B4-BE49-F238E27FC236}">
              <a16:creationId xmlns:a16="http://schemas.microsoft.com/office/drawing/2014/main" id="{00000000-0008-0000-0200-00008E000000}"/>
            </a:ext>
          </a:extLst>
        </xdr:cNvPr>
        <xdr:cNvSpPr txBox="1"/>
      </xdr:nvSpPr>
      <xdr:spPr>
        <a:xfrm>
          <a:off x="8515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43" name="n_3mainValue【図書館】&#10;一人当たり面積">
          <a:extLst>
            <a:ext uri="{FF2B5EF4-FFF2-40B4-BE49-F238E27FC236}">
              <a16:creationId xmlns:a16="http://schemas.microsoft.com/office/drawing/2014/main" id="{00000000-0008-0000-0200-00008F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4" name="n_4mainValue【図書館】&#10;一人当たり面積">
          <a:extLst>
            <a:ext uri="{FF2B5EF4-FFF2-40B4-BE49-F238E27FC236}">
              <a16:creationId xmlns:a16="http://schemas.microsoft.com/office/drawing/2014/main" id="{00000000-0008-0000-0200-000090000000}"/>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161942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60960</xdr:rowOff>
    </xdr:from>
    <xdr:to>
      <xdr:col>24</xdr:col>
      <xdr:colOff>63500</xdr:colOff>
      <xdr:row>60</xdr:row>
      <xdr:rowOff>62865</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797300" y="103479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60960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908300" y="103003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103505</xdr:rowOff>
    </xdr:from>
    <xdr:to>
      <xdr:col>10</xdr:col>
      <xdr:colOff>165100</xdr:colOff>
      <xdr:row>60</xdr:row>
      <xdr:rowOff>33655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968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154305</xdr:rowOff>
    </xdr:from>
    <xdr:to>
      <xdr:col>15</xdr:col>
      <xdr:colOff>50800</xdr:colOff>
      <xdr:row>60</xdr:row>
      <xdr:rowOff>13335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019300" y="10269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63500</xdr:rowOff>
    </xdr:from>
    <xdr:to>
      <xdr:col>6</xdr:col>
      <xdr:colOff>38100</xdr:colOff>
      <xdr:row>59</xdr:row>
      <xdr:rowOff>165100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07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114300</xdr:rowOff>
    </xdr:from>
    <xdr:to>
      <xdr:col>10</xdr:col>
      <xdr:colOff>114300</xdr:colOff>
      <xdr:row>59</xdr:row>
      <xdr:rowOff>154305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130300" y="1022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102887</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50182</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24312</xdr:rowOff>
    </xdr:from>
    <xdr:to>
      <xdr:col>55</xdr:col>
      <xdr:colOff>50800</xdr:colOff>
      <xdr:row>61</xdr:row>
      <xdr:rowOff>125912</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47189</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33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19413</xdr:rowOff>
    </xdr:from>
    <xdr:to>
      <xdr:col>50</xdr:col>
      <xdr:colOff>165100</xdr:colOff>
      <xdr:row>61</xdr:row>
      <xdr:rowOff>121013</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70213</xdr:rowOff>
    </xdr:from>
    <xdr:to>
      <xdr:col>55</xdr:col>
      <xdr:colOff>0</xdr:colOff>
      <xdr:row>61</xdr:row>
      <xdr:rowOff>75112</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9639300" y="105286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21046</xdr:rowOff>
    </xdr:from>
    <xdr:to>
      <xdr:col>46</xdr:col>
      <xdr:colOff>38100</xdr:colOff>
      <xdr:row>61</xdr:row>
      <xdr:rowOff>122646</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70213</xdr:rowOff>
    </xdr:from>
    <xdr:to>
      <xdr:col>50</xdr:col>
      <xdr:colOff>114300</xdr:colOff>
      <xdr:row>61</xdr:row>
      <xdr:rowOff>71846</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5286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16147</xdr:rowOff>
    </xdr:from>
    <xdr:to>
      <xdr:col>41</xdr:col>
      <xdr:colOff>101600</xdr:colOff>
      <xdr:row>61</xdr:row>
      <xdr:rowOff>117747</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66947</xdr:rowOff>
    </xdr:from>
    <xdr:to>
      <xdr:col>45</xdr:col>
      <xdr:colOff>177800</xdr:colOff>
      <xdr:row>61</xdr:row>
      <xdr:rowOff>71846</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05253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17780</xdr:rowOff>
    </xdr:from>
    <xdr:to>
      <xdr:col>36</xdr:col>
      <xdr:colOff>165100</xdr:colOff>
      <xdr:row>61</xdr:row>
      <xdr:rowOff>119380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66947</xdr:rowOff>
    </xdr:from>
    <xdr:to>
      <xdr:col>41</xdr:col>
      <xdr:colOff>50800</xdr:colOff>
      <xdr:row>61</xdr:row>
      <xdr:rowOff>68580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5253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137540</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139173</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25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134274</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24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135907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122174</xdr:rowOff>
    </xdr:from>
    <xdr:to>
      <xdr:col>15</xdr:col>
      <xdr:colOff>101600</xdr:colOff>
      <xdr:row>84</xdr:row>
      <xdr:rowOff>52324</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2857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62737</xdr:rowOff>
    </xdr:from>
    <xdr:to>
      <xdr:col>10</xdr:col>
      <xdr:colOff>165100</xdr:colOff>
      <xdr:row>83</xdr:row>
      <xdr:rowOff>164337</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196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113537</xdr:rowOff>
    </xdr:from>
    <xdr:to>
      <xdr:col>15</xdr:col>
      <xdr:colOff>50800</xdr:colOff>
      <xdr:row>84</xdr:row>
      <xdr:rowOff>1524</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019300" y="143438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5587</xdr:rowOff>
    </xdr:from>
    <xdr:to>
      <xdr:col>6</xdr:col>
      <xdr:colOff>38100</xdr:colOff>
      <xdr:row>83</xdr:row>
      <xdr:rowOff>107187</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079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56387</xdr:rowOff>
    </xdr:from>
    <xdr:to>
      <xdr:col>10</xdr:col>
      <xdr:colOff>114300</xdr:colOff>
      <xdr:row>83</xdr:row>
      <xdr:rowOff>113537</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130300" y="142867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05" name="n_1aveValue【福祉施設】&#10;有形固定資産減価償却率">
          <a:extLst>
            <a:ext uri="{FF2B5EF4-FFF2-40B4-BE49-F238E27FC236}">
              <a16:creationId xmlns:a16="http://schemas.microsoft.com/office/drawing/2014/main" id="{00000000-0008-0000-0200-000031010000}"/>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06" name="n_2aveValue【福祉施設】&#10;有形固定資産減価償却率">
          <a:extLst>
            <a:ext uri="{FF2B5EF4-FFF2-40B4-BE49-F238E27FC236}">
              <a16:creationId xmlns:a16="http://schemas.microsoft.com/office/drawing/2014/main" id="{00000000-0008-0000-0200-000032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07" name="n_3aveValue【福祉施設】&#10;有形固定資産減価償却率">
          <a:extLst>
            <a:ext uri="{FF2B5EF4-FFF2-40B4-BE49-F238E27FC236}">
              <a16:creationId xmlns:a16="http://schemas.microsoft.com/office/drawing/2014/main" id="{00000000-0008-0000-0200-000033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08" name="n_4aveValue【福祉施設】&#10;有形固定資産減価償却率">
          <a:extLst>
            <a:ext uri="{FF2B5EF4-FFF2-40B4-BE49-F238E27FC236}">
              <a16:creationId xmlns:a16="http://schemas.microsoft.com/office/drawing/2014/main" id="{00000000-0008-0000-0200-000034010000}"/>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43451</xdr:rowOff>
    </xdr:from>
    <xdr:ext cx="405111" cy="259045"/>
    <xdr:sp macro="" textlink="">
      <xdr:nvSpPr>
        <xdr:cNvPr id="309" name="n_2mainValue【福祉施設】&#10;有形固定資産減価償却率">
          <a:extLst>
            <a:ext uri="{FF2B5EF4-FFF2-40B4-BE49-F238E27FC236}">
              <a16:creationId xmlns:a16="http://schemas.microsoft.com/office/drawing/2014/main" id="{00000000-0008-0000-0200-000035010000}"/>
            </a:ext>
          </a:extLst>
        </xdr:cNvPr>
        <xdr:cNvSpPr txBox="1"/>
      </xdr:nvSpPr>
      <xdr:spPr>
        <a:xfrm>
          <a:off x="27057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155464</xdr:rowOff>
    </xdr:from>
    <xdr:ext cx="405111" cy="259045"/>
    <xdr:sp macro="" textlink="">
      <xdr:nvSpPr>
        <xdr:cNvPr id="310" name="n_3mainValue【福祉施設】&#10;有形固定資産減価償却率">
          <a:extLst>
            <a:ext uri="{FF2B5EF4-FFF2-40B4-BE49-F238E27FC236}">
              <a16:creationId xmlns:a16="http://schemas.microsoft.com/office/drawing/2014/main" id="{00000000-0008-0000-0200-000036010000}"/>
            </a:ext>
          </a:extLst>
        </xdr:cNvPr>
        <xdr:cNvSpPr txBox="1"/>
      </xdr:nvSpPr>
      <xdr:spPr>
        <a:xfrm>
          <a:off x="1816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98314</xdr:rowOff>
    </xdr:from>
    <xdr:ext cx="405111" cy="259045"/>
    <xdr:sp macro="" textlink="">
      <xdr:nvSpPr>
        <xdr:cNvPr id="311" name="n_4mainValue【福祉施設】&#10;有形固定資産減価償却率">
          <a:extLst>
            <a:ext uri="{FF2B5EF4-FFF2-40B4-BE49-F238E27FC236}">
              <a16:creationId xmlns:a16="http://schemas.microsoft.com/office/drawing/2014/main" id="{00000000-0008-0000-0200-000037010000}"/>
            </a:ext>
          </a:extLst>
        </xdr:cNvPr>
        <xdr:cNvSpPr txBox="1"/>
      </xdr:nvSpPr>
      <xdr:spPr>
        <a:xfrm>
          <a:off x="927744" y="1432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2" name="【福祉施設】&#10;一人当たり面積最小値テキスト">
          <a:extLst>
            <a:ext uri="{FF2B5EF4-FFF2-40B4-BE49-F238E27FC236}">
              <a16:creationId xmlns:a16="http://schemas.microsoft.com/office/drawing/2014/main" id="{00000000-0008-0000-0200-00004C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34" name="【福祉施設】&#10;一人当たり面積最大値テキスト">
          <a:extLst>
            <a:ext uri="{FF2B5EF4-FFF2-40B4-BE49-F238E27FC236}">
              <a16:creationId xmlns:a16="http://schemas.microsoft.com/office/drawing/2014/main" id="{00000000-0008-0000-0200-00004E01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36" name="【福祉施設】&#10;一人当たり面積平均値テキスト">
          <a:extLst>
            <a:ext uri="{FF2B5EF4-FFF2-40B4-BE49-F238E27FC236}">
              <a16:creationId xmlns:a16="http://schemas.microsoft.com/office/drawing/2014/main" id="{00000000-0008-0000-0200-000050010000}"/>
            </a:ext>
          </a:extLst>
        </xdr:cNvPr>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130175</xdr:rowOff>
    </xdr:from>
    <xdr:to>
      <xdr:col>46</xdr:col>
      <xdr:colOff>38100</xdr:colOff>
      <xdr:row>85</xdr:row>
      <xdr:rowOff>60325</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130175</xdr:rowOff>
    </xdr:from>
    <xdr:to>
      <xdr:col>41</xdr:col>
      <xdr:colOff>101600</xdr:colOff>
      <xdr:row>85</xdr:row>
      <xdr:rowOff>60325</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781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7861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130175</xdr:rowOff>
    </xdr:from>
    <xdr:to>
      <xdr:col>36</xdr:col>
      <xdr:colOff>165100</xdr:colOff>
      <xdr:row>85</xdr:row>
      <xdr:rowOff>60325</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6921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xdr:rowOff>
    </xdr:from>
    <xdr:to>
      <xdr:col>41</xdr:col>
      <xdr:colOff>50800</xdr:colOff>
      <xdr:row>85</xdr:row>
      <xdr:rowOff>9525</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972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52" name="n_1aveValue【福祉施設】&#10;一人当たり面積">
          <a:extLst>
            <a:ext uri="{FF2B5EF4-FFF2-40B4-BE49-F238E27FC236}">
              <a16:creationId xmlns:a16="http://schemas.microsoft.com/office/drawing/2014/main" id="{00000000-0008-0000-0200-000060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53" name="n_2aveValue【福祉施設】&#10;一人当たり面積">
          <a:extLst>
            <a:ext uri="{FF2B5EF4-FFF2-40B4-BE49-F238E27FC236}">
              <a16:creationId xmlns:a16="http://schemas.microsoft.com/office/drawing/2014/main" id="{00000000-0008-0000-0200-000061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54" name="n_3aveValue【福祉施設】&#10;一人当たり面積">
          <a:extLst>
            <a:ext uri="{FF2B5EF4-FFF2-40B4-BE49-F238E27FC236}">
              <a16:creationId xmlns:a16="http://schemas.microsoft.com/office/drawing/2014/main" id="{00000000-0008-0000-0200-000062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5" name="n_4aveValue【福祉施設】&#10;一人当たり面積">
          <a:extLst>
            <a:ext uri="{FF2B5EF4-FFF2-40B4-BE49-F238E27FC236}">
              <a16:creationId xmlns:a16="http://schemas.microsoft.com/office/drawing/2014/main" id="{00000000-0008-0000-0200-00006301000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56" name="n_2mainValue【福祉施設】&#10;一人当たり面積">
          <a:extLst>
            <a:ext uri="{FF2B5EF4-FFF2-40B4-BE49-F238E27FC236}">
              <a16:creationId xmlns:a16="http://schemas.microsoft.com/office/drawing/2014/main" id="{00000000-0008-0000-0200-000064010000}"/>
            </a:ext>
          </a:extLst>
        </xdr:cNvPr>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57" name="n_3mainValue【福祉施設】&#10;一人当たり面積">
          <a:extLst>
            <a:ext uri="{FF2B5EF4-FFF2-40B4-BE49-F238E27FC236}">
              <a16:creationId xmlns:a16="http://schemas.microsoft.com/office/drawing/2014/main" id="{00000000-0008-0000-0200-000065010000}"/>
            </a:ext>
          </a:extLst>
        </xdr:cNvPr>
        <xdr:cNvSpPr txBox="1"/>
      </xdr:nvSpPr>
      <xdr:spPr>
        <a:xfrm>
          <a:off x="7626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51452</xdr:rowOff>
    </xdr:from>
    <xdr:ext cx="469744" cy="259045"/>
    <xdr:sp macro="" textlink="">
      <xdr:nvSpPr>
        <xdr:cNvPr id="358" name="n_4mainValue【福祉施設】&#10;一人当たり面積">
          <a:extLst>
            <a:ext uri="{FF2B5EF4-FFF2-40B4-BE49-F238E27FC236}">
              <a16:creationId xmlns:a16="http://schemas.microsoft.com/office/drawing/2014/main" id="{00000000-0008-0000-0200-000066010000}"/>
            </a:ext>
          </a:extLst>
        </xdr:cNvPr>
        <xdr:cNvSpPr txBox="1"/>
      </xdr:nvSpPr>
      <xdr:spPr>
        <a:xfrm>
          <a:off x="6737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00000000-0008-0000-0200-00007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5" name="【市民会館】&#10;有形固定資産減価償却率最小値テキスト">
          <a:extLst>
            <a:ext uri="{FF2B5EF4-FFF2-40B4-BE49-F238E27FC236}">
              <a16:creationId xmlns:a16="http://schemas.microsoft.com/office/drawing/2014/main" id="{00000000-0008-0000-0200-00008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87" name="【市民会館】&#10;有形固定資産減価償却率最大値テキスト">
          <a:extLst>
            <a:ext uri="{FF2B5EF4-FFF2-40B4-BE49-F238E27FC236}">
              <a16:creationId xmlns:a16="http://schemas.microsoft.com/office/drawing/2014/main" id="{00000000-0008-0000-0200-000083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00000000-0008-0000-0200-000085010000}"/>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4584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7093</xdr:rowOff>
    </xdr:from>
    <xdr:ext cx="405111" cy="259045"/>
    <xdr:sp macro="" textlink="">
      <xdr:nvSpPr>
        <xdr:cNvPr id="401" name="【市民会館】&#10;有形固定資産減価償却率該当値テキスト">
          <a:extLst>
            <a:ext uri="{FF2B5EF4-FFF2-40B4-BE49-F238E27FC236}">
              <a16:creationId xmlns:a16="http://schemas.microsoft.com/office/drawing/2014/main" id="{00000000-0008-0000-0200-000091010000}"/>
            </a:ext>
          </a:extLst>
        </xdr:cNvPr>
        <xdr:cNvSpPr txBox="1"/>
      </xdr:nvSpPr>
      <xdr:spPr>
        <a:xfrm>
          <a:off x="4673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165826</xdr:rowOff>
    </xdr:from>
    <xdr:to>
      <xdr:col>20</xdr:col>
      <xdr:colOff>38100</xdr:colOff>
      <xdr:row>105</xdr:row>
      <xdr:rowOff>95976</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3746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45176</xdr:rowOff>
    </xdr:from>
    <xdr:to>
      <xdr:col>24</xdr:col>
      <xdr:colOff>63500</xdr:colOff>
      <xdr:row>105</xdr:row>
      <xdr:rowOff>79466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3797300" y="180474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159294</xdr:rowOff>
    </xdr:from>
    <xdr:to>
      <xdr:col>15</xdr:col>
      <xdr:colOff>101600</xdr:colOff>
      <xdr:row>105</xdr:row>
      <xdr:rowOff>89444</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2857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38644</xdr:rowOff>
    </xdr:from>
    <xdr:to>
      <xdr:col>19</xdr:col>
      <xdr:colOff>177800</xdr:colOff>
      <xdr:row>105</xdr:row>
      <xdr:rowOff>45176</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2908300" y="180408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121738</xdr:rowOff>
    </xdr:from>
    <xdr:to>
      <xdr:col>10</xdr:col>
      <xdr:colOff>165100</xdr:colOff>
      <xdr:row>105</xdr:row>
      <xdr:rowOff>51888</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968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xdr:rowOff>
    </xdr:from>
    <xdr:to>
      <xdr:col>15</xdr:col>
      <xdr:colOff>50800</xdr:colOff>
      <xdr:row>105</xdr:row>
      <xdr:rowOff>38644</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2019300" y="180033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87449</xdr:rowOff>
    </xdr:from>
    <xdr:to>
      <xdr:col>6</xdr:col>
      <xdr:colOff>38100</xdr:colOff>
      <xdr:row>105</xdr:row>
      <xdr:rowOff>17599</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1079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138249</xdr:rowOff>
    </xdr:from>
    <xdr:to>
      <xdr:col>10</xdr:col>
      <xdr:colOff>114300</xdr:colOff>
      <xdr:row>105</xdr:row>
      <xdr:rowOff>1088</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130300" y="1796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10" name="n_1aveValue【市民会館】&#10;有形固定資産減価償却率">
          <a:extLst>
            <a:ext uri="{FF2B5EF4-FFF2-40B4-BE49-F238E27FC236}">
              <a16:creationId xmlns:a16="http://schemas.microsoft.com/office/drawing/2014/main" id="{00000000-0008-0000-0200-00009A010000}"/>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11" name="n_2aveValue【市民会館】&#10;有形固定資産減価償却率">
          <a:extLst>
            <a:ext uri="{FF2B5EF4-FFF2-40B4-BE49-F238E27FC236}">
              <a16:creationId xmlns:a16="http://schemas.microsoft.com/office/drawing/2014/main" id="{00000000-0008-0000-0200-00009B010000}"/>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12" name="n_3aveValue【市民会館】&#10;有形固定資産減価償却率">
          <a:extLst>
            <a:ext uri="{FF2B5EF4-FFF2-40B4-BE49-F238E27FC236}">
              <a16:creationId xmlns:a16="http://schemas.microsoft.com/office/drawing/2014/main" id="{00000000-0008-0000-0200-00009C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13" name="n_4aveValue【市民会館】&#10;有形固定資産減価償却率">
          <a:extLst>
            <a:ext uri="{FF2B5EF4-FFF2-40B4-BE49-F238E27FC236}">
              <a16:creationId xmlns:a16="http://schemas.microsoft.com/office/drawing/2014/main" id="{00000000-0008-0000-0200-00009D010000}"/>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87103</xdr:rowOff>
    </xdr:from>
    <xdr:ext cx="405111" cy="259045"/>
    <xdr:sp macro="" textlink="">
      <xdr:nvSpPr>
        <xdr:cNvPr id="414" name="n_1mainValue【市民会館】&#10;有形固定資産減価償却率">
          <a:extLst>
            <a:ext uri="{FF2B5EF4-FFF2-40B4-BE49-F238E27FC236}">
              <a16:creationId xmlns:a16="http://schemas.microsoft.com/office/drawing/2014/main" id="{00000000-0008-0000-0200-00009E010000}"/>
            </a:ext>
          </a:extLst>
        </xdr:cNvPr>
        <xdr:cNvSpPr txBox="1"/>
      </xdr:nvSpPr>
      <xdr:spPr>
        <a:xfrm>
          <a:off x="3582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80571</xdr:rowOff>
    </xdr:from>
    <xdr:ext cx="405111" cy="259045"/>
    <xdr:sp macro="" textlink="">
      <xdr:nvSpPr>
        <xdr:cNvPr id="415" name="n_2mainValue【市民会館】&#10;有形固定資産減価償却率">
          <a:extLst>
            <a:ext uri="{FF2B5EF4-FFF2-40B4-BE49-F238E27FC236}">
              <a16:creationId xmlns:a16="http://schemas.microsoft.com/office/drawing/2014/main" id="{00000000-0008-0000-0200-00009F010000}"/>
            </a:ext>
          </a:extLst>
        </xdr:cNvPr>
        <xdr:cNvSpPr txBox="1"/>
      </xdr:nvSpPr>
      <xdr:spPr>
        <a:xfrm>
          <a:off x="2705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43015</xdr:rowOff>
    </xdr:from>
    <xdr:ext cx="405111" cy="259045"/>
    <xdr:sp macro="" textlink="">
      <xdr:nvSpPr>
        <xdr:cNvPr id="416" name="n_3mainValue【市民会館】&#10;有形固定資産減価償却率">
          <a:extLst>
            <a:ext uri="{FF2B5EF4-FFF2-40B4-BE49-F238E27FC236}">
              <a16:creationId xmlns:a16="http://schemas.microsoft.com/office/drawing/2014/main" id="{00000000-0008-0000-0200-0000A0010000}"/>
            </a:ext>
          </a:extLst>
        </xdr:cNvPr>
        <xdr:cNvSpPr txBox="1"/>
      </xdr:nvSpPr>
      <xdr:spPr>
        <a:xfrm>
          <a:off x="1816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417" name="n_4mainValue【市民会館】&#10;有形固定資産減価償却率">
          <a:extLst>
            <a:ext uri="{FF2B5EF4-FFF2-40B4-BE49-F238E27FC236}">
              <a16:creationId xmlns:a16="http://schemas.microsoft.com/office/drawing/2014/main" id="{00000000-0008-0000-0200-0000A1010000}"/>
            </a:ext>
          </a:extLst>
        </xdr:cNvPr>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a:extLst>
            <a:ext uri="{FF2B5EF4-FFF2-40B4-BE49-F238E27FC236}">
              <a16:creationId xmlns:a16="http://schemas.microsoft.com/office/drawing/2014/main" id="{00000000-0008-0000-0200-0000B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4" name="【市民会館】&#10;一人当たり面積最小値テキスト">
          <a:extLst>
            <a:ext uri="{FF2B5EF4-FFF2-40B4-BE49-F238E27FC236}">
              <a16:creationId xmlns:a16="http://schemas.microsoft.com/office/drawing/2014/main" id="{00000000-0008-0000-0200-0000BC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46" name="【市民会館】&#10;一人当たり面積最大値テキスト">
          <a:extLst>
            <a:ext uri="{FF2B5EF4-FFF2-40B4-BE49-F238E27FC236}">
              <a16:creationId xmlns:a16="http://schemas.microsoft.com/office/drawing/2014/main" id="{00000000-0008-0000-0200-0000BE010000}"/>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48" name="【市民会館】&#10;一人当たり面積平均値テキスト">
          <a:extLst>
            <a:ext uri="{FF2B5EF4-FFF2-40B4-BE49-F238E27FC236}">
              <a16:creationId xmlns:a16="http://schemas.microsoft.com/office/drawing/2014/main" id="{00000000-0008-0000-0200-0000C0010000}"/>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0426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13988</xdr:rowOff>
    </xdr:from>
    <xdr:ext cx="469744" cy="259045"/>
    <xdr:sp macro="" textlink="">
      <xdr:nvSpPr>
        <xdr:cNvPr id="460" name="【市民会館】&#10;一人当たり面積該当値テキスト">
          <a:extLst>
            <a:ext uri="{FF2B5EF4-FFF2-40B4-BE49-F238E27FC236}">
              <a16:creationId xmlns:a16="http://schemas.microsoft.com/office/drawing/2014/main" id="{00000000-0008-0000-0200-0000CC010000}"/>
            </a:ext>
          </a:extLst>
        </xdr:cNvPr>
        <xdr:cNvSpPr txBox="1"/>
      </xdr:nvSpPr>
      <xdr:spPr>
        <a:xfrm>
          <a:off x="10515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169092</xdr:rowOff>
    </xdr:from>
    <xdr:to>
      <xdr:col>50</xdr:col>
      <xdr:colOff>165100</xdr:colOff>
      <xdr:row>105</xdr:row>
      <xdr:rowOff>99242</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9588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48442</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9639300" y="180441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169092</xdr:rowOff>
    </xdr:from>
    <xdr:to>
      <xdr:col>46</xdr:col>
      <xdr:colOff>38100</xdr:colOff>
      <xdr:row>105</xdr:row>
      <xdr:rowOff>99242</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8699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48442</xdr:rowOff>
    </xdr:from>
    <xdr:to>
      <xdr:col>50</xdr:col>
      <xdr:colOff>114300</xdr:colOff>
      <xdr:row>105</xdr:row>
      <xdr:rowOff>48442</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8750300" y="18050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907</xdr:rowOff>
    </xdr:from>
    <xdr:to>
      <xdr:col>41</xdr:col>
      <xdr:colOff>101600</xdr:colOff>
      <xdr:row>105</xdr:row>
      <xdr:rowOff>102507</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7810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48442</xdr:rowOff>
    </xdr:from>
    <xdr:to>
      <xdr:col>45</xdr:col>
      <xdr:colOff>177800</xdr:colOff>
      <xdr:row>105</xdr:row>
      <xdr:rowOff>51707</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7861300" y="180506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4173</xdr:rowOff>
    </xdr:from>
    <xdr:to>
      <xdr:col>36</xdr:col>
      <xdr:colOff>165100</xdr:colOff>
      <xdr:row>105</xdr:row>
      <xdr:rowOff>105773</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6921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51707</xdr:rowOff>
    </xdr:from>
    <xdr:to>
      <xdr:col>41</xdr:col>
      <xdr:colOff>50800</xdr:colOff>
      <xdr:row>105</xdr:row>
      <xdr:rowOff>54973</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6972300" y="180539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69" name="n_1aveValue【市民会館】&#10;一人当たり面積">
          <a:extLst>
            <a:ext uri="{FF2B5EF4-FFF2-40B4-BE49-F238E27FC236}">
              <a16:creationId xmlns:a16="http://schemas.microsoft.com/office/drawing/2014/main" id="{00000000-0008-0000-0200-0000D5010000}"/>
            </a:ext>
          </a:extLst>
        </xdr:cNvPr>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70" name="n_2aveValue【市民会館】&#10;一人当たり面積">
          <a:extLst>
            <a:ext uri="{FF2B5EF4-FFF2-40B4-BE49-F238E27FC236}">
              <a16:creationId xmlns:a16="http://schemas.microsoft.com/office/drawing/2014/main" id="{00000000-0008-0000-0200-0000D6010000}"/>
            </a:ext>
          </a:extLst>
        </xdr:cNvPr>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71" name="n_3aveValue【市民会館】&#10;一人当たり面積">
          <a:extLst>
            <a:ext uri="{FF2B5EF4-FFF2-40B4-BE49-F238E27FC236}">
              <a16:creationId xmlns:a16="http://schemas.microsoft.com/office/drawing/2014/main" id="{00000000-0008-0000-0200-0000D7010000}"/>
            </a:ext>
          </a:extLst>
        </xdr:cNvPr>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72" name="n_4aveValue【市民会館】&#10;一人当たり面積">
          <a:extLst>
            <a:ext uri="{FF2B5EF4-FFF2-40B4-BE49-F238E27FC236}">
              <a16:creationId xmlns:a16="http://schemas.microsoft.com/office/drawing/2014/main" id="{00000000-0008-0000-0200-0000D8010000}"/>
            </a:ext>
          </a:extLst>
        </xdr:cNvPr>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115769</xdr:rowOff>
    </xdr:from>
    <xdr:ext cx="469744" cy="259045"/>
    <xdr:sp macro="" textlink="">
      <xdr:nvSpPr>
        <xdr:cNvPr id="473" name="n_1mainValue【市民会館】&#10;一人当たり面積">
          <a:extLst>
            <a:ext uri="{FF2B5EF4-FFF2-40B4-BE49-F238E27FC236}">
              <a16:creationId xmlns:a16="http://schemas.microsoft.com/office/drawing/2014/main" id="{00000000-0008-0000-0200-0000D9010000}"/>
            </a:ext>
          </a:extLst>
        </xdr:cNvPr>
        <xdr:cNvSpPr txBox="1"/>
      </xdr:nvSpPr>
      <xdr:spPr>
        <a:xfrm>
          <a:off x="93917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115769</xdr:rowOff>
    </xdr:from>
    <xdr:ext cx="469744" cy="259045"/>
    <xdr:sp macro="" textlink="">
      <xdr:nvSpPr>
        <xdr:cNvPr id="474" name="n_2mainValue【市民会館】&#10;一人当たり面積">
          <a:extLst>
            <a:ext uri="{FF2B5EF4-FFF2-40B4-BE49-F238E27FC236}">
              <a16:creationId xmlns:a16="http://schemas.microsoft.com/office/drawing/2014/main" id="{00000000-0008-0000-0200-0000DA010000}"/>
            </a:ext>
          </a:extLst>
        </xdr:cNvPr>
        <xdr:cNvSpPr txBox="1"/>
      </xdr:nvSpPr>
      <xdr:spPr>
        <a:xfrm>
          <a:off x="8515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119034</xdr:rowOff>
    </xdr:from>
    <xdr:ext cx="469744" cy="259045"/>
    <xdr:sp macro="" textlink="">
      <xdr:nvSpPr>
        <xdr:cNvPr id="475" name="n_3mainValue【市民会館】&#10;一人当たり面積">
          <a:extLst>
            <a:ext uri="{FF2B5EF4-FFF2-40B4-BE49-F238E27FC236}">
              <a16:creationId xmlns:a16="http://schemas.microsoft.com/office/drawing/2014/main" id="{00000000-0008-0000-0200-0000DB010000}"/>
            </a:ext>
          </a:extLst>
        </xdr:cNvPr>
        <xdr:cNvSpPr txBox="1"/>
      </xdr:nvSpPr>
      <xdr:spPr>
        <a:xfrm>
          <a:off x="7626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122300</xdr:rowOff>
    </xdr:from>
    <xdr:ext cx="469744" cy="259045"/>
    <xdr:sp macro="" textlink="">
      <xdr:nvSpPr>
        <xdr:cNvPr id="476" name="n_4mainValue【市民会館】&#10;一人当たり面積">
          <a:extLst>
            <a:ext uri="{FF2B5EF4-FFF2-40B4-BE49-F238E27FC236}">
              <a16:creationId xmlns:a16="http://schemas.microsoft.com/office/drawing/2014/main" id="{00000000-0008-0000-0200-0000DC010000}"/>
            </a:ext>
          </a:extLst>
        </xdr:cNvPr>
        <xdr:cNvSpPr txBox="1"/>
      </xdr:nvSpPr>
      <xdr:spPr>
        <a:xfrm>
          <a:off x="6737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00000000-0008-0000-0200-0000F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00000000-0008-0000-0200-0000F601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04" name="【一般廃棄物処理施設】&#10;有形固定資産減価償却率最大値テキスト">
          <a:extLst>
            <a:ext uri="{FF2B5EF4-FFF2-40B4-BE49-F238E27FC236}">
              <a16:creationId xmlns:a16="http://schemas.microsoft.com/office/drawing/2014/main" id="{00000000-0008-0000-0200-0000F8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00000000-0008-0000-0200-0000FA010000}"/>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61595</xdr:rowOff>
    </xdr:from>
    <xdr:to>
      <xdr:col>85</xdr:col>
      <xdr:colOff>177800</xdr:colOff>
      <xdr:row>38</xdr:row>
      <xdr:rowOff>163195</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40022</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00000000-0008-0000-0200-000006020000}"/>
            </a:ext>
          </a:extLst>
        </xdr:cNvPr>
        <xdr:cNvSpPr txBox="1"/>
      </xdr:nvSpPr>
      <xdr:spPr>
        <a:xfrm>
          <a:off x="16357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112395</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5481300" y="65684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4541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xdr:rowOff>
    </xdr:from>
    <xdr:to>
      <xdr:col>81</xdr:col>
      <xdr:colOff>50800</xdr:colOff>
      <xdr:row>38</xdr:row>
      <xdr:rowOff>53340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4592300" y="65170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63500</xdr:rowOff>
    </xdr:from>
    <xdr:to>
      <xdr:col>72</xdr:col>
      <xdr:colOff>38100</xdr:colOff>
      <xdr:row>37</xdr:row>
      <xdr:rowOff>165100</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365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114300</xdr:rowOff>
    </xdr:from>
    <xdr:to>
      <xdr:col>76</xdr:col>
      <xdr:colOff>114300</xdr:colOff>
      <xdr:row>38</xdr:row>
      <xdr:rowOff>1905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3703300" y="64579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xdr:rowOff>
    </xdr:from>
    <xdr:to>
      <xdr:col>67</xdr:col>
      <xdr:colOff>101600</xdr:colOff>
      <xdr:row>37</xdr:row>
      <xdr:rowOff>104140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276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53340</xdr:rowOff>
    </xdr:from>
    <xdr:to>
      <xdr:col>71</xdr:col>
      <xdr:colOff>177800</xdr:colOff>
      <xdr:row>37</xdr:row>
      <xdr:rowOff>114300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814300" y="63969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27" name="n_1aveValue【一般廃棄物処理施設】&#10;有形固定資産減価償却率">
          <a:extLst>
            <a:ext uri="{FF2B5EF4-FFF2-40B4-BE49-F238E27FC236}">
              <a16:creationId xmlns:a16="http://schemas.microsoft.com/office/drawing/2014/main" id="{00000000-0008-0000-0200-00000F020000}"/>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28" name="n_2aveValue【一般廃棄物処理施設】&#10;有形固定資産減価償却率">
          <a:extLst>
            <a:ext uri="{FF2B5EF4-FFF2-40B4-BE49-F238E27FC236}">
              <a16:creationId xmlns:a16="http://schemas.microsoft.com/office/drawing/2014/main" id="{00000000-0008-0000-0200-00001002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29" name="n_3aveValue【一般廃棄物処理施設】&#10;有形固定資産減価償却率">
          <a:extLst>
            <a:ext uri="{FF2B5EF4-FFF2-40B4-BE49-F238E27FC236}">
              <a16:creationId xmlns:a16="http://schemas.microsoft.com/office/drawing/2014/main" id="{00000000-0008-0000-0200-000011020000}"/>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30" name="n_4aveValue【一般廃棄物処理施設】&#10;有形固定資産減価償却率">
          <a:extLst>
            <a:ext uri="{FF2B5EF4-FFF2-40B4-BE49-F238E27FC236}">
              <a16:creationId xmlns:a16="http://schemas.microsoft.com/office/drawing/2014/main" id="{00000000-0008-0000-0200-000012020000}"/>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531" name="n_1mainValue【一般廃棄物処理施設】&#10;有形固定資産減価償却率">
          <a:extLst>
            <a:ext uri="{FF2B5EF4-FFF2-40B4-BE49-F238E27FC236}">
              <a16:creationId xmlns:a16="http://schemas.microsoft.com/office/drawing/2014/main" id="{00000000-0008-0000-0200-000013020000}"/>
            </a:ext>
          </a:extLst>
        </xdr:cNvPr>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532" name="n_2mainValue【一般廃棄物処理施設】&#10;有形固定資産減価償却率">
          <a:extLst>
            <a:ext uri="{FF2B5EF4-FFF2-40B4-BE49-F238E27FC236}">
              <a16:creationId xmlns:a16="http://schemas.microsoft.com/office/drawing/2014/main" id="{00000000-0008-0000-0200-000014020000}"/>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33" name="n_3mainValue【一般廃棄物処理施設】&#10;有形固定資産減価償却率">
          <a:extLst>
            <a:ext uri="{FF2B5EF4-FFF2-40B4-BE49-F238E27FC236}">
              <a16:creationId xmlns:a16="http://schemas.microsoft.com/office/drawing/2014/main" id="{00000000-0008-0000-0200-000015020000}"/>
            </a:ext>
          </a:extLst>
        </xdr:cNvPr>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4" name="n_4mainValue【一般廃棄物処理施設】&#10;有形固定資産減価償却率">
          <a:extLst>
            <a:ext uri="{FF2B5EF4-FFF2-40B4-BE49-F238E27FC236}">
              <a16:creationId xmlns:a16="http://schemas.microsoft.com/office/drawing/2014/main" id="{00000000-0008-0000-0200-00001602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3" name="【一般廃棄物処理施設】&#10;一人当たり有形固定資産（償却資産）額グラフ枠">
          <a:extLst>
            <a:ext uri="{FF2B5EF4-FFF2-40B4-BE49-F238E27FC236}">
              <a16:creationId xmlns:a16="http://schemas.microsoft.com/office/drawing/2014/main" id="{00000000-0008-0000-0200-00002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55" name="【一般廃棄物処理施設】&#10;一人当たり有形固定資産（償却資産）額最小値テキスト">
          <a:extLst>
            <a:ext uri="{FF2B5EF4-FFF2-40B4-BE49-F238E27FC236}">
              <a16:creationId xmlns:a16="http://schemas.microsoft.com/office/drawing/2014/main" id="{00000000-0008-0000-0200-00002B02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57" name="【一般廃棄物処理施設】&#10;一人当たり有形固定資産（償却資産）額最大値テキスト">
          <a:extLst>
            <a:ext uri="{FF2B5EF4-FFF2-40B4-BE49-F238E27FC236}">
              <a16:creationId xmlns:a16="http://schemas.microsoft.com/office/drawing/2014/main" id="{00000000-0008-0000-0200-00002D02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59" name="【一般廃棄物処理施設】&#10;一人当たり有形固定資産（償却資産）額平均値テキスト">
          <a:extLst>
            <a:ext uri="{FF2B5EF4-FFF2-40B4-BE49-F238E27FC236}">
              <a16:creationId xmlns:a16="http://schemas.microsoft.com/office/drawing/2014/main" id="{00000000-0008-0000-0200-00002F020000}"/>
            </a:ext>
          </a:extLst>
        </xdr:cNvPr>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68994</xdr:rowOff>
    </xdr:from>
    <xdr:to>
      <xdr:col>116</xdr:col>
      <xdr:colOff>114300</xdr:colOff>
      <xdr:row>39</xdr:row>
      <xdr:rowOff>170594</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22110700" y="675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47421</xdr:rowOff>
    </xdr:from>
    <xdr:ext cx="534377" cy="259045"/>
    <xdr:sp macro="" textlink="">
      <xdr:nvSpPr>
        <xdr:cNvPr id="571" name="【一般廃棄物処理施設】&#10;一人当たり有形固定資産（償却資産）額該当値テキスト">
          <a:extLst>
            <a:ext uri="{FF2B5EF4-FFF2-40B4-BE49-F238E27FC236}">
              <a16:creationId xmlns:a16="http://schemas.microsoft.com/office/drawing/2014/main" id="{00000000-0008-0000-0200-00003B020000}"/>
            </a:ext>
          </a:extLst>
        </xdr:cNvPr>
        <xdr:cNvSpPr txBox="1"/>
      </xdr:nvSpPr>
      <xdr:spPr>
        <a:xfrm>
          <a:off x="22199600" y="67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70440</xdr:rowOff>
    </xdr:from>
    <xdr:to>
      <xdr:col>112</xdr:col>
      <xdr:colOff>38100</xdr:colOff>
      <xdr:row>40</xdr:row>
      <xdr:rowOff>590</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21272500" y="67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119794</xdr:rowOff>
    </xdr:from>
    <xdr:to>
      <xdr:col>116</xdr:col>
      <xdr:colOff>63500</xdr:colOff>
      <xdr:row>39</xdr:row>
      <xdr:rowOff>121240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1323300" y="6806344"/>
          <a:ext cx="8382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72485</xdr:rowOff>
    </xdr:from>
    <xdr:to>
      <xdr:col>107</xdr:col>
      <xdr:colOff>101600</xdr:colOff>
      <xdr:row>40</xdr:row>
      <xdr:rowOff>2635</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20383500" y="67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121240</xdr:rowOff>
    </xdr:from>
    <xdr:to>
      <xdr:col>111</xdr:col>
      <xdr:colOff>177800</xdr:colOff>
      <xdr:row>39</xdr:row>
      <xdr:rowOff>123285</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flipV="1">
          <a:off x="20434300" y="6807790"/>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73869</xdr:rowOff>
    </xdr:from>
    <xdr:to>
      <xdr:col>102</xdr:col>
      <xdr:colOff>165100</xdr:colOff>
      <xdr:row>40</xdr:row>
      <xdr:rowOff>4019</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19494500" y="67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123285</xdr:rowOff>
    </xdr:from>
    <xdr:to>
      <xdr:col>107</xdr:col>
      <xdr:colOff>50800</xdr:colOff>
      <xdr:row>39</xdr:row>
      <xdr:rowOff>124669</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19545300" y="6809835"/>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74857</xdr:rowOff>
    </xdr:from>
    <xdr:to>
      <xdr:col>98</xdr:col>
      <xdr:colOff>38100</xdr:colOff>
      <xdr:row>40</xdr:row>
      <xdr:rowOff>5007</xdr:rowOff>
    </xdr:to>
    <xdr:sp macro="" textlink="">
      <xdr:nvSpPr>
        <xdr:cNvPr id="578" name="楕円 577">
          <a:extLst>
            <a:ext uri="{FF2B5EF4-FFF2-40B4-BE49-F238E27FC236}">
              <a16:creationId xmlns:a16="http://schemas.microsoft.com/office/drawing/2014/main" id="{00000000-0008-0000-0200-000042020000}"/>
            </a:ext>
          </a:extLst>
        </xdr:cNvPr>
        <xdr:cNvSpPr/>
      </xdr:nvSpPr>
      <xdr:spPr>
        <a:xfrm>
          <a:off x="18605500" y="676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124669</xdr:rowOff>
    </xdr:from>
    <xdr:to>
      <xdr:col>102</xdr:col>
      <xdr:colOff>114300</xdr:colOff>
      <xdr:row>39</xdr:row>
      <xdr:rowOff>125657</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18656300" y="6811219"/>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80" name="n_1aveValue【一般廃棄物処理施設】&#10;一人当たり有形固定資産（償却資産）額">
          <a:extLst>
            <a:ext uri="{FF2B5EF4-FFF2-40B4-BE49-F238E27FC236}">
              <a16:creationId xmlns:a16="http://schemas.microsoft.com/office/drawing/2014/main" id="{00000000-0008-0000-0200-000044020000}"/>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81" name="n_2aveValue【一般廃棄物処理施設】&#10;一人当たり有形固定資産（償却資産）額">
          <a:extLst>
            <a:ext uri="{FF2B5EF4-FFF2-40B4-BE49-F238E27FC236}">
              <a16:creationId xmlns:a16="http://schemas.microsoft.com/office/drawing/2014/main" id="{00000000-0008-0000-0200-000045020000}"/>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82" name="n_3aveValue【一般廃棄物処理施設】&#10;一人当たり有形固定資産（償却資産）額">
          <a:extLst>
            <a:ext uri="{FF2B5EF4-FFF2-40B4-BE49-F238E27FC236}">
              <a16:creationId xmlns:a16="http://schemas.microsoft.com/office/drawing/2014/main" id="{00000000-0008-0000-0200-000046020000}"/>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83" name="n_4aveValue【一般廃棄物処理施設】&#10;一人当たり有形固定資産（償却資産）額">
          <a:extLst>
            <a:ext uri="{FF2B5EF4-FFF2-40B4-BE49-F238E27FC236}">
              <a16:creationId xmlns:a16="http://schemas.microsoft.com/office/drawing/2014/main" id="{00000000-0008-0000-0200-000047020000}"/>
            </a:ext>
          </a:extLst>
        </xdr:cNvPr>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163167</xdr:rowOff>
    </xdr:from>
    <xdr:ext cx="534377" cy="259045"/>
    <xdr:sp macro="" textlink="">
      <xdr:nvSpPr>
        <xdr:cNvPr id="584" name="n_1mainValue【一般廃棄物処理施設】&#10;一人当たり有形固定資産（償却資産）額">
          <a:extLst>
            <a:ext uri="{FF2B5EF4-FFF2-40B4-BE49-F238E27FC236}">
              <a16:creationId xmlns:a16="http://schemas.microsoft.com/office/drawing/2014/main" id="{00000000-0008-0000-0200-000048020000}"/>
            </a:ext>
          </a:extLst>
        </xdr:cNvPr>
        <xdr:cNvSpPr txBox="1"/>
      </xdr:nvSpPr>
      <xdr:spPr>
        <a:xfrm>
          <a:off x="21043411" y="684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165212</xdr:rowOff>
    </xdr:from>
    <xdr:ext cx="534377" cy="259045"/>
    <xdr:sp macro="" textlink="">
      <xdr:nvSpPr>
        <xdr:cNvPr id="585" name="n_2mainValue【一般廃棄物処理施設】&#10;一人当たり有形固定資産（償却資産）額">
          <a:extLst>
            <a:ext uri="{FF2B5EF4-FFF2-40B4-BE49-F238E27FC236}">
              <a16:creationId xmlns:a16="http://schemas.microsoft.com/office/drawing/2014/main" id="{00000000-0008-0000-0200-000049020000}"/>
            </a:ext>
          </a:extLst>
        </xdr:cNvPr>
        <xdr:cNvSpPr txBox="1"/>
      </xdr:nvSpPr>
      <xdr:spPr>
        <a:xfrm>
          <a:off x="20167111" y="68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166596</xdr:rowOff>
    </xdr:from>
    <xdr:ext cx="534377" cy="259045"/>
    <xdr:sp macro="" textlink="">
      <xdr:nvSpPr>
        <xdr:cNvPr id="586" name="n_3mainValue【一般廃棄物処理施設】&#10;一人当たり有形固定資産（償却資産）額">
          <a:extLst>
            <a:ext uri="{FF2B5EF4-FFF2-40B4-BE49-F238E27FC236}">
              <a16:creationId xmlns:a16="http://schemas.microsoft.com/office/drawing/2014/main" id="{00000000-0008-0000-0200-00004A020000}"/>
            </a:ext>
          </a:extLst>
        </xdr:cNvPr>
        <xdr:cNvSpPr txBox="1"/>
      </xdr:nvSpPr>
      <xdr:spPr>
        <a:xfrm>
          <a:off x="19278111" y="68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167584</xdr:rowOff>
    </xdr:from>
    <xdr:ext cx="534377" cy="259045"/>
    <xdr:sp macro="" textlink="">
      <xdr:nvSpPr>
        <xdr:cNvPr id="587" name="n_4mainValue【一般廃棄物処理施設】&#10;一人当たり有形固定資産（償却資産）額">
          <a:extLst>
            <a:ext uri="{FF2B5EF4-FFF2-40B4-BE49-F238E27FC236}">
              <a16:creationId xmlns:a16="http://schemas.microsoft.com/office/drawing/2014/main" id="{00000000-0008-0000-0200-00004B020000}"/>
            </a:ext>
          </a:extLst>
        </xdr:cNvPr>
        <xdr:cNvSpPr txBox="1"/>
      </xdr:nvSpPr>
      <xdr:spPr>
        <a:xfrm>
          <a:off x="18389111" y="685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1" name="【保健センター・保健所】&#10;有形固定資産減価償却率グラフ枠">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13" name="【保健センター・保健所】&#10;有形固定資産減価償却率最小値テキスト">
          <a:extLst>
            <a:ext uri="{FF2B5EF4-FFF2-40B4-BE49-F238E27FC236}">
              <a16:creationId xmlns:a16="http://schemas.microsoft.com/office/drawing/2014/main" id="{00000000-0008-0000-0200-000065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15" name="【保健センター・保健所】&#10;有形固定資産減価償却率最大値テキスト">
          <a:extLst>
            <a:ext uri="{FF2B5EF4-FFF2-40B4-BE49-F238E27FC236}">
              <a16:creationId xmlns:a16="http://schemas.microsoft.com/office/drawing/2014/main" id="{00000000-0008-0000-0200-000067020000}"/>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17" name="【保健センター・保健所】&#10;有形固定資産減価償却率平均値テキスト">
          <a:extLst>
            <a:ext uri="{FF2B5EF4-FFF2-40B4-BE49-F238E27FC236}">
              <a16:creationId xmlns:a16="http://schemas.microsoft.com/office/drawing/2014/main" id="{00000000-0008-0000-0200-000069020000}"/>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46355</xdr:rowOff>
    </xdr:from>
    <xdr:to>
      <xdr:col>85</xdr:col>
      <xdr:colOff>177800</xdr:colOff>
      <xdr:row>58</xdr:row>
      <xdr:rowOff>147955</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6268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69232</xdr:rowOff>
    </xdr:from>
    <xdr:ext cx="405111" cy="259045"/>
    <xdr:sp macro="" textlink="">
      <xdr:nvSpPr>
        <xdr:cNvPr id="629" name="【保健センター・保健所】&#10;有形固定資産減価償却率該当値テキスト">
          <a:extLst>
            <a:ext uri="{FF2B5EF4-FFF2-40B4-BE49-F238E27FC236}">
              <a16:creationId xmlns:a16="http://schemas.microsoft.com/office/drawing/2014/main" id="{00000000-0008-0000-0200-000075020000}"/>
            </a:ext>
          </a:extLst>
        </xdr:cNvPr>
        <xdr:cNvSpPr txBox="1"/>
      </xdr:nvSpPr>
      <xdr:spPr>
        <a:xfrm>
          <a:off x="16357600"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166370</xdr:rowOff>
    </xdr:from>
    <xdr:to>
      <xdr:col>81</xdr:col>
      <xdr:colOff>101600</xdr:colOff>
      <xdr:row>58</xdr:row>
      <xdr:rowOff>96520</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97155</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5481300" y="99898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113030</xdr:rowOff>
    </xdr:from>
    <xdr:to>
      <xdr:col>76</xdr:col>
      <xdr:colOff>165100</xdr:colOff>
      <xdr:row>58</xdr:row>
      <xdr:rowOff>43180</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4541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163830</xdr:rowOff>
    </xdr:from>
    <xdr:to>
      <xdr:col>81</xdr:col>
      <xdr:colOff>50800</xdr:colOff>
      <xdr:row>58</xdr:row>
      <xdr:rowOff>45720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4592300" y="9936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69215</xdr:rowOff>
    </xdr:from>
    <xdr:to>
      <xdr:col>72</xdr:col>
      <xdr:colOff>38100</xdr:colOff>
      <xdr:row>57</xdr:row>
      <xdr:rowOff>170815</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3652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120015</xdr:rowOff>
    </xdr:from>
    <xdr:to>
      <xdr:col>76</xdr:col>
      <xdr:colOff>114300</xdr:colOff>
      <xdr:row>57</xdr:row>
      <xdr:rowOff>163830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3703300" y="98926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57</xdr:row>
      <xdr:rowOff>120015</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814300" y="98755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38" name="n_1aveValue【保健センター・保健所】&#10;有形固定資産減価償却率">
          <a:extLst>
            <a:ext uri="{FF2B5EF4-FFF2-40B4-BE49-F238E27FC236}">
              <a16:creationId xmlns:a16="http://schemas.microsoft.com/office/drawing/2014/main" id="{00000000-0008-0000-0200-00007E020000}"/>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39" name="n_2aveValue【保健センター・保健所】&#10;有形固定資産減価償却率">
          <a:extLst>
            <a:ext uri="{FF2B5EF4-FFF2-40B4-BE49-F238E27FC236}">
              <a16:creationId xmlns:a16="http://schemas.microsoft.com/office/drawing/2014/main" id="{00000000-0008-0000-0200-00007F020000}"/>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40" name="n_3aveValue【保健センター・保健所】&#10;有形固定資産減価償却率">
          <a:extLst>
            <a:ext uri="{FF2B5EF4-FFF2-40B4-BE49-F238E27FC236}">
              <a16:creationId xmlns:a16="http://schemas.microsoft.com/office/drawing/2014/main" id="{00000000-0008-0000-0200-000080020000}"/>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41" name="n_4aveValue【保健センター・保健所】&#10;有形固定資産減価償却率">
          <a:extLst>
            <a:ext uri="{FF2B5EF4-FFF2-40B4-BE49-F238E27FC236}">
              <a16:creationId xmlns:a16="http://schemas.microsoft.com/office/drawing/2014/main" id="{00000000-0008-0000-0200-000081020000}"/>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87647</xdr:rowOff>
    </xdr:from>
    <xdr:ext cx="405111" cy="259045"/>
    <xdr:sp macro="" textlink="">
      <xdr:nvSpPr>
        <xdr:cNvPr id="642" name="n_1mainValue【保健センター・保健所】&#10;有形固定資産減価償却率">
          <a:extLst>
            <a:ext uri="{FF2B5EF4-FFF2-40B4-BE49-F238E27FC236}">
              <a16:creationId xmlns:a16="http://schemas.microsoft.com/office/drawing/2014/main" id="{00000000-0008-0000-0200-000082020000}"/>
            </a:ext>
          </a:extLst>
        </xdr:cNvPr>
        <xdr:cNvSpPr txBox="1"/>
      </xdr:nvSpPr>
      <xdr:spPr>
        <a:xfrm>
          <a:off x="152660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34307</xdr:rowOff>
    </xdr:from>
    <xdr:ext cx="405111" cy="259045"/>
    <xdr:sp macro="" textlink="">
      <xdr:nvSpPr>
        <xdr:cNvPr id="643" name="n_2mainValue【保健センター・保健所】&#10;有形固定資産減価償却率">
          <a:extLst>
            <a:ext uri="{FF2B5EF4-FFF2-40B4-BE49-F238E27FC236}">
              <a16:creationId xmlns:a16="http://schemas.microsoft.com/office/drawing/2014/main" id="{00000000-0008-0000-0200-000083020000}"/>
            </a:ext>
          </a:extLst>
        </xdr:cNvPr>
        <xdr:cNvSpPr txBox="1"/>
      </xdr:nvSpPr>
      <xdr:spPr>
        <a:xfrm>
          <a:off x="14389744" y="997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161942</xdr:rowOff>
    </xdr:from>
    <xdr:ext cx="405111" cy="259045"/>
    <xdr:sp macro="" textlink="">
      <xdr:nvSpPr>
        <xdr:cNvPr id="644" name="n_3mainValue【保健センター・保健所】&#10;有形固定資産減価償却率">
          <a:extLst>
            <a:ext uri="{FF2B5EF4-FFF2-40B4-BE49-F238E27FC236}">
              <a16:creationId xmlns:a16="http://schemas.microsoft.com/office/drawing/2014/main" id="{00000000-0008-0000-0200-000084020000}"/>
            </a:ext>
          </a:extLst>
        </xdr:cNvPr>
        <xdr:cNvSpPr txBox="1"/>
      </xdr:nvSpPr>
      <xdr:spPr>
        <a:xfrm>
          <a:off x="135007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144797</xdr:rowOff>
    </xdr:from>
    <xdr:ext cx="405111" cy="259045"/>
    <xdr:sp macro="" textlink="">
      <xdr:nvSpPr>
        <xdr:cNvPr id="645" name="n_4mainValue【保健センター・保健所】&#10;有形固定資産減価償却率">
          <a:extLst>
            <a:ext uri="{FF2B5EF4-FFF2-40B4-BE49-F238E27FC236}">
              <a16:creationId xmlns:a16="http://schemas.microsoft.com/office/drawing/2014/main" id="{00000000-0008-0000-0200-000085020000}"/>
            </a:ext>
          </a:extLst>
        </xdr:cNvPr>
        <xdr:cNvSpPr txBox="1"/>
      </xdr:nvSpPr>
      <xdr:spPr>
        <a:xfrm>
          <a:off x="12611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a:extLst>
            <a:ext uri="{FF2B5EF4-FFF2-40B4-BE49-F238E27FC236}">
              <a16:creationId xmlns:a16="http://schemas.microsoft.com/office/drawing/2014/main" id="{00000000-0008-0000-0200-00009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68" name="【保健センター・保健所】&#10;一人当たり面積最小値テキスト">
          <a:extLst>
            <a:ext uri="{FF2B5EF4-FFF2-40B4-BE49-F238E27FC236}">
              <a16:creationId xmlns:a16="http://schemas.microsoft.com/office/drawing/2014/main" id="{00000000-0008-0000-0200-00009C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70" name="【保健センター・保健所】&#10;一人当たり面積最大値テキスト">
          <a:extLst>
            <a:ext uri="{FF2B5EF4-FFF2-40B4-BE49-F238E27FC236}">
              <a16:creationId xmlns:a16="http://schemas.microsoft.com/office/drawing/2014/main" id="{00000000-0008-0000-0200-00009E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72" name="【保健センター・保健所】&#10;一人当たり面積平均値テキスト">
          <a:extLst>
            <a:ext uri="{FF2B5EF4-FFF2-40B4-BE49-F238E27FC236}">
              <a16:creationId xmlns:a16="http://schemas.microsoft.com/office/drawing/2014/main" id="{00000000-0008-0000-0200-0000A0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684" name="【保健センター・保健所】&#10;一人当たり面積該当値テキスト">
          <a:extLst>
            <a:ext uri="{FF2B5EF4-FFF2-40B4-BE49-F238E27FC236}">
              <a16:creationId xmlns:a16="http://schemas.microsoft.com/office/drawing/2014/main" id="{00000000-0008-0000-0200-0000AC020000}"/>
            </a:ext>
          </a:extLst>
        </xdr:cNvPr>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70358</xdr:rowOff>
    </xdr:from>
    <xdr:to>
      <xdr:col>112</xdr:col>
      <xdr:colOff>38100</xdr:colOff>
      <xdr:row>64</xdr:row>
      <xdr:rowOff>508</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21272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121158</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1323300" y="109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70358</xdr:rowOff>
    </xdr:from>
    <xdr:to>
      <xdr:col>107</xdr:col>
      <xdr:colOff>101600</xdr:colOff>
      <xdr:row>64</xdr:row>
      <xdr:rowOff>508</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20383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121158</xdr:rowOff>
    </xdr:from>
    <xdr:to>
      <xdr:col>111</xdr:col>
      <xdr:colOff>177800</xdr:colOff>
      <xdr:row>63</xdr:row>
      <xdr:rowOff>121158</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0434300" y="109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70358</xdr:rowOff>
    </xdr:from>
    <xdr:to>
      <xdr:col>102</xdr:col>
      <xdr:colOff>165100</xdr:colOff>
      <xdr:row>64</xdr:row>
      <xdr:rowOff>508</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9494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121158</xdr:rowOff>
    </xdr:from>
    <xdr:to>
      <xdr:col>107</xdr:col>
      <xdr:colOff>50800</xdr:colOff>
      <xdr:row>63</xdr:row>
      <xdr:rowOff>121158</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9545300" y="109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70358</xdr:rowOff>
    </xdr:from>
    <xdr:to>
      <xdr:col>98</xdr:col>
      <xdr:colOff>38100</xdr:colOff>
      <xdr:row>64</xdr:row>
      <xdr:rowOff>508</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8605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121158</xdr:rowOff>
    </xdr:from>
    <xdr:to>
      <xdr:col>102</xdr:col>
      <xdr:colOff>114300</xdr:colOff>
      <xdr:row>63</xdr:row>
      <xdr:rowOff>121158</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656300" y="109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93" name="n_1aveValue【保健センター・保健所】&#10;一人当たり面積">
          <a:extLst>
            <a:ext uri="{FF2B5EF4-FFF2-40B4-BE49-F238E27FC236}">
              <a16:creationId xmlns:a16="http://schemas.microsoft.com/office/drawing/2014/main" id="{00000000-0008-0000-0200-0000B5020000}"/>
            </a:ext>
          </a:extLst>
        </xdr:cNvPr>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94" name="n_2aveValue【保健センター・保健所】&#10;一人当たり面積">
          <a:extLst>
            <a:ext uri="{FF2B5EF4-FFF2-40B4-BE49-F238E27FC236}">
              <a16:creationId xmlns:a16="http://schemas.microsoft.com/office/drawing/2014/main" id="{00000000-0008-0000-0200-0000B6020000}"/>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95" name="n_3aveValue【保健センター・保健所】&#10;一人当たり面積">
          <a:extLst>
            <a:ext uri="{FF2B5EF4-FFF2-40B4-BE49-F238E27FC236}">
              <a16:creationId xmlns:a16="http://schemas.microsoft.com/office/drawing/2014/main" id="{00000000-0008-0000-0200-0000B7020000}"/>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96" name="n_4aveValue【保健センター・保健所】&#10;一人当たり面積">
          <a:extLst>
            <a:ext uri="{FF2B5EF4-FFF2-40B4-BE49-F238E27FC236}">
              <a16:creationId xmlns:a16="http://schemas.microsoft.com/office/drawing/2014/main" id="{00000000-0008-0000-0200-0000B8020000}"/>
            </a:ext>
          </a:extLst>
        </xdr:cNvPr>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163085</xdr:rowOff>
    </xdr:from>
    <xdr:ext cx="469744" cy="259045"/>
    <xdr:sp macro="" textlink="">
      <xdr:nvSpPr>
        <xdr:cNvPr id="697" name="n_1mainValue【保健センター・保健所】&#10;一人当たり面積">
          <a:extLst>
            <a:ext uri="{FF2B5EF4-FFF2-40B4-BE49-F238E27FC236}">
              <a16:creationId xmlns:a16="http://schemas.microsoft.com/office/drawing/2014/main" id="{00000000-0008-0000-0200-0000B9020000}"/>
            </a:ext>
          </a:extLst>
        </xdr:cNvPr>
        <xdr:cNvSpPr txBox="1"/>
      </xdr:nvSpPr>
      <xdr:spPr>
        <a:xfrm>
          <a:off x="210757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163085</xdr:rowOff>
    </xdr:from>
    <xdr:ext cx="469744" cy="259045"/>
    <xdr:sp macro="" textlink="">
      <xdr:nvSpPr>
        <xdr:cNvPr id="698" name="n_2mainValue【保健センター・保健所】&#10;一人当たり面積">
          <a:extLst>
            <a:ext uri="{FF2B5EF4-FFF2-40B4-BE49-F238E27FC236}">
              <a16:creationId xmlns:a16="http://schemas.microsoft.com/office/drawing/2014/main" id="{00000000-0008-0000-0200-0000BA020000}"/>
            </a:ext>
          </a:extLst>
        </xdr:cNvPr>
        <xdr:cNvSpPr txBox="1"/>
      </xdr:nvSpPr>
      <xdr:spPr>
        <a:xfrm>
          <a:off x="201994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163085</xdr:rowOff>
    </xdr:from>
    <xdr:ext cx="469744" cy="259045"/>
    <xdr:sp macro="" textlink="">
      <xdr:nvSpPr>
        <xdr:cNvPr id="699" name="n_3mainValue【保健センター・保健所】&#10;一人当たり面積">
          <a:extLst>
            <a:ext uri="{FF2B5EF4-FFF2-40B4-BE49-F238E27FC236}">
              <a16:creationId xmlns:a16="http://schemas.microsoft.com/office/drawing/2014/main" id="{00000000-0008-0000-0200-0000BB020000}"/>
            </a:ext>
          </a:extLst>
        </xdr:cNvPr>
        <xdr:cNvSpPr txBox="1"/>
      </xdr:nvSpPr>
      <xdr:spPr>
        <a:xfrm>
          <a:off x="193104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163085</xdr:rowOff>
    </xdr:from>
    <xdr:ext cx="469744" cy="259045"/>
    <xdr:sp macro="" textlink="">
      <xdr:nvSpPr>
        <xdr:cNvPr id="700" name="n_4mainValue【保健センター・保健所】&#10;一人当たり面積">
          <a:extLst>
            <a:ext uri="{FF2B5EF4-FFF2-40B4-BE49-F238E27FC236}">
              <a16:creationId xmlns:a16="http://schemas.microsoft.com/office/drawing/2014/main" id="{00000000-0008-0000-0200-0000BC020000}"/>
            </a:ext>
          </a:extLst>
        </xdr:cNvPr>
        <xdr:cNvSpPr txBox="1"/>
      </xdr:nvSpPr>
      <xdr:spPr>
        <a:xfrm>
          <a:off x="184214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消防施設】&#10;有形固定資産減価償却率グラフ枠">
          <a:extLst>
            <a:ext uri="{FF2B5EF4-FFF2-40B4-BE49-F238E27FC236}">
              <a16:creationId xmlns:a16="http://schemas.microsoft.com/office/drawing/2014/main" id="{00000000-0008-0000-0200-0000D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7" name="【消防施設】&#10;有形固定資産減価償却率最小値テキスト">
          <a:extLst>
            <a:ext uri="{FF2B5EF4-FFF2-40B4-BE49-F238E27FC236}">
              <a16:creationId xmlns:a16="http://schemas.microsoft.com/office/drawing/2014/main" id="{00000000-0008-0000-0200-0000D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29" name="【消防施設】&#10;有形固定資産減価償却率最大値テキスト">
          <a:extLst>
            <a:ext uri="{FF2B5EF4-FFF2-40B4-BE49-F238E27FC236}">
              <a16:creationId xmlns:a16="http://schemas.microsoft.com/office/drawing/2014/main" id="{00000000-0008-0000-0200-0000D9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31" name="【消防施設】&#10;有形固定資産減価償却率平均値テキスト">
          <a:extLst>
            <a:ext uri="{FF2B5EF4-FFF2-40B4-BE49-F238E27FC236}">
              <a16:creationId xmlns:a16="http://schemas.microsoft.com/office/drawing/2014/main" id="{00000000-0008-0000-0200-0000DB020000}"/>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134257</xdr:rowOff>
    </xdr:from>
    <xdr:to>
      <xdr:col>85</xdr:col>
      <xdr:colOff>177800</xdr:colOff>
      <xdr:row>84</xdr:row>
      <xdr:rowOff>64407</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62687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112684</xdr:rowOff>
    </xdr:from>
    <xdr:ext cx="405111" cy="259045"/>
    <xdr:sp macro="" textlink="">
      <xdr:nvSpPr>
        <xdr:cNvPr id="743" name="【消防施設】&#10;有形固定資産減価償却率該当値テキスト">
          <a:extLst>
            <a:ext uri="{FF2B5EF4-FFF2-40B4-BE49-F238E27FC236}">
              <a16:creationId xmlns:a16="http://schemas.microsoft.com/office/drawing/2014/main" id="{00000000-0008-0000-0200-0000E7020000}"/>
            </a:ext>
          </a:extLst>
        </xdr:cNvPr>
        <xdr:cNvSpPr txBox="1"/>
      </xdr:nvSpPr>
      <xdr:spPr>
        <a:xfrm>
          <a:off x="16357600"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103232</xdr:rowOff>
    </xdr:from>
    <xdr:to>
      <xdr:col>81</xdr:col>
      <xdr:colOff>101600</xdr:colOff>
      <xdr:row>84</xdr:row>
      <xdr:rowOff>33382</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5430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154032</xdr:rowOff>
    </xdr:from>
    <xdr:to>
      <xdr:col>85</xdr:col>
      <xdr:colOff>127000</xdr:colOff>
      <xdr:row>84</xdr:row>
      <xdr:rowOff>13607</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5481300" y="143843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4541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154032</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4592300" y="143484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52614</xdr:rowOff>
    </xdr:from>
    <xdr:to>
      <xdr:col>72</xdr:col>
      <xdr:colOff>38100</xdr:colOff>
      <xdr:row>83</xdr:row>
      <xdr:rowOff>154214</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3652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103414</xdr:rowOff>
    </xdr:from>
    <xdr:to>
      <xdr:col>76</xdr:col>
      <xdr:colOff>114300</xdr:colOff>
      <xdr:row>83</xdr:row>
      <xdr:rowOff>118111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3703300" y="1433376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8527</xdr:rowOff>
    </xdr:from>
    <xdr:to>
      <xdr:col>67</xdr:col>
      <xdr:colOff>101600</xdr:colOff>
      <xdr:row>83</xdr:row>
      <xdr:rowOff>110127</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2763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59327</xdr:rowOff>
    </xdr:from>
    <xdr:to>
      <xdr:col>71</xdr:col>
      <xdr:colOff>177800</xdr:colOff>
      <xdr:row>83</xdr:row>
      <xdr:rowOff>103414</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814300" y="142896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52" name="n_1aveValue【消防施設】&#10;有形固定資産減価償却率">
          <a:extLst>
            <a:ext uri="{FF2B5EF4-FFF2-40B4-BE49-F238E27FC236}">
              <a16:creationId xmlns:a16="http://schemas.microsoft.com/office/drawing/2014/main" id="{00000000-0008-0000-0200-0000F0020000}"/>
            </a:ext>
          </a:extLst>
        </xdr:cNvPr>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53" name="n_2aveValue【消防施設】&#10;有形固定資産減価償却率">
          <a:extLst>
            <a:ext uri="{FF2B5EF4-FFF2-40B4-BE49-F238E27FC236}">
              <a16:creationId xmlns:a16="http://schemas.microsoft.com/office/drawing/2014/main" id="{00000000-0008-0000-0200-0000F102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54" name="n_3aveValue【消防施設】&#10;有形固定資産減価償却率">
          <a:extLst>
            <a:ext uri="{FF2B5EF4-FFF2-40B4-BE49-F238E27FC236}">
              <a16:creationId xmlns:a16="http://schemas.microsoft.com/office/drawing/2014/main" id="{00000000-0008-0000-0200-0000F202000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55" name="n_4aveValue【消防施設】&#10;有形固定資産減価償却率">
          <a:extLst>
            <a:ext uri="{FF2B5EF4-FFF2-40B4-BE49-F238E27FC236}">
              <a16:creationId xmlns:a16="http://schemas.microsoft.com/office/drawing/2014/main" id="{00000000-0008-0000-0200-0000F302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24509</xdr:rowOff>
    </xdr:from>
    <xdr:ext cx="405111" cy="259045"/>
    <xdr:sp macro="" textlink="">
      <xdr:nvSpPr>
        <xdr:cNvPr id="756" name="n_1mainValue【消防施設】&#10;有形固定資産減価償却率">
          <a:extLst>
            <a:ext uri="{FF2B5EF4-FFF2-40B4-BE49-F238E27FC236}">
              <a16:creationId xmlns:a16="http://schemas.microsoft.com/office/drawing/2014/main" id="{00000000-0008-0000-0200-0000F4020000}"/>
            </a:ext>
          </a:extLst>
        </xdr:cNvPr>
        <xdr:cNvSpPr txBox="1"/>
      </xdr:nvSpPr>
      <xdr:spPr>
        <a:xfrm>
          <a:off x="15266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57" name="n_2mainValue【消防施設】&#10;有形固定資産減価償却率">
          <a:extLst>
            <a:ext uri="{FF2B5EF4-FFF2-40B4-BE49-F238E27FC236}">
              <a16:creationId xmlns:a16="http://schemas.microsoft.com/office/drawing/2014/main" id="{00000000-0008-0000-0200-0000F5020000}"/>
            </a:ext>
          </a:extLst>
        </xdr:cNvPr>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170741</xdr:rowOff>
    </xdr:from>
    <xdr:ext cx="405111" cy="259045"/>
    <xdr:sp macro="" textlink="">
      <xdr:nvSpPr>
        <xdr:cNvPr id="758" name="n_3mainValue【消防施設】&#10;有形固定資産減価償却率">
          <a:extLst>
            <a:ext uri="{FF2B5EF4-FFF2-40B4-BE49-F238E27FC236}">
              <a16:creationId xmlns:a16="http://schemas.microsoft.com/office/drawing/2014/main" id="{00000000-0008-0000-0200-0000F6020000}"/>
            </a:ext>
          </a:extLst>
        </xdr:cNvPr>
        <xdr:cNvSpPr txBox="1"/>
      </xdr:nvSpPr>
      <xdr:spPr>
        <a:xfrm>
          <a:off x="13500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126654</xdr:rowOff>
    </xdr:from>
    <xdr:ext cx="405111" cy="259045"/>
    <xdr:sp macro="" textlink="">
      <xdr:nvSpPr>
        <xdr:cNvPr id="759" name="n_4mainValue【消防施設】&#10;有形固定資産減価償却率">
          <a:extLst>
            <a:ext uri="{FF2B5EF4-FFF2-40B4-BE49-F238E27FC236}">
              <a16:creationId xmlns:a16="http://schemas.microsoft.com/office/drawing/2014/main" id="{00000000-0008-0000-0200-0000F7020000}"/>
            </a:ext>
          </a:extLst>
        </xdr:cNvPr>
        <xdr:cNvSpPr txBox="1"/>
      </xdr:nvSpPr>
      <xdr:spPr>
        <a:xfrm>
          <a:off x="12611744" y="1401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消防施設】&#10;一人当たり面積グラフ枠">
          <a:extLst>
            <a:ext uri="{FF2B5EF4-FFF2-40B4-BE49-F238E27FC236}">
              <a16:creationId xmlns:a16="http://schemas.microsoft.com/office/drawing/2014/main" id="{00000000-0008-0000-0200-00000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82" name="【消防施設】&#10;一人当たり面積最小値テキスト">
          <a:extLst>
            <a:ext uri="{FF2B5EF4-FFF2-40B4-BE49-F238E27FC236}">
              <a16:creationId xmlns:a16="http://schemas.microsoft.com/office/drawing/2014/main" id="{00000000-0008-0000-0200-00000E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84" name="【消防施設】&#10;一人当たり面積最大値テキスト">
          <a:extLst>
            <a:ext uri="{FF2B5EF4-FFF2-40B4-BE49-F238E27FC236}">
              <a16:creationId xmlns:a16="http://schemas.microsoft.com/office/drawing/2014/main" id="{00000000-0008-0000-0200-00001003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86" name="【消防施設】&#10;一人当たり面積平均値テキスト">
          <a:extLst>
            <a:ext uri="{FF2B5EF4-FFF2-40B4-BE49-F238E27FC236}">
              <a16:creationId xmlns:a16="http://schemas.microsoft.com/office/drawing/2014/main" id="{00000000-0008-0000-0200-000012030000}"/>
            </a:ext>
          </a:extLst>
        </xdr:cNvPr>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88" name="フローチャート: 判断 787">
          <a:extLst>
            <a:ext uri="{FF2B5EF4-FFF2-40B4-BE49-F238E27FC236}">
              <a16:creationId xmlns:a16="http://schemas.microsoft.com/office/drawing/2014/main" id="{00000000-0008-0000-0200-00001403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22110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798" name="【消防施設】&#10;一人当たり面積該当値テキスト">
          <a:extLst>
            <a:ext uri="{FF2B5EF4-FFF2-40B4-BE49-F238E27FC236}">
              <a16:creationId xmlns:a16="http://schemas.microsoft.com/office/drawing/2014/main" id="{00000000-0008-0000-0200-00001E030000}"/>
            </a:ext>
          </a:extLst>
        </xdr:cNvPr>
        <xdr:cNvSpPr txBox="1"/>
      </xdr:nvSpPr>
      <xdr:spPr>
        <a:xfrm>
          <a:off x="221996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142748</xdr:rowOff>
    </xdr:from>
    <xdr:to>
      <xdr:col>112</xdr:col>
      <xdr:colOff>38100</xdr:colOff>
      <xdr:row>83</xdr:row>
      <xdr:rowOff>72898</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21272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22098</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21323300" y="14247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138176</xdr:rowOff>
    </xdr:from>
    <xdr:to>
      <xdr:col>107</xdr:col>
      <xdr:colOff>101600</xdr:colOff>
      <xdr:row>83</xdr:row>
      <xdr:rowOff>68326</xdr:rowOff>
    </xdr:to>
    <xdr:sp macro="" textlink="">
      <xdr:nvSpPr>
        <xdr:cNvPr id="801" name="楕円 800">
          <a:extLst>
            <a:ext uri="{FF2B5EF4-FFF2-40B4-BE49-F238E27FC236}">
              <a16:creationId xmlns:a16="http://schemas.microsoft.com/office/drawing/2014/main" id="{00000000-0008-0000-0200-000021030000}"/>
            </a:ext>
          </a:extLst>
        </xdr:cNvPr>
        <xdr:cNvSpPr/>
      </xdr:nvSpPr>
      <xdr:spPr>
        <a:xfrm>
          <a:off x="20383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17526</xdr:rowOff>
    </xdr:from>
    <xdr:to>
      <xdr:col>111</xdr:col>
      <xdr:colOff>177800</xdr:colOff>
      <xdr:row>83</xdr:row>
      <xdr:rowOff>22098</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0434300" y="14247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803" name="楕円 802">
          <a:extLst>
            <a:ext uri="{FF2B5EF4-FFF2-40B4-BE49-F238E27FC236}">
              <a16:creationId xmlns:a16="http://schemas.microsoft.com/office/drawing/2014/main" id="{00000000-0008-0000-0200-000023030000}"/>
            </a:ext>
          </a:extLst>
        </xdr:cNvPr>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17526</xdr:rowOff>
    </xdr:from>
    <xdr:to>
      <xdr:col>107</xdr:col>
      <xdr:colOff>50800</xdr:colOff>
      <xdr:row>83</xdr:row>
      <xdr:rowOff>26670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flipV="1">
          <a:off x="19545300" y="1424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151892</xdr:rowOff>
    </xdr:from>
    <xdr:to>
      <xdr:col>98</xdr:col>
      <xdr:colOff>38100</xdr:colOff>
      <xdr:row>83</xdr:row>
      <xdr:rowOff>82042</xdr:rowOff>
    </xdr:to>
    <xdr:sp macro="" textlink="">
      <xdr:nvSpPr>
        <xdr:cNvPr id="805" name="楕円 804">
          <a:extLst>
            <a:ext uri="{FF2B5EF4-FFF2-40B4-BE49-F238E27FC236}">
              <a16:creationId xmlns:a16="http://schemas.microsoft.com/office/drawing/2014/main" id="{00000000-0008-0000-0200-000025030000}"/>
            </a:ext>
          </a:extLst>
        </xdr:cNvPr>
        <xdr:cNvSpPr/>
      </xdr:nvSpPr>
      <xdr:spPr>
        <a:xfrm>
          <a:off x="18605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31242</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18656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07" name="n_1aveValue【消防施設】&#10;一人当たり面積">
          <a:extLst>
            <a:ext uri="{FF2B5EF4-FFF2-40B4-BE49-F238E27FC236}">
              <a16:creationId xmlns:a16="http://schemas.microsoft.com/office/drawing/2014/main" id="{00000000-0008-0000-0200-000027030000}"/>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08" name="n_2aveValue【消防施設】&#10;一人当たり面積">
          <a:extLst>
            <a:ext uri="{FF2B5EF4-FFF2-40B4-BE49-F238E27FC236}">
              <a16:creationId xmlns:a16="http://schemas.microsoft.com/office/drawing/2014/main" id="{00000000-0008-0000-0200-000028030000}"/>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09" name="n_3aveValue【消防施設】&#10;一人当たり面積">
          <a:extLst>
            <a:ext uri="{FF2B5EF4-FFF2-40B4-BE49-F238E27FC236}">
              <a16:creationId xmlns:a16="http://schemas.microsoft.com/office/drawing/2014/main" id="{00000000-0008-0000-0200-000029030000}"/>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10" name="n_4aveValue【消防施設】&#10;一人当たり面積">
          <a:extLst>
            <a:ext uri="{FF2B5EF4-FFF2-40B4-BE49-F238E27FC236}">
              <a16:creationId xmlns:a16="http://schemas.microsoft.com/office/drawing/2014/main" id="{00000000-0008-0000-0200-00002A030000}"/>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89425</xdr:rowOff>
    </xdr:from>
    <xdr:ext cx="469744" cy="259045"/>
    <xdr:sp macro="" textlink="">
      <xdr:nvSpPr>
        <xdr:cNvPr id="811" name="n_1mainValue【消防施設】&#10;一人当たり面積">
          <a:extLst>
            <a:ext uri="{FF2B5EF4-FFF2-40B4-BE49-F238E27FC236}">
              <a16:creationId xmlns:a16="http://schemas.microsoft.com/office/drawing/2014/main" id="{00000000-0008-0000-0200-00002B030000}"/>
            </a:ext>
          </a:extLst>
        </xdr:cNvPr>
        <xdr:cNvSpPr txBox="1"/>
      </xdr:nvSpPr>
      <xdr:spPr>
        <a:xfrm>
          <a:off x="210757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84853</xdr:rowOff>
    </xdr:from>
    <xdr:ext cx="469744" cy="259045"/>
    <xdr:sp macro="" textlink="">
      <xdr:nvSpPr>
        <xdr:cNvPr id="812" name="n_2mainValue【消防施設】&#10;一人当たり面積">
          <a:extLst>
            <a:ext uri="{FF2B5EF4-FFF2-40B4-BE49-F238E27FC236}">
              <a16:creationId xmlns:a16="http://schemas.microsoft.com/office/drawing/2014/main" id="{00000000-0008-0000-0200-00002C030000}"/>
            </a:ext>
          </a:extLst>
        </xdr:cNvPr>
        <xdr:cNvSpPr txBox="1"/>
      </xdr:nvSpPr>
      <xdr:spPr>
        <a:xfrm>
          <a:off x="20199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813" name="n_3mainValue【消防施設】&#10;一人当たり面積">
          <a:extLst>
            <a:ext uri="{FF2B5EF4-FFF2-40B4-BE49-F238E27FC236}">
              <a16:creationId xmlns:a16="http://schemas.microsoft.com/office/drawing/2014/main" id="{00000000-0008-0000-0200-00002D030000}"/>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98569</xdr:rowOff>
    </xdr:from>
    <xdr:ext cx="469744" cy="259045"/>
    <xdr:sp macro="" textlink="">
      <xdr:nvSpPr>
        <xdr:cNvPr id="814" name="n_4mainValue【消防施設】&#10;一人当たり面積">
          <a:extLst>
            <a:ext uri="{FF2B5EF4-FFF2-40B4-BE49-F238E27FC236}">
              <a16:creationId xmlns:a16="http://schemas.microsoft.com/office/drawing/2014/main" id="{00000000-0008-0000-0200-00002E030000}"/>
            </a:ext>
          </a:extLst>
        </xdr:cNvPr>
        <xdr:cNvSpPr txBox="1"/>
      </xdr:nvSpPr>
      <xdr:spPr>
        <a:xfrm>
          <a:off x="18421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a:extLst>
            <a:ext uri="{FF2B5EF4-FFF2-40B4-BE49-F238E27FC236}">
              <a16:creationId xmlns:a16="http://schemas.microsoft.com/office/drawing/2014/main" id="{00000000-0008-0000-0200-00004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41" name="【庁舎】&#10;有形固定資産減価償却率最小値テキスト">
          <a:extLst>
            <a:ext uri="{FF2B5EF4-FFF2-40B4-BE49-F238E27FC236}">
              <a16:creationId xmlns:a16="http://schemas.microsoft.com/office/drawing/2014/main" id="{00000000-0008-0000-0200-00004903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43" name="【庁舎】&#10;有形固定資産減価償却率最大値テキスト">
          <a:extLst>
            <a:ext uri="{FF2B5EF4-FFF2-40B4-BE49-F238E27FC236}">
              <a16:creationId xmlns:a16="http://schemas.microsoft.com/office/drawing/2014/main" id="{00000000-0008-0000-0200-00004B03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45" name="【庁舎】&#10;有形固定資産減価償却率平均値テキスト">
          <a:extLst>
            <a:ext uri="{FF2B5EF4-FFF2-40B4-BE49-F238E27FC236}">
              <a16:creationId xmlns:a16="http://schemas.microsoft.com/office/drawing/2014/main" id="{00000000-0008-0000-0200-00004D03000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46" name="フローチャート: 判断 845">
          <a:extLst>
            <a:ext uri="{FF2B5EF4-FFF2-40B4-BE49-F238E27FC236}">
              <a16:creationId xmlns:a16="http://schemas.microsoft.com/office/drawing/2014/main" id="{00000000-0008-0000-0200-00004E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47" name="フローチャート: 判断 846">
          <a:extLst>
            <a:ext uri="{FF2B5EF4-FFF2-40B4-BE49-F238E27FC236}">
              <a16:creationId xmlns:a16="http://schemas.microsoft.com/office/drawing/2014/main" id="{00000000-0008-0000-0200-00004F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48" name="フローチャート: 判断 847">
          <a:extLst>
            <a:ext uri="{FF2B5EF4-FFF2-40B4-BE49-F238E27FC236}">
              <a16:creationId xmlns:a16="http://schemas.microsoft.com/office/drawing/2014/main" id="{00000000-0008-0000-0200-00005003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49" name="フローチャート: 判断 848">
          <a:extLst>
            <a:ext uri="{FF2B5EF4-FFF2-40B4-BE49-F238E27FC236}">
              <a16:creationId xmlns:a16="http://schemas.microsoft.com/office/drawing/2014/main" id="{00000000-0008-0000-0200-00005103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79284</xdr:rowOff>
    </xdr:from>
    <xdr:to>
      <xdr:col>85</xdr:col>
      <xdr:colOff>177800</xdr:colOff>
      <xdr:row>102</xdr:row>
      <xdr:rowOff>9434</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162687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102161</xdr:rowOff>
    </xdr:from>
    <xdr:ext cx="405111" cy="259045"/>
    <xdr:sp macro="" textlink="">
      <xdr:nvSpPr>
        <xdr:cNvPr id="857" name="【庁舎】&#10;有形固定資産減価償却率該当値テキスト">
          <a:extLst>
            <a:ext uri="{FF2B5EF4-FFF2-40B4-BE49-F238E27FC236}">
              <a16:creationId xmlns:a16="http://schemas.microsoft.com/office/drawing/2014/main" id="{00000000-0008-0000-0200-000059030000}"/>
            </a:ext>
          </a:extLst>
        </xdr:cNvPr>
        <xdr:cNvSpPr txBox="1"/>
      </xdr:nvSpPr>
      <xdr:spPr>
        <a:xfrm>
          <a:off x="16357600" y="1724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22134</xdr:rowOff>
    </xdr:from>
    <xdr:to>
      <xdr:col>81</xdr:col>
      <xdr:colOff>101600</xdr:colOff>
      <xdr:row>101</xdr:row>
      <xdr:rowOff>123734</xdr:rowOff>
    </xdr:to>
    <xdr:sp macro="" textlink="">
      <xdr:nvSpPr>
        <xdr:cNvPr id="858" name="楕円 857">
          <a:extLst>
            <a:ext uri="{FF2B5EF4-FFF2-40B4-BE49-F238E27FC236}">
              <a16:creationId xmlns:a16="http://schemas.microsoft.com/office/drawing/2014/main" id="{00000000-0008-0000-0200-00005A030000}"/>
            </a:ext>
          </a:extLst>
        </xdr:cNvPr>
        <xdr:cNvSpPr/>
      </xdr:nvSpPr>
      <xdr:spPr>
        <a:xfrm>
          <a:off x="15430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101</xdr:row>
      <xdr:rowOff>130084</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5481300" y="1738938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136434</xdr:rowOff>
    </xdr:from>
    <xdr:to>
      <xdr:col>76</xdr:col>
      <xdr:colOff>165100</xdr:colOff>
      <xdr:row>101</xdr:row>
      <xdr:rowOff>66584</xdr:rowOff>
    </xdr:to>
    <xdr:sp macro="" textlink="">
      <xdr:nvSpPr>
        <xdr:cNvPr id="860" name="楕円 859">
          <a:extLst>
            <a:ext uri="{FF2B5EF4-FFF2-40B4-BE49-F238E27FC236}">
              <a16:creationId xmlns:a16="http://schemas.microsoft.com/office/drawing/2014/main" id="{00000000-0008-0000-0200-00005C030000}"/>
            </a:ext>
          </a:extLst>
        </xdr:cNvPr>
        <xdr:cNvSpPr/>
      </xdr:nvSpPr>
      <xdr:spPr>
        <a:xfrm>
          <a:off x="14541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15784</xdr:rowOff>
    </xdr:from>
    <xdr:to>
      <xdr:col>81</xdr:col>
      <xdr:colOff>50800</xdr:colOff>
      <xdr:row>101</xdr:row>
      <xdr:rowOff>72934</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4592300" y="173322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79284</xdr:rowOff>
    </xdr:from>
    <xdr:to>
      <xdr:col>72</xdr:col>
      <xdr:colOff>38100</xdr:colOff>
      <xdr:row>101</xdr:row>
      <xdr:rowOff>9434</xdr:rowOff>
    </xdr:to>
    <xdr:sp macro="" textlink="">
      <xdr:nvSpPr>
        <xdr:cNvPr id="862" name="楕円 861">
          <a:extLst>
            <a:ext uri="{FF2B5EF4-FFF2-40B4-BE49-F238E27FC236}">
              <a16:creationId xmlns:a16="http://schemas.microsoft.com/office/drawing/2014/main" id="{00000000-0008-0000-0200-00005E030000}"/>
            </a:ext>
          </a:extLst>
        </xdr:cNvPr>
        <xdr:cNvSpPr/>
      </xdr:nvSpPr>
      <xdr:spPr>
        <a:xfrm>
          <a:off x="13652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130084</xdr:rowOff>
    </xdr:from>
    <xdr:to>
      <xdr:col>76</xdr:col>
      <xdr:colOff>114300</xdr:colOff>
      <xdr:row>101</xdr:row>
      <xdr:rowOff>15784</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3703300" y="172750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20501</xdr:rowOff>
    </xdr:from>
    <xdr:to>
      <xdr:col>67</xdr:col>
      <xdr:colOff>101600</xdr:colOff>
      <xdr:row>100</xdr:row>
      <xdr:rowOff>122101</xdr:rowOff>
    </xdr:to>
    <xdr:sp macro="" textlink="">
      <xdr:nvSpPr>
        <xdr:cNvPr id="864" name="楕円 863">
          <a:extLst>
            <a:ext uri="{FF2B5EF4-FFF2-40B4-BE49-F238E27FC236}">
              <a16:creationId xmlns:a16="http://schemas.microsoft.com/office/drawing/2014/main" id="{00000000-0008-0000-0200-000060030000}"/>
            </a:ext>
          </a:extLst>
        </xdr:cNvPr>
        <xdr:cNvSpPr/>
      </xdr:nvSpPr>
      <xdr:spPr>
        <a:xfrm>
          <a:off x="12763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71301</xdr:rowOff>
    </xdr:from>
    <xdr:to>
      <xdr:col>71</xdr:col>
      <xdr:colOff>177800</xdr:colOff>
      <xdr:row>100</xdr:row>
      <xdr:rowOff>130084</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2814300" y="1721630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66" name="n_1aveValue【庁舎】&#10;有形固定資産減価償却率">
          <a:extLst>
            <a:ext uri="{FF2B5EF4-FFF2-40B4-BE49-F238E27FC236}">
              <a16:creationId xmlns:a16="http://schemas.microsoft.com/office/drawing/2014/main" id="{00000000-0008-0000-0200-000062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67" name="n_2aveValue【庁舎】&#10;有形固定資産減価償却率">
          <a:extLst>
            <a:ext uri="{FF2B5EF4-FFF2-40B4-BE49-F238E27FC236}">
              <a16:creationId xmlns:a16="http://schemas.microsoft.com/office/drawing/2014/main" id="{00000000-0008-0000-0200-000063030000}"/>
            </a:ext>
          </a:extLst>
        </xdr:cNvPr>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68" name="n_3aveValue【庁舎】&#10;有形固定資産減価償却率">
          <a:extLst>
            <a:ext uri="{FF2B5EF4-FFF2-40B4-BE49-F238E27FC236}">
              <a16:creationId xmlns:a16="http://schemas.microsoft.com/office/drawing/2014/main" id="{00000000-0008-0000-0200-000064030000}"/>
            </a:ext>
          </a:extLst>
        </xdr:cNvPr>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69" name="n_4aveValue【庁舎】&#10;有形固定資産減価償却率">
          <a:extLst>
            <a:ext uri="{FF2B5EF4-FFF2-40B4-BE49-F238E27FC236}">
              <a16:creationId xmlns:a16="http://schemas.microsoft.com/office/drawing/2014/main" id="{00000000-0008-0000-0200-000065030000}"/>
            </a:ext>
          </a:extLst>
        </xdr:cNvPr>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140261</xdr:rowOff>
    </xdr:from>
    <xdr:ext cx="405111" cy="259045"/>
    <xdr:sp macro="" textlink="">
      <xdr:nvSpPr>
        <xdr:cNvPr id="870" name="n_1mainValue【庁舎】&#10;有形固定資産減価償却率">
          <a:extLst>
            <a:ext uri="{FF2B5EF4-FFF2-40B4-BE49-F238E27FC236}">
              <a16:creationId xmlns:a16="http://schemas.microsoft.com/office/drawing/2014/main" id="{00000000-0008-0000-0200-000066030000}"/>
            </a:ext>
          </a:extLst>
        </xdr:cNvPr>
        <xdr:cNvSpPr txBox="1"/>
      </xdr:nvSpPr>
      <xdr:spPr>
        <a:xfrm>
          <a:off x="152660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83111</xdr:rowOff>
    </xdr:from>
    <xdr:ext cx="405111" cy="259045"/>
    <xdr:sp macro="" textlink="">
      <xdr:nvSpPr>
        <xdr:cNvPr id="871" name="n_2mainValue【庁舎】&#10;有形固定資産減価償却率">
          <a:extLst>
            <a:ext uri="{FF2B5EF4-FFF2-40B4-BE49-F238E27FC236}">
              <a16:creationId xmlns:a16="http://schemas.microsoft.com/office/drawing/2014/main" id="{00000000-0008-0000-0200-000067030000}"/>
            </a:ext>
          </a:extLst>
        </xdr:cNvPr>
        <xdr:cNvSpPr txBox="1"/>
      </xdr:nvSpPr>
      <xdr:spPr>
        <a:xfrm>
          <a:off x="143897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25961</xdr:rowOff>
    </xdr:from>
    <xdr:ext cx="405111" cy="259045"/>
    <xdr:sp macro="" textlink="">
      <xdr:nvSpPr>
        <xdr:cNvPr id="872" name="n_3mainValue【庁舎】&#10;有形固定資産減価償却率">
          <a:extLst>
            <a:ext uri="{FF2B5EF4-FFF2-40B4-BE49-F238E27FC236}">
              <a16:creationId xmlns:a16="http://schemas.microsoft.com/office/drawing/2014/main" id="{00000000-0008-0000-0200-000068030000}"/>
            </a:ext>
          </a:extLst>
        </xdr:cNvPr>
        <xdr:cNvSpPr txBox="1"/>
      </xdr:nvSpPr>
      <xdr:spPr>
        <a:xfrm>
          <a:off x="135007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138628</xdr:rowOff>
    </xdr:from>
    <xdr:ext cx="340478" cy="259045"/>
    <xdr:sp macro="" textlink="">
      <xdr:nvSpPr>
        <xdr:cNvPr id="873" name="n_4mainValue【庁舎】&#10;有形固定資産減価償却率">
          <a:extLst>
            <a:ext uri="{FF2B5EF4-FFF2-40B4-BE49-F238E27FC236}">
              <a16:creationId xmlns:a16="http://schemas.microsoft.com/office/drawing/2014/main" id="{00000000-0008-0000-0200-000069030000}"/>
            </a:ext>
          </a:extLst>
        </xdr:cNvPr>
        <xdr:cNvSpPr txBox="1"/>
      </xdr:nvSpPr>
      <xdr:spPr>
        <a:xfrm>
          <a:off x="12644061" y="1694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a:extLst>
            <a:ext uri="{FF2B5EF4-FFF2-40B4-BE49-F238E27FC236}">
              <a16:creationId xmlns:a16="http://schemas.microsoft.com/office/drawing/2014/main" id="{00000000-0008-0000-0200-00006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a:extLst>
            <a:ext uri="{FF2B5EF4-FFF2-40B4-BE49-F238E27FC236}">
              <a16:creationId xmlns:a16="http://schemas.microsoft.com/office/drawing/2014/main" id="{00000000-0008-0000-0200-00006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a:extLst>
            <a:ext uri="{FF2B5EF4-FFF2-40B4-BE49-F238E27FC236}">
              <a16:creationId xmlns:a16="http://schemas.microsoft.com/office/drawing/2014/main" id="{00000000-0008-0000-0200-00006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a:extLst>
            <a:ext uri="{FF2B5EF4-FFF2-40B4-BE49-F238E27FC236}">
              <a16:creationId xmlns:a16="http://schemas.microsoft.com/office/drawing/2014/main" id="{00000000-0008-0000-0200-00006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a:extLst>
            <a:ext uri="{FF2B5EF4-FFF2-40B4-BE49-F238E27FC236}">
              <a16:creationId xmlns:a16="http://schemas.microsoft.com/office/drawing/2014/main" id="{00000000-0008-0000-0200-00006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a:extLst>
            <a:ext uri="{FF2B5EF4-FFF2-40B4-BE49-F238E27FC236}">
              <a16:creationId xmlns:a16="http://schemas.microsoft.com/office/drawing/2014/main" id="{00000000-0008-0000-0200-00006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a:extLst>
            <a:ext uri="{FF2B5EF4-FFF2-40B4-BE49-F238E27FC236}">
              <a16:creationId xmlns:a16="http://schemas.microsoft.com/office/drawing/2014/main" id="{00000000-0008-0000-0200-00007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a:extLst>
            <a:ext uri="{FF2B5EF4-FFF2-40B4-BE49-F238E27FC236}">
              <a16:creationId xmlns:a16="http://schemas.microsoft.com/office/drawing/2014/main" id="{00000000-0008-0000-0200-00007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a:extLst>
            <a:ext uri="{FF2B5EF4-FFF2-40B4-BE49-F238E27FC236}">
              <a16:creationId xmlns:a16="http://schemas.microsoft.com/office/drawing/2014/main" id="{00000000-0008-0000-0200-00008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02" name="【庁舎】&#10;一人当たり面積最小値テキスト">
          <a:extLst>
            <a:ext uri="{FF2B5EF4-FFF2-40B4-BE49-F238E27FC236}">
              <a16:creationId xmlns:a16="http://schemas.microsoft.com/office/drawing/2014/main" id="{00000000-0008-0000-0200-00008603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04" name="【庁舎】&#10;一人当たり面積最大値テキスト">
          <a:extLst>
            <a:ext uri="{FF2B5EF4-FFF2-40B4-BE49-F238E27FC236}">
              <a16:creationId xmlns:a16="http://schemas.microsoft.com/office/drawing/2014/main" id="{00000000-0008-0000-0200-00008803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06" name="【庁舎】&#10;一人当たり面積平均値テキスト">
          <a:extLst>
            <a:ext uri="{FF2B5EF4-FFF2-40B4-BE49-F238E27FC236}">
              <a16:creationId xmlns:a16="http://schemas.microsoft.com/office/drawing/2014/main" id="{00000000-0008-0000-0200-00008A03000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07" name="フローチャート: 判断 906">
          <a:extLst>
            <a:ext uri="{FF2B5EF4-FFF2-40B4-BE49-F238E27FC236}">
              <a16:creationId xmlns:a16="http://schemas.microsoft.com/office/drawing/2014/main" id="{00000000-0008-0000-0200-00008B03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08" name="フローチャート: 判断 907">
          <a:extLst>
            <a:ext uri="{FF2B5EF4-FFF2-40B4-BE49-F238E27FC236}">
              <a16:creationId xmlns:a16="http://schemas.microsoft.com/office/drawing/2014/main" id="{00000000-0008-0000-0200-00008C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09" name="フローチャート: 判断 908">
          <a:extLst>
            <a:ext uri="{FF2B5EF4-FFF2-40B4-BE49-F238E27FC236}">
              <a16:creationId xmlns:a16="http://schemas.microsoft.com/office/drawing/2014/main" id="{00000000-0008-0000-0200-00008D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10" name="フローチャート: 判断 909">
          <a:extLst>
            <a:ext uri="{FF2B5EF4-FFF2-40B4-BE49-F238E27FC236}">
              <a16:creationId xmlns:a16="http://schemas.microsoft.com/office/drawing/2014/main" id="{00000000-0008-0000-0200-00008E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11" name="フローチャート: 判断 910">
          <a:extLst>
            <a:ext uri="{FF2B5EF4-FFF2-40B4-BE49-F238E27FC236}">
              <a16:creationId xmlns:a16="http://schemas.microsoft.com/office/drawing/2014/main" id="{00000000-0008-0000-0200-00008F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68263</xdr:rowOff>
    </xdr:from>
    <xdr:to>
      <xdr:col>116</xdr:col>
      <xdr:colOff>114300</xdr:colOff>
      <xdr:row>105</xdr:row>
      <xdr:rowOff>169863</xdr:rowOff>
    </xdr:to>
    <xdr:sp macro="" textlink="">
      <xdr:nvSpPr>
        <xdr:cNvPr id="917" name="楕円 916">
          <a:extLst>
            <a:ext uri="{FF2B5EF4-FFF2-40B4-BE49-F238E27FC236}">
              <a16:creationId xmlns:a16="http://schemas.microsoft.com/office/drawing/2014/main" id="{00000000-0008-0000-0200-000095030000}"/>
            </a:ext>
          </a:extLst>
        </xdr:cNvPr>
        <xdr:cNvSpPr/>
      </xdr:nvSpPr>
      <xdr:spPr>
        <a:xfrm>
          <a:off x="22110700" y="1807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91140</xdr:rowOff>
    </xdr:from>
    <xdr:ext cx="469744" cy="259045"/>
    <xdr:sp macro="" textlink="">
      <xdr:nvSpPr>
        <xdr:cNvPr id="918" name="【庁舎】&#10;一人当たり面積該当値テキスト">
          <a:extLst>
            <a:ext uri="{FF2B5EF4-FFF2-40B4-BE49-F238E27FC236}">
              <a16:creationId xmlns:a16="http://schemas.microsoft.com/office/drawing/2014/main" id="{00000000-0008-0000-0200-000096030000}"/>
            </a:ext>
          </a:extLst>
        </xdr:cNvPr>
        <xdr:cNvSpPr txBox="1"/>
      </xdr:nvSpPr>
      <xdr:spPr>
        <a:xfrm>
          <a:off x="22199600" y="1792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919" name="楕円 918">
          <a:extLst>
            <a:ext uri="{FF2B5EF4-FFF2-40B4-BE49-F238E27FC236}">
              <a16:creationId xmlns:a16="http://schemas.microsoft.com/office/drawing/2014/main" id="{00000000-0008-0000-0200-000097030000}"/>
            </a:ext>
          </a:extLst>
        </xdr:cNvPr>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119063</xdr:rowOff>
    </xdr:from>
    <xdr:to>
      <xdr:col>116</xdr:col>
      <xdr:colOff>63500</xdr:colOff>
      <xdr:row>105</xdr:row>
      <xdr:rowOff>121920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flipV="1">
          <a:off x="21323300" y="1812131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73977</xdr:rowOff>
    </xdr:from>
    <xdr:to>
      <xdr:col>107</xdr:col>
      <xdr:colOff>101600</xdr:colOff>
      <xdr:row>106</xdr:row>
      <xdr:rowOff>4127</xdr:rowOff>
    </xdr:to>
    <xdr:sp macro="" textlink="">
      <xdr:nvSpPr>
        <xdr:cNvPr id="921" name="楕円 920">
          <a:extLst>
            <a:ext uri="{FF2B5EF4-FFF2-40B4-BE49-F238E27FC236}">
              <a16:creationId xmlns:a16="http://schemas.microsoft.com/office/drawing/2014/main" id="{00000000-0008-0000-0200-000099030000}"/>
            </a:ext>
          </a:extLst>
        </xdr:cNvPr>
        <xdr:cNvSpPr/>
      </xdr:nvSpPr>
      <xdr:spPr>
        <a:xfrm>
          <a:off x="20383500" y="180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124777</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flipV="1">
          <a:off x="20434300" y="1812417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76836</xdr:rowOff>
    </xdr:from>
    <xdr:to>
      <xdr:col>102</xdr:col>
      <xdr:colOff>165100</xdr:colOff>
      <xdr:row>106</xdr:row>
      <xdr:rowOff>6986</xdr:rowOff>
    </xdr:to>
    <xdr:sp macro="" textlink="">
      <xdr:nvSpPr>
        <xdr:cNvPr id="923" name="楕円 922">
          <a:extLst>
            <a:ext uri="{FF2B5EF4-FFF2-40B4-BE49-F238E27FC236}">
              <a16:creationId xmlns:a16="http://schemas.microsoft.com/office/drawing/2014/main" id="{00000000-0008-0000-0200-00009B030000}"/>
            </a:ext>
          </a:extLst>
        </xdr:cNvPr>
        <xdr:cNvSpPr/>
      </xdr:nvSpPr>
      <xdr:spPr>
        <a:xfrm>
          <a:off x="19494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124777</xdr:rowOff>
    </xdr:from>
    <xdr:to>
      <xdr:col>107</xdr:col>
      <xdr:colOff>50800</xdr:colOff>
      <xdr:row>105</xdr:row>
      <xdr:rowOff>127636</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flipV="1">
          <a:off x="19545300" y="18127027"/>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79693</xdr:rowOff>
    </xdr:from>
    <xdr:to>
      <xdr:col>98</xdr:col>
      <xdr:colOff>38100</xdr:colOff>
      <xdr:row>106</xdr:row>
      <xdr:rowOff>9843</xdr:rowOff>
    </xdr:to>
    <xdr:sp macro="" textlink="">
      <xdr:nvSpPr>
        <xdr:cNvPr id="925" name="楕円 924">
          <a:extLst>
            <a:ext uri="{FF2B5EF4-FFF2-40B4-BE49-F238E27FC236}">
              <a16:creationId xmlns:a16="http://schemas.microsoft.com/office/drawing/2014/main" id="{00000000-0008-0000-0200-00009D030000}"/>
            </a:ext>
          </a:extLst>
        </xdr:cNvPr>
        <xdr:cNvSpPr/>
      </xdr:nvSpPr>
      <xdr:spPr>
        <a:xfrm>
          <a:off x="18605500" y="180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127636</xdr:rowOff>
    </xdr:from>
    <xdr:to>
      <xdr:col>102</xdr:col>
      <xdr:colOff>114300</xdr:colOff>
      <xdr:row>105</xdr:row>
      <xdr:rowOff>130493</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flipV="1">
          <a:off x="18656300" y="1812988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27" name="n_1aveValue【庁舎】&#10;一人当たり面積">
          <a:extLst>
            <a:ext uri="{FF2B5EF4-FFF2-40B4-BE49-F238E27FC236}">
              <a16:creationId xmlns:a16="http://schemas.microsoft.com/office/drawing/2014/main" id="{00000000-0008-0000-0200-00009F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28" name="n_2aveValue【庁舎】&#10;一人当たり面積">
          <a:extLst>
            <a:ext uri="{FF2B5EF4-FFF2-40B4-BE49-F238E27FC236}">
              <a16:creationId xmlns:a16="http://schemas.microsoft.com/office/drawing/2014/main" id="{00000000-0008-0000-0200-0000A0030000}"/>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29" name="n_3aveValue【庁舎】&#10;一人当たり面積">
          <a:extLst>
            <a:ext uri="{FF2B5EF4-FFF2-40B4-BE49-F238E27FC236}">
              <a16:creationId xmlns:a16="http://schemas.microsoft.com/office/drawing/2014/main" id="{00000000-0008-0000-0200-0000A103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30" name="n_4aveValue【庁舎】&#10;一人当たり面積">
          <a:extLst>
            <a:ext uri="{FF2B5EF4-FFF2-40B4-BE49-F238E27FC236}">
              <a16:creationId xmlns:a16="http://schemas.microsoft.com/office/drawing/2014/main" id="{00000000-0008-0000-0200-0000A2030000}"/>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931" name="n_1mainValue【庁舎】&#10;一人当たり面積">
          <a:extLst>
            <a:ext uri="{FF2B5EF4-FFF2-40B4-BE49-F238E27FC236}">
              <a16:creationId xmlns:a16="http://schemas.microsoft.com/office/drawing/2014/main" id="{00000000-0008-0000-0200-0000A3030000}"/>
            </a:ext>
          </a:extLst>
        </xdr:cNvPr>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20654</xdr:rowOff>
    </xdr:from>
    <xdr:ext cx="469744" cy="259045"/>
    <xdr:sp macro="" textlink="">
      <xdr:nvSpPr>
        <xdr:cNvPr id="932" name="n_2mainValue【庁舎】&#10;一人当たり面積">
          <a:extLst>
            <a:ext uri="{FF2B5EF4-FFF2-40B4-BE49-F238E27FC236}">
              <a16:creationId xmlns:a16="http://schemas.microsoft.com/office/drawing/2014/main" id="{00000000-0008-0000-0200-0000A4030000}"/>
            </a:ext>
          </a:extLst>
        </xdr:cNvPr>
        <xdr:cNvSpPr txBox="1"/>
      </xdr:nvSpPr>
      <xdr:spPr>
        <a:xfrm>
          <a:off x="20199427" y="1785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23513</xdr:rowOff>
    </xdr:from>
    <xdr:ext cx="469744" cy="259045"/>
    <xdr:sp macro="" textlink="">
      <xdr:nvSpPr>
        <xdr:cNvPr id="933" name="n_3mainValue【庁舎】&#10;一人当たり面積">
          <a:extLst>
            <a:ext uri="{FF2B5EF4-FFF2-40B4-BE49-F238E27FC236}">
              <a16:creationId xmlns:a16="http://schemas.microsoft.com/office/drawing/2014/main" id="{00000000-0008-0000-0200-0000A5030000}"/>
            </a:ext>
          </a:extLst>
        </xdr:cNvPr>
        <xdr:cNvSpPr txBox="1"/>
      </xdr:nvSpPr>
      <xdr:spPr>
        <a:xfrm>
          <a:off x="19310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26370</xdr:rowOff>
    </xdr:from>
    <xdr:ext cx="469744" cy="259045"/>
    <xdr:sp macro="" textlink="">
      <xdr:nvSpPr>
        <xdr:cNvPr id="934" name="n_4mainValue【庁舎】&#10;一人当たり面積">
          <a:extLst>
            <a:ext uri="{FF2B5EF4-FFF2-40B4-BE49-F238E27FC236}">
              <a16:creationId xmlns:a16="http://schemas.microsoft.com/office/drawing/2014/main" id="{00000000-0008-0000-0200-0000A6030000}"/>
            </a:ext>
          </a:extLst>
        </xdr:cNvPr>
        <xdr:cNvSpPr txBox="1"/>
      </xdr:nvSpPr>
      <xdr:spPr>
        <a:xfrm>
          <a:off x="18421427" y="1785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a:extLst>
            <a:ext uri="{FF2B5EF4-FFF2-40B4-BE49-F238E27FC236}">
              <a16:creationId xmlns:a16="http://schemas.microsoft.com/office/drawing/2014/main" id="{00000000-0008-0000-0200-0000A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a:extLst>
            <a:ext uri="{FF2B5EF4-FFF2-40B4-BE49-F238E27FC236}">
              <a16:creationId xmlns:a16="http://schemas.microsoft.com/office/drawing/2014/main" id="{00000000-0008-0000-0200-0000A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と比較して有形固定資産減価償却率が低い施設は庁舎であり、これに対し、類似団体と比較して若干高くなっている施設は図書館、一般廃棄物処理施設、体育館・プール、保健センター・保健所、消防施設であ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年度に統合庁舎が整備されたことで全体の有形固定資産減価償却率が低くなっている。耐震安全性が確保されていない旧庁舎（新湊、小杉、下）は廃止し、平成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年度に旧小杉庁舎、平成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年度に旧新湊庁舎の解体が完了した。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年度まで有形固定資産減価償却率が最も高かった福祉施設については、令和元年度に足洗老人福祉センター敷地の民間活用に伴い建物が解体されたことで、該当する福祉施設がなくなっている。</a:t>
          </a:r>
        </a:p>
        <a:p>
          <a:r>
            <a:rPr kumimoji="1" lang="ja-JP" altLang="en-US" sz="1300">
              <a:latin typeface="ＭＳ Ｐゴシック" panose="020B0600070205080204" pitchFamily="50" charset="-128"/>
              <a:ea typeface="ＭＳ Ｐゴシック" panose="020B0600070205080204" pitchFamily="50" charset="-128"/>
            </a:rPr>
            <a:t>　なお、一人当たり面積で特に大きい施設は体育館・プールである。主要体育館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施設（新湊アイシン総合体育センター、小杉総合体育センター、小杉体育館、大門総合体育館、大島体育館、下村体育館）は建築後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年以上経過しており、今後はコスト面のほか利用状況や市民ニーズを分析するとともに、</a:t>
          </a:r>
        </a:p>
        <a:p>
          <a:r>
            <a:rPr kumimoji="1" lang="ja-JP" altLang="en-US" sz="1300">
              <a:latin typeface="ＭＳ Ｐゴシック" panose="020B0600070205080204" pitchFamily="50" charset="-128"/>
              <a:ea typeface="ＭＳ Ｐゴシック" panose="020B0600070205080204" pitchFamily="50" charset="-128"/>
            </a:rPr>
            <a:t>　施設利用方法の見直しや施設の機能集約の検討を整理し、利便性の良い拠点型施設への移行に努める。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92,329
89,575
109.44
57,784,306
56,156,061
1,330,652
25,312,300
63,822,772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財政力指数は類似団体平均を下回りながら、横ばい傾向で推移している。</a:t>
          </a:r>
        </a:p>
        <a:p>
          <a:r>
            <a:rPr kumimoji="1" lang="ja-JP" altLang="en-US" sz="1300">
              <a:latin typeface="ＭＳ Ｐゴシック" panose="020B0600070205080204" pitchFamily="50" charset="-128"/>
              <a:ea typeface="ＭＳ Ｐゴシック" panose="020B0600070205080204" pitchFamily="50" charset="-128"/>
            </a:rPr>
            <a:t>　市税の徴収強化や公共施設の使用料等の改定による歳入確保、公共施設等総合管理計画の着実な推進を図るための個別施設計画による公共施設の再編・長寿命化、必要性や効果を十分に検証した投資的経費の執行など、徹底した行財政改革を推進し、健全な財政運営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歳出では公債費等の減少、歳入では地方消費税交付金等の増により、経常収支比率は前年度と比較して微減となっており、類似団体平均及び県平均を下回っている。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また、扶助費や公債費など義務的経費が高い水準で推移していくことが想定されること、普通交付税の一本算定により経常一般財源の確保がより一層厳しくなることから、事業の見直し、指定管理者制度の積極的な導入を進めるとともに、公共施設個別施設計画よる施設のトータルコストの抑制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6350</xdr:rowOff>
    </xdr:from>
    <xdr:to>
      <xdr:col>23</xdr:col>
      <xdr:colOff>133350</xdr:colOff>
      <xdr:row>58</xdr:row>
      <xdr:rowOff>62654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995045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62654</xdr:rowOff>
    </xdr:from>
    <xdr:to>
      <xdr:col>19</xdr:col>
      <xdr:colOff>133350</xdr:colOff>
      <xdr:row>58</xdr:row>
      <xdr:rowOff>118956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0067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118956</xdr:rowOff>
    </xdr:from>
    <xdr:to>
      <xdr:col>15</xdr:col>
      <xdr:colOff>82550</xdr:colOff>
      <xdr:row>59</xdr:row>
      <xdr:rowOff>35983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0630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59</xdr:row>
      <xdr:rowOff>132504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1515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127000</xdr:rowOff>
    </xdr:from>
    <xdr:to>
      <xdr:col>23</xdr:col>
      <xdr:colOff>184150</xdr:colOff>
      <xdr:row>58</xdr:row>
      <xdr:rowOff>57150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48277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11854</xdr:rowOff>
    </xdr:from>
    <xdr:to>
      <xdr:col>19</xdr:col>
      <xdr:colOff>184150</xdr:colOff>
      <xdr:row>58</xdr:row>
      <xdr:rowOff>113454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123631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72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68156</xdr:rowOff>
    </xdr:from>
    <xdr:to>
      <xdr:col>15</xdr:col>
      <xdr:colOff>133350</xdr:colOff>
      <xdr:row>58</xdr:row>
      <xdr:rowOff>169756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8483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156633</xdr:rowOff>
    </xdr:from>
    <xdr:to>
      <xdr:col>11</xdr:col>
      <xdr:colOff>82550</xdr:colOff>
      <xdr:row>59</xdr:row>
      <xdr:rowOff>86783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96960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人件費は減少傾向にあるものの、今後は、再任用制度等により更なる人件費減少は見込みにくい状況である。</a:t>
          </a:r>
        </a:p>
        <a:p>
          <a:r>
            <a:rPr kumimoji="1" lang="ja-JP" altLang="en-US" sz="1300">
              <a:latin typeface="ＭＳ Ｐゴシック" panose="020B0600070205080204" pitchFamily="50" charset="-128"/>
              <a:ea typeface="ＭＳ Ｐゴシック" panose="020B0600070205080204" pitchFamily="50" charset="-128"/>
            </a:rPr>
            <a:t>　物件費については、新型コロナウイルス感染症対応に係る経費により増加となっている。</a:t>
          </a:r>
        </a:p>
        <a:p>
          <a:r>
            <a:rPr kumimoji="1" lang="ja-JP" altLang="en-US" sz="1300">
              <a:latin typeface="ＭＳ Ｐゴシック" panose="020B0600070205080204" pitchFamily="50" charset="-128"/>
              <a:ea typeface="ＭＳ Ｐゴシック" panose="020B0600070205080204" pitchFamily="50" charset="-128"/>
            </a:rPr>
            <a:t>　引き続き、職員数の適正化、事業の見直し等を進めるとともに、公共施設等総合管理計画を踏まえ類似公共施設の再編、施設機能の複合化を進め効果的・効率的な施設管理を行い、関係経費の縮減に努める。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148806</xdr:rowOff>
    </xdr:from>
    <xdr:to>
      <xdr:col>23</xdr:col>
      <xdr:colOff>133350</xdr:colOff>
      <xdr:row>83</xdr:row>
      <xdr:rowOff>107152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36256"/>
          <a:ext cx="838200" cy="30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121625</xdr:rowOff>
    </xdr:from>
    <xdr:to>
      <xdr:col>19</xdr:col>
      <xdr:colOff>133350</xdr:colOff>
      <xdr:row>81</xdr:row>
      <xdr:rowOff>148806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09075"/>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121625</xdr:rowOff>
    </xdr:from>
    <xdr:to>
      <xdr:col>15</xdr:col>
      <xdr:colOff>82550</xdr:colOff>
      <xdr:row>82</xdr:row>
      <xdr:rowOff>95559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09075"/>
          <a:ext cx="889000" cy="14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91146</xdr:rowOff>
    </xdr:from>
    <xdr:to>
      <xdr:col>11</xdr:col>
      <xdr:colOff>31750</xdr:colOff>
      <xdr:row>82</xdr:row>
      <xdr:rowOff>95559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0046"/>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56352</xdr:rowOff>
    </xdr:from>
    <xdr:to>
      <xdr:col>23</xdr:col>
      <xdr:colOff>184150</xdr:colOff>
      <xdr:row>83</xdr:row>
      <xdr:rowOff>157952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28429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5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98006</xdr:rowOff>
    </xdr:from>
    <xdr:to>
      <xdr:col>19</xdr:col>
      <xdr:colOff>184150</xdr:colOff>
      <xdr:row>82</xdr:row>
      <xdr:rowOff>28156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8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12933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7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70825</xdr:rowOff>
    </xdr:from>
    <xdr:to>
      <xdr:col>15</xdr:col>
      <xdr:colOff>133350</xdr:colOff>
      <xdr:row>82</xdr:row>
      <xdr:rowOff>975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5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157202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4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44759</xdr:rowOff>
    </xdr:from>
    <xdr:to>
      <xdr:col>11</xdr:col>
      <xdr:colOff>82550</xdr:colOff>
      <xdr:row>82</xdr:row>
      <xdr:rowOff>146359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0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131136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9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40346</xdr:rowOff>
    </xdr:from>
    <xdr:to>
      <xdr:col>7</xdr:col>
      <xdr:colOff>31750</xdr:colOff>
      <xdr:row>82</xdr:row>
      <xdr:rowOff>141946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126723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8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全国市平均及び類似団体平均を下回っているのは、これまで職務・職責に応じた適切な給与支給、職員数の適正化、人件費の縮減に努めたことによるものである。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今後とも、職務・職責や人事評価に応じた給与制度の適正な運用に努める。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6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133350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83</xdr:row>
      <xdr:rowOff>64407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19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組織機構のスリム化・効率化や保育園の民営化推進等により、職員数の適正化に取り組んできた結果、類似団体の平均を上回っているものの、全国平均及び富山県平均を下回っている。　</a:t>
          </a:r>
        </a:p>
        <a:p>
          <a:r>
            <a:rPr kumimoji="1" lang="ja-JP" altLang="en-US" sz="1300">
              <a:latin typeface="ＭＳ Ｐゴシック" panose="020B0600070205080204" pitchFamily="50" charset="-128"/>
              <a:ea typeface="ＭＳ Ｐゴシック" panose="020B0600070205080204" pitchFamily="50" charset="-128"/>
            </a:rPr>
            <a:t>　今後も定員適正化計画や行財政改革プランに基づき、事業の見直しによる効率化や民間活力の活用等、適切な定員管理に努める。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91229</xdr:rowOff>
    </xdr:from>
    <xdr:to>
      <xdr:col>81</xdr:col>
      <xdr:colOff>44450</xdr:colOff>
      <xdr:row>61</xdr:row>
      <xdr:rowOff>99271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549679"/>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89218</xdr:rowOff>
    </xdr:from>
    <xdr:to>
      <xdr:col>77</xdr:col>
      <xdr:colOff>44450</xdr:colOff>
      <xdr:row>61</xdr:row>
      <xdr:rowOff>99271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4766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89218</xdr:rowOff>
    </xdr:from>
    <xdr:to>
      <xdr:col>72</xdr:col>
      <xdr:colOff>203200</xdr:colOff>
      <xdr:row>61</xdr:row>
      <xdr:rowOff>123402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47668"/>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123402</xdr:rowOff>
    </xdr:from>
    <xdr:to>
      <xdr:col>68</xdr:col>
      <xdr:colOff>152400</xdr:colOff>
      <xdr:row>61</xdr:row>
      <xdr:rowOff>131445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818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12506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48471</xdr:rowOff>
    </xdr:from>
    <xdr:to>
      <xdr:col>77</xdr:col>
      <xdr:colOff>95250</xdr:colOff>
      <xdr:row>61</xdr:row>
      <xdr:rowOff>150071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38418</xdr:rowOff>
    </xdr:from>
    <xdr:to>
      <xdr:col>73</xdr:col>
      <xdr:colOff>44450</xdr:colOff>
      <xdr:row>61</xdr:row>
      <xdr:rowOff>140018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124795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72602</xdr:rowOff>
    </xdr:from>
    <xdr:to>
      <xdr:col>68</xdr:col>
      <xdr:colOff>203200</xdr:colOff>
      <xdr:row>62</xdr:row>
      <xdr:rowOff>2752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158979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167022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学校施設の耐震化・大規模改造事業等の推進による大型事業の市債の償還により、実質公債費比率は類似団体平均を上回っている状況にあるが、借入起債のほとんどが合併特例事業債、緊急防災・減災事業債、臨時財政対策債といった交付税措置率が極めて高いものに限られていることから、指標は大幅に改善してきている。</a:t>
          </a:r>
        </a:p>
        <a:p>
          <a:r>
            <a:rPr kumimoji="1" lang="ja-JP" altLang="en-US" sz="1300">
              <a:latin typeface="ＭＳ Ｐゴシック" panose="020B0600070205080204" pitchFamily="50" charset="-128"/>
              <a:ea typeface="ＭＳ Ｐゴシック" panose="020B0600070205080204" pitchFamily="50" charset="-128"/>
            </a:rPr>
            <a:t>　今後は、新斎場整備などの大型事業に伴う償還額の増が見込まれるが、財政見通しに基づき新規起債の抑制を図るとともに、引き続き、計画的な繰上償還を実施し、実質公債費比率の上昇抑制に努める。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121920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906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170180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38946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710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71120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市町村合併以降、学校施設の耐震化・大規模改造事業等の大型事業を推進してきたことにより、類似団体と比較して地方債残高が大きいことから、将来負担比率は大きくなっている。</a:t>
          </a:r>
        </a:p>
        <a:p>
          <a:r>
            <a:rPr kumimoji="1" lang="ja-JP" altLang="en-US" sz="1300">
              <a:latin typeface="ＭＳ Ｐゴシック" panose="020B0600070205080204" pitchFamily="50" charset="-128"/>
              <a:ea typeface="ＭＳ Ｐゴシック" panose="020B0600070205080204" pitchFamily="50" charset="-128"/>
            </a:rPr>
            <a:t>　しかし、これらの事業は合併特例事業債、緊急防災・減災事業債、臨時財政対策債といったの交付税措置率が極めて高い起債を活用しており、将来負担比率は年々改善してきている。</a:t>
          </a:r>
        </a:p>
        <a:p>
          <a:r>
            <a:rPr kumimoji="1" lang="ja-JP" altLang="en-US" sz="1300">
              <a:latin typeface="ＭＳ Ｐゴシック" panose="020B0600070205080204" pitchFamily="50" charset="-128"/>
              <a:ea typeface="ＭＳ Ｐゴシック" panose="020B0600070205080204" pitchFamily="50" charset="-128"/>
            </a:rPr>
            <a:t>　引き続き、地方債の繰上償還や交付税措置率の高い有利な起債の活用等により、将来負担が少しでも軽減するよう、財政の健全化に努める。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76019</xdr:rowOff>
    </xdr:from>
    <xdr:to>
      <xdr:col>81</xdr:col>
      <xdr:colOff>44450</xdr:colOff>
      <xdr:row>19</xdr:row>
      <xdr:rowOff>86360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33356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86360</xdr:rowOff>
    </xdr:from>
    <xdr:to>
      <xdr:col>77</xdr:col>
      <xdr:colOff>44450</xdr:colOff>
      <xdr:row>19</xdr:row>
      <xdr:rowOff>92105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34391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92105</xdr:rowOff>
    </xdr:from>
    <xdr:to>
      <xdr:col>72</xdr:col>
      <xdr:colOff>203200</xdr:colOff>
      <xdr:row>20</xdr:row>
      <xdr:rowOff>16026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349655"/>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16026</xdr:rowOff>
    </xdr:from>
    <xdr:to>
      <xdr:col>68</xdr:col>
      <xdr:colOff>152400</xdr:colOff>
      <xdr:row>20</xdr:row>
      <xdr:rowOff>63137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445026"/>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25219</xdr:rowOff>
    </xdr:from>
    <xdr:to>
      <xdr:col>81</xdr:col>
      <xdr:colOff>95250</xdr:colOff>
      <xdr:row>19</xdr:row>
      <xdr:rowOff>126819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2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168746</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25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35560</xdr:rowOff>
    </xdr:from>
    <xdr:to>
      <xdr:col>77</xdr:col>
      <xdr:colOff>95250</xdr:colOff>
      <xdr:row>19</xdr:row>
      <xdr:rowOff>137160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121937</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37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41305</xdr:rowOff>
    </xdr:from>
    <xdr:to>
      <xdr:col>73</xdr:col>
      <xdr:colOff>44450</xdr:colOff>
      <xdr:row>19</xdr:row>
      <xdr:rowOff>142905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29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127682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3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136676</xdr:rowOff>
    </xdr:from>
    <xdr:to>
      <xdr:col>68</xdr:col>
      <xdr:colOff>203200</xdr:colOff>
      <xdr:row>20</xdr:row>
      <xdr:rowOff>66826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3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51603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4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12337</xdr:rowOff>
    </xdr:from>
    <xdr:to>
      <xdr:col>64</xdr:col>
      <xdr:colOff>152400</xdr:colOff>
      <xdr:row>20</xdr:row>
      <xdr:rowOff>113937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4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98714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5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92,329
89,575
109.44
57,784,306
56,156,061
1,330,652
25,312,300
63,822,772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定員適正化計画の推進により人件費は減少傾向にあるが、今後は、再任用制度等により更なる人件費減少は見込みにくい状況にある。このことからも、</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等の新しい情報通信技術を活用や民間活力の導入による効率的な行政運営を通じて人件費の抑制に努める。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33</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0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102870</xdr:rowOff>
    </xdr:from>
    <xdr:to>
      <xdr:col>20</xdr:col>
      <xdr:colOff>38100</xdr:colOff>
      <xdr:row>34</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引き続き、公共施設等総合管理計画の着実な推進を図るための個別施設計画による公共施設の再編、施設機能の複合化等を進めるとともに、事業の見直しを進め物件費の縮減に努める。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92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76708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10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94996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160291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児童手当受給者数の減少により児童手当給付費が減となった一方で、自立支援給付費等が増加しており、今後も社会保障関係費の増が見込まれる。</a:t>
          </a:r>
        </a:p>
        <a:p>
          <a:r>
            <a:rPr kumimoji="1" lang="ja-JP" altLang="en-US" sz="1300">
              <a:latin typeface="ＭＳ Ｐゴシック" panose="020B0600070205080204" pitchFamily="50" charset="-128"/>
              <a:ea typeface="ＭＳ Ｐゴシック" panose="020B0600070205080204" pitchFamily="50" charset="-128"/>
            </a:rPr>
            <a:t>　市単独事業の見直し及び受益者負担の適正化等による財源の確保に努める。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53</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18143</xdr:rowOff>
    </xdr:from>
    <xdr:to>
      <xdr:col>11</xdr:col>
      <xdr:colOff>9525</xdr:colOff>
      <xdr:row>54</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25599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　後期高齢医療事業特別会計と介護保険事業特別会計の各繰出金が増となっており、今後も高齢化の進行の影響により、更なる増加が見込まれる。　　　　</a:t>
          </a:r>
        </a:p>
        <a:p>
          <a:r>
            <a:rPr kumimoji="1" lang="ja-JP" altLang="en-US" sz="1300">
              <a:latin typeface="ＭＳ Ｐゴシック" panose="020B0600070205080204" pitchFamily="50" charset="-128"/>
              <a:ea typeface="ＭＳ Ｐゴシック" panose="020B0600070205080204" pitchFamily="50" charset="-128"/>
            </a:rPr>
            <a:t>　健康寿命延伸につながる施策等に積極的に取り組むなど、一般会計繰出金の圧縮につながるよう努める。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120650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04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57</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152400</xdr:rowOff>
    </xdr:from>
    <xdr:to>
      <xdr:col>73</xdr:col>
      <xdr:colOff>180975</xdr:colOff>
      <xdr:row>57</xdr:row>
      <xdr:rowOff>6350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57</xdr:row>
      <xdr:rowOff>6350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0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補助費等は、類似団体平均とほぼ同水準となっている。公営企業会計への繰出金による影響が大きいことからも、引き続き、独立採算の原則に基づき、繰出基準による適切な繰り出しに努める。</a:t>
          </a:r>
        </a:p>
        <a:p>
          <a:r>
            <a:rPr kumimoji="1" lang="ja-JP" altLang="en-US" sz="1300">
              <a:latin typeface="ＭＳ Ｐゴシック" panose="020B0600070205080204" pitchFamily="50" charset="-128"/>
              <a:ea typeface="ＭＳ Ｐゴシック" panose="020B0600070205080204" pitchFamily="50" charset="-128"/>
            </a:rPr>
            <a:t>　また、市単独の各種補助金については、交付する事業の目的や費用対効果、経費負担のあり方を検証し、見直しや廃止に努める。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717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145288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学校施設の耐震化・大規模改造事業や統合庁舎等の大型事業の市債の償還により、類似団体平均を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いるが、借入起債のほとんどが合併特例債、緊急防災・減災事業債、臨時財政対策債といった交付税措置率が高いものであることから、実質的な財政負担は少ない。今後も、市債の繰上償還を検討するとともに、交付税措置率の高い有利な起債や補正予算債の活用等により実質負担の更なる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131572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4772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78</xdr:row>
      <xdr:rowOff>154432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504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78</xdr:row>
      <xdr:rowOff>159004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527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79</xdr:row>
      <xdr:rowOff>42418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5321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人件費の削減等の努力により、類似団体平均を大きく下回っている。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今後も行財政改革の推進による財政運営のさらなる効率化を図り、健全な財政運営に努める。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74</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814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131572</xdr:rowOff>
    </xdr:from>
    <xdr:to>
      <xdr:col>78</xdr:col>
      <xdr:colOff>69850</xdr:colOff>
      <xdr:row>74</xdr:row>
      <xdr:rowOff>140716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818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14986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8280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75</xdr:row>
      <xdr:rowOff>14986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873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156227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80772</xdr:rowOff>
    </xdr:from>
    <xdr:to>
      <xdr:col>78</xdr:col>
      <xdr:colOff>120650</xdr:colOff>
      <xdr:row>75</xdr:row>
      <xdr:rowOff>10922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21099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145307</xdr:rowOff>
    </xdr:from>
    <xdr:to>
      <xdr:col>29</xdr:col>
      <xdr:colOff>127000</xdr:colOff>
      <xdr:row>19</xdr:row>
      <xdr:rowOff>660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9032"/>
          <a:ext cx="647700" cy="2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162662</xdr:rowOff>
    </xdr:from>
    <xdr:to>
      <xdr:col>26</xdr:col>
      <xdr:colOff>50800</xdr:colOff>
      <xdr:row>19</xdr:row>
      <xdr:rowOff>660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96387"/>
          <a:ext cx="698500" cy="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162662</xdr:rowOff>
    </xdr:from>
    <xdr:to>
      <xdr:col>22</xdr:col>
      <xdr:colOff>114300</xdr:colOff>
      <xdr:row>18</xdr:row>
      <xdr:rowOff>168872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96387"/>
          <a:ext cx="698500" cy="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162014</xdr:rowOff>
    </xdr:from>
    <xdr:to>
      <xdr:col>18</xdr:col>
      <xdr:colOff>177800</xdr:colOff>
      <xdr:row>18</xdr:row>
      <xdr:rowOff>168872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95739"/>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94507</xdr:rowOff>
    </xdr:from>
    <xdr:to>
      <xdr:col>29</xdr:col>
      <xdr:colOff>177800</xdr:colOff>
      <xdr:row>19</xdr:row>
      <xdr:rowOff>24657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8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121310</xdr:rowOff>
    </xdr:from>
    <xdr:to>
      <xdr:col>26</xdr:col>
      <xdr:colOff>101600</xdr:colOff>
      <xdr:row>19</xdr:row>
      <xdr:rowOff>51460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5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36237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41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111862</xdr:rowOff>
    </xdr:from>
    <xdr:to>
      <xdr:col>22</xdr:col>
      <xdr:colOff>165100</xdr:colOff>
      <xdr:row>19</xdr:row>
      <xdr:rowOff>42011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55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26789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118072</xdr:rowOff>
    </xdr:from>
    <xdr:to>
      <xdr:col>19</xdr:col>
      <xdr:colOff>38100</xdr:colOff>
      <xdr:row>19</xdr:row>
      <xdr:rowOff>48222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32999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111214</xdr:rowOff>
    </xdr:from>
    <xdr:to>
      <xdr:col>15</xdr:col>
      <xdr:colOff>101600</xdr:colOff>
      <xdr:row>19</xdr:row>
      <xdr:rowOff>41364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26141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62306</xdr:rowOff>
    </xdr:from>
    <xdr:to>
      <xdr:col>29</xdr:col>
      <xdr:colOff>127000</xdr:colOff>
      <xdr:row>35</xdr:row>
      <xdr:rowOff>93526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72656"/>
          <a:ext cx="647700" cy="3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36540</xdr:rowOff>
    </xdr:from>
    <xdr:to>
      <xdr:col>26</xdr:col>
      <xdr:colOff>50800</xdr:colOff>
      <xdr:row>35</xdr:row>
      <xdr:rowOff>62306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46890"/>
          <a:ext cx="6985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36540</xdr:rowOff>
    </xdr:from>
    <xdr:to>
      <xdr:col>22</xdr:col>
      <xdr:colOff>114300</xdr:colOff>
      <xdr:row>35</xdr:row>
      <xdr:rowOff>39087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46890"/>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301454</xdr:rowOff>
    </xdr:from>
    <xdr:to>
      <xdr:col>18</xdr:col>
      <xdr:colOff>177800</xdr:colOff>
      <xdr:row>35</xdr:row>
      <xdr:rowOff>39087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68904"/>
          <a:ext cx="698500" cy="8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42726</xdr:rowOff>
    </xdr:from>
    <xdr:to>
      <xdr:col>29</xdr:col>
      <xdr:colOff>177800</xdr:colOff>
      <xdr:row>35</xdr:row>
      <xdr:rowOff>144326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53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230703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9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11506</xdr:rowOff>
    </xdr:from>
    <xdr:to>
      <xdr:col>26</xdr:col>
      <xdr:colOff>101600</xdr:colOff>
      <xdr:row>35</xdr:row>
      <xdr:rowOff>113106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2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123283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328640</xdr:rowOff>
    </xdr:from>
    <xdr:to>
      <xdr:col>22</xdr:col>
      <xdr:colOff>165100</xdr:colOff>
      <xdr:row>35</xdr:row>
      <xdr:rowOff>87340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9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97517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6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331187</xdr:rowOff>
    </xdr:from>
    <xdr:to>
      <xdr:col>19</xdr:col>
      <xdr:colOff>38100</xdr:colOff>
      <xdr:row>35</xdr:row>
      <xdr:rowOff>89887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100064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6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250654</xdr:rowOff>
    </xdr:from>
    <xdr:to>
      <xdr:col>15</xdr:col>
      <xdr:colOff>101600</xdr:colOff>
      <xdr:row>35</xdr:row>
      <xdr:rowOff>9354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1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19531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8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92,329
89,575
109.44
57,784,306
56,156,061
1,330,652
25,312,300
63,822,772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79597</xdr:rowOff>
    </xdr:from>
    <xdr:to>
      <xdr:col>24</xdr:col>
      <xdr:colOff>63500</xdr:colOff>
      <xdr:row>37</xdr:row>
      <xdr:rowOff>151168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3247"/>
          <a:ext cx="838200" cy="7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138043</xdr:rowOff>
    </xdr:from>
    <xdr:to>
      <xdr:col>19</xdr:col>
      <xdr:colOff>177800</xdr:colOff>
      <xdr:row>37</xdr:row>
      <xdr:rowOff>151168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81693"/>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132175</xdr:rowOff>
    </xdr:from>
    <xdr:to>
      <xdr:col>15</xdr:col>
      <xdr:colOff>50800</xdr:colOff>
      <xdr:row>37</xdr:row>
      <xdr:rowOff>138043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75825"/>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125356</xdr:rowOff>
    </xdr:from>
    <xdr:to>
      <xdr:col>10</xdr:col>
      <xdr:colOff>114300</xdr:colOff>
      <xdr:row>37</xdr:row>
      <xdr:rowOff>132175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69006"/>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28797</xdr:rowOff>
    </xdr:from>
    <xdr:to>
      <xdr:col>24</xdr:col>
      <xdr:colOff>114300</xdr:colOff>
      <xdr:row>37</xdr:row>
      <xdr:rowOff>130397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100368</xdr:rowOff>
    </xdr:from>
    <xdr:to>
      <xdr:col>20</xdr:col>
      <xdr:colOff>38100</xdr:colOff>
      <xdr:row>38</xdr:row>
      <xdr:rowOff>30518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21645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87243</xdr:rowOff>
    </xdr:from>
    <xdr:to>
      <xdr:col>15</xdr:col>
      <xdr:colOff>101600</xdr:colOff>
      <xdr:row>38</xdr:row>
      <xdr:rowOff>17393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81375</xdr:rowOff>
    </xdr:from>
    <xdr:to>
      <xdr:col>10</xdr:col>
      <xdr:colOff>165100</xdr:colOff>
      <xdr:row>38</xdr:row>
      <xdr:rowOff>11525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74556</xdr:rowOff>
    </xdr:from>
    <xdr:to>
      <xdr:col>6</xdr:col>
      <xdr:colOff>38100</xdr:colOff>
      <xdr:row>38</xdr:row>
      <xdr:rowOff>4705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82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167282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85522</xdr:rowOff>
    </xdr:from>
    <xdr:to>
      <xdr:col>24</xdr:col>
      <xdr:colOff>63500</xdr:colOff>
      <xdr:row>56</xdr:row>
      <xdr:rowOff>6312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15272"/>
          <a:ext cx="8382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6312</xdr:rowOff>
    </xdr:from>
    <xdr:to>
      <xdr:col>19</xdr:col>
      <xdr:colOff>177800</xdr:colOff>
      <xdr:row>56</xdr:row>
      <xdr:rowOff>51849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07512"/>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166926</xdr:rowOff>
    </xdr:from>
    <xdr:to>
      <xdr:col>15</xdr:col>
      <xdr:colOff>50800</xdr:colOff>
      <xdr:row>56</xdr:row>
      <xdr:rowOff>51849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596676"/>
          <a:ext cx="8890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50226</xdr:rowOff>
    </xdr:from>
    <xdr:to>
      <xdr:col>10</xdr:col>
      <xdr:colOff>114300</xdr:colOff>
      <xdr:row>55</xdr:row>
      <xdr:rowOff>166926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479976"/>
          <a:ext cx="8890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34722</xdr:rowOff>
    </xdr:from>
    <xdr:to>
      <xdr:col>24</xdr:col>
      <xdr:colOff>114300</xdr:colOff>
      <xdr:row>55</xdr:row>
      <xdr:rowOff>136322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57599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126962</xdr:rowOff>
    </xdr:from>
    <xdr:to>
      <xdr:col>20</xdr:col>
      <xdr:colOff>38100</xdr:colOff>
      <xdr:row>56</xdr:row>
      <xdr:rowOff>57112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73639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1049</xdr:rowOff>
    </xdr:from>
    <xdr:to>
      <xdr:col>15</xdr:col>
      <xdr:colOff>101600</xdr:colOff>
      <xdr:row>56</xdr:row>
      <xdr:rowOff>102649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0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119176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7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116126</xdr:rowOff>
    </xdr:from>
    <xdr:to>
      <xdr:col>10</xdr:col>
      <xdr:colOff>165100</xdr:colOff>
      <xdr:row>56</xdr:row>
      <xdr:rowOff>46276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4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62803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3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170876</xdr:rowOff>
    </xdr:from>
    <xdr:to>
      <xdr:col>6</xdr:col>
      <xdr:colOff>38100</xdr:colOff>
      <xdr:row>55</xdr:row>
      <xdr:rowOff>101026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117553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2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128087</xdr:rowOff>
    </xdr:from>
    <xdr:to>
      <xdr:col>24</xdr:col>
      <xdr:colOff>63500</xdr:colOff>
      <xdr:row>76</xdr:row>
      <xdr:rowOff>141208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815387"/>
          <a:ext cx="838200" cy="35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141208</xdr:rowOff>
    </xdr:from>
    <xdr:to>
      <xdr:col>19</xdr:col>
      <xdr:colOff>177800</xdr:colOff>
      <xdr:row>76</xdr:row>
      <xdr:rowOff>143814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7140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44008</xdr:rowOff>
    </xdr:from>
    <xdr:to>
      <xdr:col>15</xdr:col>
      <xdr:colOff>50800</xdr:colOff>
      <xdr:row>76</xdr:row>
      <xdr:rowOff>143814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902758"/>
          <a:ext cx="889000" cy="27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44008</xdr:rowOff>
    </xdr:from>
    <xdr:to>
      <xdr:col>10</xdr:col>
      <xdr:colOff>114300</xdr:colOff>
      <xdr:row>76</xdr:row>
      <xdr:rowOff>135722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902758"/>
          <a:ext cx="889000" cy="2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77287</xdr:rowOff>
    </xdr:from>
    <xdr:to>
      <xdr:col>24</xdr:col>
      <xdr:colOff>114300</xdr:colOff>
      <xdr:row>75</xdr:row>
      <xdr:rowOff>7437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7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100164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61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90408</xdr:rowOff>
    </xdr:from>
    <xdr:to>
      <xdr:col>20</xdr:col>
      <xdr:colOff>38100</xdr:colOff>
      <xdr:row>77</xdr:row>
      <xdr:rowOff>20558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37085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89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93014</xdr:rowOff>
    </xdr:from>
    <xdr:to>
      <xdr:col>15</xdr:col>
      <xdr:colOff>101600</xdr:colOff>
      <xdr:row>77</xdr:row>
      <xdr:rowOff>23164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39691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8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164658</xdr:rowOff>
    </xdr:from>
    <xdr:to>
      <xdr:col>10</xdr:col>
      <xdr:colOff>165100</xdr:colOff>
      <xdr:row>75</xdr:row>
      <xdr:rowOff>94808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85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111335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62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84922</xdr:rowOff>
    </xdr:from>
    <xdr:to>
      <xdr:col>6</xdr:col>
      <xdr:colOff>38100</xdr:colOff>
      <xdr:row>77</xdr:row>
      <xdr:rowOff>15072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31600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89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152642</xdr:rowOff>
    </xdr:from>
    <xdr:to>
      <xdr:col>24</xdr:col>
      <xdr:colOff>63500</xdr:colOff>
      <xdr:row>98</xdr:row>
      <xdr:rowOff>46862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83292"/>
          <a:ext cx="838200" cy="6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46862</xdr:rowOff>
    </xdr:from>
    <xdr:to>
      <xdr:col>19</xdr:col>
      <xdr:colOff>177800</xdr:colOff>
      <xdr:row>98</xdr:row>
      <xdr:rowOff>64757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48962"/>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46634</xdr:rowOff>
    </xdr:from>
    <xdr:to>
      <xdr:col>15</xdr:col>
      <xdr:colOff>50800</xdr:colOff>
      <xdr:row>98</xdr:row>
      <xdr:rowOff>64757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848734"/>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46634</xdr:rowOff>
    </xdr:from>
    <xdr:to>
      <xdr:col>10</xdr:col>
      <xdr:colOff>114300</xdr:colOff>
      <xdr:row>98</xdr:row>
      <xdr:rowOff>59334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48734"/>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101842</xdr:rowOff>
    </xdr:from>
    <xdr:to>
      <xdr:col>24</xdr:col>
      <xdr:colOff>114300</xdr:colOff>
      <xdr:row>98</xdr:row>
      <xdr:rowOff>31992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80269</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7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167512</xdr:rowOff>
    </xdr:from>
    <xdr:to>
      <xdr:col>20</xdr:col>
      <xdr:colOff>38100</xdr:colOff>
      <xdr:row>98</xdr:row>
      <xdr:rowOff>97662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88789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13957</xdr:rowOff>
    </xdr:from>
    <xdr:to>
      <xdr:col>15</xdr:col>
      <xdr:colOff>101600</xdr:colOff>
      <xdr:row>98</xdr:row>
      <xdr:rowOff>115557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106684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167284</xdr:rowOff>
    </xdr:from>
    <xdr:to>
      <xdr:col>10</xdr:col>
      <xdr:colOff>165100</xdr:colOff>
      <xdr:row>98</xdr:row>
      <xdr:rowOff>97434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88561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8534</xdr:rowOff>
    </xdr:from>
    <xdr:to>
      <xdr:col>6</xdr:col>
      <xdr:colOff>38100</xdr:colOff>
      <xdr:row>98</xdr:row>
      <xdr:rowOff>110134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101261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107902</xdr:rowOff>
    </xdr:from>
    <xdr:to>
      <xdr:col>55</xdr:col>
      <xdr:colOff>0</xdr:colOff>
      <xdr:row>37</xdr:row>
      <xdr:rowOff>77832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37202"/>
          <a:ext cx="838200" cy="48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63032</xdr:rowOff>
    </xdr:from>
    <xdr:to>
      <xdr:col>50</xdr:col>
      <xdr:colOff>114300</xdr:colOff>
      <xdr:row>37</xdr:row>
      <xdr:rowOff>77832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06682"/>
          <a:ext cx="889000" cy="1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60742</xdr:rowOff>
    </xdr:from>
    <xdr:to>
      <xdr:col>45</xdr:col>
      <xdr:colOff>177800</xdr:colOff>
      <xdr:row>37</xdr:row>
      <xdr:rowOff>63032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404392"/>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60742</xdr:rowOff>
    </xdr:from>
    <xdr:to>
      <xdr:col>41</xdr:col>
      <xdr:colOff>50800</xdr:colOff>
      <xdr:row>37</xdr:row>
      <xdr:rowOff>92933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04392"/>
          <a:ext cx="889000" cy="3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57102</xdr:rowOff>
    </xdr:from>
    <xdr:to>
      <xdr:col>55</xdr:col>
      <xdr:colOff>50800</xdr:colOff>
      <xdr:row>34</xdr:row>
      <xdr:rowOff>158702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79979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3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27032</xdr:rowOff>
    </xdr:from>
    <xdr:to>
      <xdr:col>50</xdr:col>
      <xdr:colOff>165100</xdr:colOff>
      <xdr:row>37</xdr:row>
      <xdr:rowOff>128632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7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145159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4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12232</xdr:rowOff>
    </xdr:from>
    <xdr:to>
      <xdr:col>46</xdr:col>
      <xdr:colOff>38100</xdr:colOff>
      <xdr:row>37</xdr:row>
      <xdr:rowOff>113832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5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130359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3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9942</xdr:rowOff>
    </xdr:from>
    <xdr:to>
      <xdr:col>41</xdr:col>
      <xdr:colOff>101600</xdr:colOff>
      <xdr:row>37</xdr:row>
      <xdr:rowOff>111542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128069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2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42133</xdr:rowOff>
    </xdr:from>
    <xdr:to>
      <xdr:col>36</xdr:col>
      <xdr:colOff>165100</xdr:colOff>
      <xdr:row>37</xdr:row>
      <xdr:rowOff>143733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160260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86538</xdr:rowOff>
    </xdr:from>
    <xdr:to>
      <xdr:col>55</xdr:col>
      <xdr:colOff>0</xdr:colOff>
      <xdr:row>53</xdr:row>
      <xdr:rowOff>36373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8659038"/>
          <a:ext cx="838200" cy="4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36373</xdr:rowOff>
    </xdr:from>
    <xdr:to>
      <xdr:col>50</xdr:col>
      <xdr:colOff>114300</xdr:colOff>
      <xdr:row>54</xdr:row>
      <xdr:rowOff>82576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123223"/>
          <a:ext cx="889000" cy="2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82576</xdr:rowOff>
    </xdr:from>
    <xdr:to>
      <xdr:col>45</xdr:col>
      <xdr:colOff>177800</xdr:colOff>
      <xdr:row>55</xdr:row>
      <xdr:rowOff>47955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340876"/>
          <a:ext cx="889000" cy="1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88760</xdr:rowOff>
    </xdr:from>
    <xdr:to>
      <xdr:col>41</xdr:col>
      <xdr:colOff>50800</xdr:colOff>
      <xdr:row>55</xdr:row>
      <xdr:rowOff>47955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004160"/>
          <a:ext cx="889000" cy="47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35738</xdr:rowOff>
    </xdr:from>
    <xdr:to>
      <xdr:col>55</xdr:col>
      <xdr:colOff>50800</xdr:colOff>
      <xdr:row>50</xdr:row>
      <xdr:rowOff>137338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86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122115</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52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157023</xdr:rowOff>
    </xdr:from>
    <xdr:to>
      <xdr:col>50</xdr:col>
      <xdr:colOff>165100</xdr:colOff>
      <xdr:row>53</xdr:row>
      <xdr:rowOff>87173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07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103700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884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31776</xdr:rowOff>
    </xdr:from>
    <xdr:to>
      <xdr:col>46</xdr:col>
      <xdr:colOff>38100</xdr:colOff>
      <xdr:row>54</xdr:row>
      <xdr:rowOff>133376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2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149903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06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168605</xdr:rowOff>
    </xdr:from>
    <xdr:to>
      <xdr:col>41</xdr:col>
      <xdr:colOff>101600</xdr:colOff>
      <xdr:row>55</xdr:row>
      <xdr:rowOff>98755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42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115282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37960</xdr:rowOff>
    </xdr:from>
    <xdr:to>
      <xdr:col>36</xdr:col>
      <xdr:colOff>165100</xdr:colOff>
      <xdr:row>52</xdr:row>
      <xdr:rowOff>139560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8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156087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872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78169</xdr:rowOff>
    </xdr:from>
    <xdr:to>
      <xdr:col>55</xdr:col>
      <xdr:colOff>0</xdr:colOff>
      <xdr:row>78</xdr:row>
      <xdr:rowOff>90912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51269"/>
          <a:ext cx="838200" cy="1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90912</xdr:rowOff>
    </xdr:from>
    <xdr:to>
      <xdr:col>50</xdr:col>
      <xdr:colOff>114300</xdr:colOff>
      <xdr:row>78</xdr:row>
      <xdr:rowOff>115488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64012"/>
          <a:ext cx="889000" cy="2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42393</xdr:rowOff>
    </xdr:from>
    <xdr:to>
      <xdr:col>45</xdr:col>
      <xdr:colOff>177800</xdr:colOff>
      <xdr:row>78</xdr:row>
      <xdr:rowOff>115488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15493"/>
          <a:ext cx="889000" cy="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17799</xdr:rowOff>
    </xdr:from>
    <xdr:to>
      <xdr:col>41</xdr:col>
      <xdr:colOff>50800</xdr:colOff>
      <xdr:row>78</xdr:row>
      <xdr:rowOff>42393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90899"/>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27369</xdr:rowOff>
    </xdr:from>
    <xdr:to>
      <xdr:col>55</xdr:col>
      <xdr:colOff>50800</xdr:colOff>
      <xdr:row>78</xdr:row>
      <xdr:rowOff>128969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5796</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7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40112</xdr:rowOff>
    </xdr:from>
    <xdr:to>
      <xdr:col>50</xdr:col>
      <xdr:colOff>165100</xdr:colOff>
      <xdr:row>78</xdr:row>
      <xdr:rowOff>141712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132839</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0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64688</xdr:rowOff>
    </xdr:from>
    <xdr:to>
      <xdr:col>46</xdr:col>
      <xdr:colOff>38100</xdr:colOff>
      <xdr:row>78</xdr:row>
      <xdr:rowOff>166288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157415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3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163043</xdr:rowOff>
    </xdr:from>
    <xdr:to>
      <xdr:col>41</xdr:col>
      <xdr:colOff>101600</xdr:colOff>
      <xdr:row>78</xdr:row>
      <xdr:rowOff>93193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84320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45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138449</xdr:rowOff>
    </xdr:from>
    <xdr:to>
      <xdr:col>36</xdr:col>
      <xdr:colOff>165100</xdr:colOff>
      <xdr:row>78</xdr:row>
      <xdr:rowOff>68599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59726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43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101778</xdr:rowOff>
    </xdr:from>
    <xdr:to>
      <xdr:col>55</xdr:col>
      <xdr:colOff>0</xdr:colOff>
      <xdr:row>94</xdr:row>
      <xdr:rowOff>80277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5703728"/>
          <a:ext cx="838200" cy="4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80277</xdr:rowOff>
    </xdr:from>
    <xdr:to>
      <xdr:col>50</xdr:col>
      <xdr:colOff>114300</xdr:colOff>
      <xdr:row>95</xdr:row>
      <xdr:rowOff>160528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196577"/>
          <a:ext cx="889000" cy="2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160528</xdr:rowOff>
    </xdr:from>
    <xdr:to>
      <xdr:col>45</xdr:col>
      <xdr:colOff>177800</xdr:colOff>
      <xdr:row>96</xdr:row>
      <xdr:rowOff>141136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448278"/>
          <a:ext cx="889000" cy="15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120586</xdr:rowOff>
    </xdr:from>
    <xdr:to>
      <xdr:col>41</xdr:col>
      <xdr:colOff>50800</xdr:colOff>
      <xdr:row>96</xdr:row>
      <xdr:rowOff>141136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065436"/>
          <a:ext cx="889000" cy="5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50978</xdr:rowOff>
    </xdr:from>
    <xdr:to>
      <xdr:col>55</xdr:col>
      <xdr:colOff>50800</xdr:colOff>
      <xdr:row>91</xdr:row>
      <xdr:rowOff>152578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56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4005</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60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29477</xdr:rowOff>
    </xdr:from>
    <xdr:to>
      <xdr:col>50</xdr:col>
      <xdr:colOff>165100</xdr:colOff>
      <xdr:row>94</xdr:row>
      <xdr:rowOff>131077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1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147604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59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109728</xdr:rowOff>
    </xdr:from>
    <xdr:to>
      <xdr:col>46</xdr:col>
      <xdr:colOff>38100</xdr:colOff>
      <xdr:row>96</xdr:row>
      <xdr:rowOff>39878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3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56405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90336</xdr:rowOff>
    </xdr:from>
    <xdr:to>
      <xdr:col>41</xdr:col>
      <xdr:colOff>101600</xdr:colOff>
      <xdr:row>97</xdr:row>
      <xdr:rowOff>20486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37013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69786</xdr:rowOff>
    </xdr:from>
    <xdr:to>
      <xdr:col>36</xdr:col>
      <xdr:colOff>165100</xdr:colOff>
      <xdr:row>93</xdr:row>
      <xdr:rowOff>171386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0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16463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578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171076</xdr:rowOff>
    </xdr:from>
    <xdr:to>
      <xdr:col>81</xdr:col>
      <xdr:colOff>50800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14726"/>
          <a:ext cx="8890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171076</xdr:rowOff>
    </xdr:from>
    <xdr:to>
      <xdr:col>76</xdr:col>
      <xdr:colOff>114300</xdr:colOff>
      <xdr:row>38</xdr:row>
      <xdr:rowOff>8312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51472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8312</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23412"/>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120275</xdr:rowOff>
    </xdr:from>
    <xdr:to>
      <xdr:col>76</xdr:col>
      <xdr:colOff>165100</xdr:colOff>
      <xdr:row>38</xdr:row>
      <xdr:rowOff>50425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41553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5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128962</xdr:rowOff>
    </xdr:from>
    <xdr:to>
      <xdr:col>72</xdr:col>
      <xdr:colOff>38100</xdr:colOff>
      <xdr:row>38</xdr:row>
      <xdr:rowOff>59113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72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50239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65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103401</xdr:rowOff>
    </xdr:from>
    <xdr:to>
      <xdr:col>85</xdr:col>
      <xdr:colOff>127000</xdr:colOff>
      <xdr:row>74</xdr:row>
      <xdr:rowOff>48113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619251"/>
          <a:ext cx="838200" cy="1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103401</xdr:rowOff>
    </xdr:from>
    <xdr:to>
      <xdr:col>81</xdr:col>
      <xdr:colOff>50800</xdr:colOff>
      <xdr:row>73</xdr:row>
      <xdr:rowOff>141447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619251"/>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63070</xdr:rowOff>
    </xdr:from>
    <xdr:to>
      <xdr:col>76</xdr:col>
      <xdr:colOff>114300</xdr:colOff>
      <xdr:row>73</xdr:row>
      <xdr:rowOff>141447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57892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43312</xdr:rowOff>
    </xdr:from>
    <xdr:to>
      <xdr:col>71</xdr:col>
      <xdr:colOff>177800</xdr:colOff>
      <xdr:row>73</xdr:row>
      <xdr:rowOff>63070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559162"/>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168763</xdr:rowOff>
    </xdr:from>
    <xdr:to>
      <xdr:col>85</xdr:col>
      <xdr:colOff>177800</xdr:colOff>
      <xdr:row>74</xdr:row>
      <xdr:rowOff>98913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6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20190</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5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52601</xdr:rowOff>
    </xdr:from>
    <xdr:to>
      <xdr:col>81</xdr:col>
      <xdr:colOff>101600</xdr:colOff>
      <xdr:row>73</xdr:row>
      <xdr:rowOff>154201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56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170728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34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90647</xdr:rowOff>
    </xdr:from>
    <xdr:to>
      <xdr:col>76</xdr:col>
      <xdr:colOff>165100</xdr:colOff>
      <xdr:row>74</xdr:row>
      <xdr:rowOff>20797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60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37324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38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12270</xdr:rowOff>
    </xdr:from>
    <xdr:to>
      <xdr:col>72</xdr:col>
      <xdr:colOff>38100</xdr:colOff>
      <xdr:row>73</xdr:row>
      <xdr:rowOff>113870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5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130397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163962</xdr:rowOff>
    </xdr:from>
    <xdr:to>
      <xdr:col>67</xdr:col>
      <xdr:colOff>101600</xdr:colOff>
      <xdr:row>73</xdr:row>
      <xdr:rowOff>94112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5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110639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28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171380</xdr:rowOff>
    </xdr:from>
    <xdr:to>
      <xdr:col>85</xdr:col>
      <xdr:colOff>127000</xdr:colOff>
      <xdr:row>98</xdr:row>
      <xdr:rowOff>128212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02030"/>
          <a:ext cx="838200" cy="1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101715</xdr:rowOff>
    </xdr:from>
    <xdr:to>
      <xdr:col>81</xdr:col>
      <xdr:colOff>50800</xdr:colOff>
      <xdr:row>98</xdr:row>
      <xdr:rowOff>128212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732365"/>
          <a:ext cx="889000" cy="19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101715</xdr:rowOff>
    </xdr:from>
    <xdr:to>
      <xdr:col>76</xdr:col>
      <xdr:colOff>114300</xdr:colOff>
      <xdr:row>99</xdr:row>
      <xdr:rowOff>1015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32365"/>
          <a:ext cx="889000" cy="2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122670</xdr:rowOff>
    </xdr:from>
    <xdr:to>
      <xdr:col>71</xdr:col>
      <xdr:colOff>177800</xdr:colOff>
      <xdr:row>99</xdr:row>
      <xdr:rowOff>1015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53320"/>
          <a:ext cx="889000" cy="2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120580</xdr:rowOff>
    </xdr:from>
    <xdr:to>
      <xdr:col>85</xdr:col>
      <xdr:colOff>177800</xdr:colOff>
      <xdr:row>98</xdr:row>
      <xdr:rowOff>50730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99007</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77412</xdr:rowOff>
    </xdr:from>
    <xdr:to>
      <xdr:col>81</xdr:col>
      <xdr:colOff>101600</xdr:colOff>
      <xdr:row>99</xdr:row>
      <xdr:rowOff>7562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170139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7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50915</xdr:rowOff>
    </xdr:from>
    <xdr:to>
      <xdr:col>76</xdr:col>
      <xdr:colOff>165100</xdr:colOff>
      <xdr:row>97</xdr:row>
      <xdr:rowOff>152515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169042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121665</xdr:rowOff>
    </xdr:from>
    <xdr:to>
      <xdr:col>72</xdr:col>
      <xdr:colOff>38100</xdr:colOff>
      <xdr:row>99</xdr:row>
      <xdr:rowOff>51815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42942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1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71870</xdr:rowOff>
    </xdr:from>
    <xdr:to>
      <xdr:col>67</xdr:col>
      <xdr:colOff>101600</xdr:colOff>
      <xdr:row>98</xdr:row>
      <xdr:rowOff>2020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18547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7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149660</xdr:rowOff>
    </xdr:from>
    <xdr:to>
      <xdr:col>116</xdr:col>
      <xdr:colOff>63500</xdr:colOff>
      <xdr:row>31</xdr:row>
      <xdr:rowOff>100675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293160"/>
          <a:ext cx="8382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100675</xdr:rowOff>
    </xdr:from>
    <xdr:to>
      <xdr:col>111</xdr:col>
      <xdr:colOff>177800</xdr:colOff>
      <xdr:row>32</xdr:row>
      <xdr:rowOff>6459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5415625"/>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6459</xdr:rowOff>
    </xdr:from>
    <xdr:to>
      <xdr:col>107</xdr:col>
      <xdr:colOff>50800</xdr:colOff>
      <xdr:row>32</xdr:row>
      <xdr:rowOff>105573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5492859"/>
          <a:ext cx="889000" cy="9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105573</xdr:rowOff>
    </xdr:from>
    <xdr:to>
      <xdr:col>102</xdr:col>
      <xdr:colOff>114300</xdr:colOff>
      <xdr:row>33</xdr:row>
      <xdr:rowOff>46627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5591973"/>
          <a:ext cx="889000" cy="1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98860</xdr:rowOff>
    </xdr:from>
    <xdr:to>
      <xdr:col>116</xdr:col>
      <xdr:colOff>114300</xdr:colOff>
      <xdr:row>31</xdr:row>
      <xdr:rowOff>29010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2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51887</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19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49875</xdr:rowOff>
    </xdr:from>
    <xdr:to>
      <xdr:col>112</xdr:col>
      <xdr:colOff>38100</xdr:colOff>
      <xdr:row>31</xdr:row>
      <xdr:rowOff>151475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3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168002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51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127109</xdr:rowOff>
    </xdr:from>
    <xdr:to>
      <xdr:col>107</xdr:col>
      <xdr:colOff>101600</xdr:colOff>
      <xdr:row>32</xdr:row>
      <xdr:rowOff>57259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54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73786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21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54773</xdr:rowOff>
    </xdr:from>
    <xdr:to>
      <xdr:col>102</xdr:col>
      <xdr:colOff>165100</xdr:colOff>
      <xdr:row>32</xdr:row>
      <xdr:rowOff>156373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55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1450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167277</xdr:rowOff>
    </xdr:from>
    <xdr:to>
      <xdr:col>98</xdr:col>
      <xdr:colOff>38100</xdr:colOff>
      <xdr:row>33</xdr:row>
      <xdr:rowOff>97427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56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113954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4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114554</xdr:rowOff>
    </xdr:from>
    <xdr:to>
      <xdr:col>116</xdr:col>
      <xdr:colOff>63500</xdr:colOff>
      <xdr:row>57</xdr:row>
      <xdr:rowOff>120307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87204"/>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114554</xdr:rowOff>
    </xdr:from>
    <xdr:to>
      <xdr:col>111</xdr:col>
      <xdr:colOff>177800</xdr:colOff>
      <xdr:row>57</xdr:row>
      <xdr:rowOff>116840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8872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68034</xdr:rowOff>
    </xdr:from>
    <xdr:to>
      <xdr:col>107</xdr:col>
      <xdr:colOff>50800</xdr:colOff>
      <xdr:row>57</xdr:row>
      <xdr:rowOff>116840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840684"/>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163017</xdr:rowOff>
    </xdr:from>
    <xdr:to>
      <xdr:col>102</xdr:col>
      <xdr:colOff>114300</xdr:colOff>
      <xdr:row>57</xdr:row>
      <xdr:rowOff>68034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76421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69507</xdr:rowOff>
    </xdr:from>
    <xdr:to>
      <xdr:col>116</xdr:col>
      <xdr:colOff>114300</xdr:colOff>
      <xdr:row>57</xdr:row>
      <xdr:rowOff>171107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92384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9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63754</xdr:rowOff>
    </xdr:from>
    <xdr:to>
      <xdr:col>112</xdr:col>
      <xdr:colOff>38100</xdr:colOff>
      <xdr:row>57</xdr:row>
      <xdr:rowOff>165354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61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66040</xdr:rowOff>
    </xdr:from>
    <xdr:to>
      <xdr:col>107</xdr:col>
      <xdr:colOff>101600</xdr:colOff>
      <xdr:row>57</xdr:row>
      <xdr:rowOff>167640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12717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17234</xdr:rowOff>
    </xdr:from>
    <xdr:to>
      <xdr:col>102</xdr:col>
      <xdr:colOff>165100</xdr:colOff>
      <xdr:row>57</xdr:row>
      <xdr:rowOff>118834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78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135361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6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112217</xdr:rowOff>
    </xdr:from>
    <xdr:to>
      <xdr:col>98</xdr:col>
      <xdr:colOff>38100</xdr:colOff>
      <xdr:row>57</xdr:row>
      <xdr:rowOff>42367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58894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150292</xdr:rowOff>
    </xdr:from>
    <xdr:to>
      <xdr:col>116</xdr:col>
      <xdr:colOff>63500</xdr:colOff>
      <xdr:row>76</xdr:row>
      <xdr:rowOff>38925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09042"/>
          <a:ext cx="838200" cy="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38925</xdr:rowOff>
    </xdr:from>
    <xdr:to>
      <xdr:col>111</xdr:col>
      <xdr:colOff>177800</xdr:colOff>
      <xdr:row>76</xdr:row>
      <xdr:rowOff>111925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69125"/>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111353</xdr:rowOff>
    </xdr:from>
    <xdr:to>
      <xdr:col>107</xdr:col>
      <xdr:colOff>50800</xdr:colOff>
      <xdr:row>76</xdr:row>
      <xdr:rowOff>111925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14155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111353</xdr:rowOff>
    </xdr:from>
    <xdr:to>
      <xdr:col>102</xdr:col>
      <xdr:colOff>114300</xdr:colOff>
      <xdr:row>76</xdr:row>
      <xdr:rowOff>158407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41553"/>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99492</xdr:rowOff>
    </xdr:from>
    <xdr:to>
      <xdr:col>116</xdr:col>
      <xdr:colOff>114300</xdr:colOff>
      <xdr:row>76</xdr:row>
      <xdr:rowOff>29642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122369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159575</xdr:rowOff>
    </xdr:from>
    <xdr:to>
      <xdr:col>112</xdr:col>
      <xdr:colOff>38100</xdr:colOff>
      <xdr:row>76</xdr:row>
      <xdr:rowOff>89725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80852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61125</xdr:rowOff>
    </xdr:from>
    <xdr:to>
      <xdr:col>107</xdr:col>
      <xdr:colOff>101600</xdr:colOff>
      <xdr:row>76</xdr:row>
      <xdr:rowOff>162725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153852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60553</xdr:rowOff>
    </xdr:from>
    <xdr:to>
      <xdr:col>102</xdr:col>
      <xdr:colOff>165100</xdr:colOff>
      <xdr:row>76</xdr:row>
      <xdr:rowOff>162153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153280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107607</xdr:rowOff>
    </xdr:from>
    <xdr:to>
      <xdr:col>98</xdr:col>
      <xdr:colOff>38100</xdr:colOff>
      <xdr:row>77</xdr:row>
      <xdr:rowOff>37757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28884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608,217</a:t>
          </a:r>
          <a:r>
            <a:rPr kumimoji="1" lang="ja-JP" altLang="en-US" sz="1300">
              <a:latin typeface="ＭＳ Ｐゴシック" panose="020B0600070205080204" pitchFamily="50" charset="-128"/>
              <a:ea typeface="ＭＳ Ｐゴシック" panose="020B0600070205080204" pitchFamily="50" charset="-128"/>
            </a:rPr>
            <a:t>円となっている。主な構成項目の一つである人件費は、住民一人当たり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56,155</a:t>
          </a:r>
          <a:r>
            <a:rPr kumimoji="1" lang="ja-JP" altLang="en-US" sz="1300">
              <a:latin typeface="ＭＳ Ｐゴシック" panose="020B0600070205080204" pitchFamily="50" charset="-128"/>
              <a:ea typeface="ＭＳ Ｐゴシック" panose="020B0600070205080204" pitchFamily="50" charset="-128"/>
            </a:rPr>
            <a:t>円となっており、会計年度任用職員職員制度に伴い前年度と比較して増加となっている。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78,481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前年度からは、生活保護費や自立支援給付費等の障がい者福祉、高齢者福祉に係る経費の増による影響が大きく、今後も社会保障関係費の増加が見込まれる。</a:t>
          </a:r>
        </a:p>
        <a:p>
          <a:r>
            <a:rPr kumimoji="1" lang="ja-JP" altLang="en-US" sz="1300">
              <a:latin typeface="ＭＳ Ｐゴシック" panose="020B0600070205080204" pitchFamily="50" charset="-128"/>
              <a:ea typeface="ＭＳ Ｐゴシック" panose="020B0600070205080204" pitchFamily="50" charset="-128"/>
            </a:rPr>
            <a:t>物件費は住民一人当た</a:t>
          </a:r>
          <a:r>
            <a:rPr kumimoji="1" lang="en-US" altLang="ja-JP" sz="1300">
              <a:latin typeface="ＭＳ Ｐゴシック" panose="020B0600070205080204" pitchFamily="50" charset="-128"/>
              <a:ea typeface="ＭＳ Ｐゴシック" panose="020B0600070205080204" pitchFamily="50" charset="-128"/>
            </a:rPr>
            <a:t>64,870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類似施設の維持管理費によることが主な要因であり、今後は、公共施設等総合管理計画に基づき、施設の統廃合等により維持管理費を縮減していく。</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118,186</a:t>
          </a:r>
          <a:r>
            <a:rPr kumimoji="1" lang="ja-JP" altLang="en-US" sz="1300">
              <a:latin typeface="ＭＳ Ｐゴシック" panose="020B0600070205080204" pitchFamily="50" charset="-128"/>
              <a:ea typeface="ＭＳ Ｐゴシック" panose="020B0600070205080204" pitchFamily="50" charset="-128"/>
            </a:rPr>
            <a:t>円となっている。これは、小中学校の長寿命化事業をはじめ、継続費であるごみ焼却施設改良工事や新斎場整備に係るものであり、類似団体と比較して一人当たりコストが高い状況となっている。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55,609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非常に高い状況となっている。これは、統合庁舎整備等の大型整備事業の影響が大きいが、近年の借入起債のほとんどが合併特例事業債、緊急防災・減災事業債、臨時財政対策債といった交付税措置率の高いものを</a:t>
          </a:r>
        </a:p>
        <a:p>
          <a:r>
            <a:rPr kumimoji="1" lang="ja-JP" altLang="en-US" sz="1300">
              <a:latin typeface="ＭＳ Ｐゴシック" panose="020B0600070205080204" pitchFamily="50" charset="-128"/>
              <a:ea typeface="ＭＳ Ｐゴシック" panose="020B0600070205080204" pitchFamily="50" charset="-128"/>
            </a:rPr>
            <a:t>活用していることから、実質的な財政負担は少ない。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92,329
89,575
109.44
57,784,306
56,156,061
1,330,652
25,312,300
63,822,772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144729</xdr:rowOff>
    </xdr:from>
    <xdr:to>
      <xdr:col>24</xdr:col>
      <xdr:colOff>63500</xdr:colOff>
      <xdr:row>37</xdr:row>
      <xdr:rowOff>21285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16929"/>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18542</xdr:rowOff>
    </xdr:from>
    <xdr:to>
      <xdr:col>19</xdr:col>
      <xdr:colOff>177800</xdr:colOff>
      <xdr:row>36</xdr:row>
      <xdr:rowOff>144729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90742"/>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xdr:rowOff>
    </xdr:from>
    <xdr:to>
      <xdr:col>15</xdr:col>
      <xdr:colOff>50800</xdr:colOff>
      <xdr:row>36</xdr:row>
      <xdr:rowOff>18542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382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xdr:rowOff>
    </xdr:from>
    <xdr:to>
      <xdr:col>10</xdr:col>
      <xdr:colOff>114300</xdr:colOff>
      <xdr:row>36</xdr:row>
      <xdr:rowOff>4826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7382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141935</xdr:rowOff>
    </xdr:from>
    <xdr:to>
      <xdr:col>24</xdr:col>
      <xdr:colOff>114300</xdr:colOff>
      <xdr:row>37</xdr:row>
      <xdr:rowOff>72085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56862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93929</xdr:rowOff>
    </xdr:from>
    <xdr:to>
      <xdr:col>20</xdr:col>
      <xdr:colOff>38100</xdr:colOff>
      <xdr:row>37</xdr:row>
      <xdr:rowOff>24079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15206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139192</xdr:rowOff>
    </xdr:from>
    <xdr:to>
      <xdr:col>15</xdr:col>
      <xdr:colOff>101600</xdr:colOff>
      <xdr:row>36</xdr:row>
      <xdr:rowOff>69342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60469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122275</xdr:rowOff>
    </xdr:from>
    <xdr:to>
      <xdr:col>10</xdr:col>
      <xdr:colOff>165100</xdr:colOff>
      <xdr:row>36</xdr:row>
      <xdr:rowOff>52425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43552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125476</xdr:rowOff>
    </xdr:from>
    <xdr:to>
      <xdr:col>6</xdr:col>
      <xdr:colOff>38100</xdr:colOff>
      <xdr:row>36</xdr:row>
      <xdr:rowOff>55626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46753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152669</xdr:rowOff>
    </xdr:from>
    <xdr:to>
      <xdr:col>24</xdr:col>
      <xdr:colOff>63500</xdr:colOff>
      <xdr:row>59</xdr:row>
      <xdr:rowOff>60703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39519"/>
          <a:ext cx="838200" cy="93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145202</xdr:rowOff>
    </xdr:from>
    <xdr:to>
      <xdr:col>19</xdr:col>
      <xdr:colOff>177800</xdr:colOff>
      <xdr:row>59</xdr:row>
      <xdr:rowOff>60703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89302"/>
          <a:ext cx="889000" cy="8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145202</xdr:rowOff>
    </xdr:from>
    <xdr:to>
      <xdr:col>15</xdr:col>
      <xdr:colOff>50800</xdr:colOff>
      <xdr:row>59</xdr:row>
      <xdr:rowOff>39124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9302"/>
          <a:ext cx="889000" cy="6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128963</xdr:rowOff>
    </xdr:from>
    <xdr:to>
      <xdr:col>10</xdr:col>
      <xdr:colOff>114300</xdr:colOff>
      <xdr:row>59</xdr:row>
      <xdr:rowOff>39124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30163"/>
          <a:ext cx="889000" cy="4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101869</xdr:rowOff>
    </xdr:from>
    <xdr:to>
      <xdr:col>24</xdr:col>
      <xdr:colOff>114300</xdr:colOff>
      <xdr:row>54</xdr:row>
      <xdr:rowOff>32019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1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124746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9903</xdr:rowOff>
    </xdr:from>
    <xdr:to>
      <xdr:col>20</xdr:col>
      <xdr:colOff>38100</xdr:colOff>
      <xdr:row>59</xdr:row>
      <xdr:rowOff>111503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102630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94402</xdr:rowOff>
    </xdr:from>
    <xdr:to>
      <xdr:col>15</xdr:col>
      <xdr:colOff>101600</xdr:colOff>
      <xdr:row>59</xdr:row>
      <xdr:rowOff>24552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41079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159774</xdr:rowOff>
    </xdr:from>
    <xdr:to>
      <xdr:col>10</xdr:col>
      <xdr:colOff>165100</xdr:colOff>
      <xdr:row>59</xdr:row>
      <xdr:rowOff>89924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106451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78163</xdr:rowOff>
    </xdr:from>
    <xdr:to>
      <xdr:col>6</xdr:col>
      <xdr:colOff>38100</xdr:colOff>
      <xdr:row>57</xdr:row>
      <xdr:rowOff>8313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24840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5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65024</xdr:rowOff>
    </xdr:from>
    <xdr:to>
      <xdr:col>24</xdr:col>
      <xdr:colOff>63500</xdr:colOff>
      <xdr:row>76</xdr:row>
      <xdr:rowOff>79448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95224"/>
          <a:ext cx="8382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65024</xdr:rowOff>
    </xdr:from>
    <xdr:to>
      <xdr:col>19</xdr:col>
      <xdr:colOff>177800</xdr:colOff>
      <xdr:row>76</xdr:row>
      <xdr:rowOff>165684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95224"/>
          <a:ext cx="8890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165684</xdr:rowOff>
    </xdr:from>
    <xdr:to>
      <xdr:col>15</xdr:col>
      <xdr:colOff>50800</xdr:colOff>
      <xdr:row>77</xdr:row>
      <xdr:rowOff>24943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95884"/>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162342</xdr:rowOff>
    </xdr:from>
    <xdr:to>
      <xdr:col>10</xdr:col>
      <xdr:colOff>114300</xdr:colOff>
      <xdr:row>77</xdr:row>
      <xdr:rowOff>24943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92542"/>
          <a:ext cx="8890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28648</xdr:rowOff>
    </xdr:from>
    <xdr:to>
      <xdr:col>24</xdr:col>
      <xdr:colOff>114300</xdr:colOff>
      <xdr:row>76</xdr:row>
      <xdr:rowOff>130248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7075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3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14224</xdr:rowOff>
    </xdr:from>
    <xdr:to>
      <xdr:col>20</xdr:col>
      <xdr:colOff>38100</xdr:colOff>
      <xdr:row>76</xdr:row>
      <xdr:rowOff>115824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106951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3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114884</xdr:rowOff>
    </xdr:from>
    <xdr:to>
      <xdr:col>15</xdr:col>
      <xdr:colOff>101600</xdr:colOff>
      <xdr:row>77</xdr:row>
      <xdr:rowOff>45034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36161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3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145593</xdr:rowOff>
    </xdr:from>
    <xdr:to>
      <xdr:col>10</xdr:col>
      <xdr:colOff>165100</xdr:colOff>
      <xdr:row>77</xdr:row>
      <xdr:rowOff>75743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66870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6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111542</xdr:rowOff>
    </xdr:from>
    <xdr:to>
      <xdr:col>6</xdr:col>
      <xdr:colOff>38100</xdr:colOff>
      <xdr:row>77</xdr:row>
      <xdr:rowOff>41692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32819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3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137655</xdr:rowOff>
    </xdr:from>
    <xdr:to>
      <xdr:col>24</xdr:col>
      <xdr:colOff>63500</xdr:colOff>
      <xdr:row>95</xdr:row>
      <xdr:rowOff>162940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911055"/>
          <a:ext cx="838200" cy="5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162940</xdr:rowOff>
    </xdr:from>
    <xdr:to>
      <xdr:col>19</xdr:col>
      <xdr:colOff>177800</xdr:colOff>
      <xdr:row>96</xdr:row>
      <xdr:rowOff>42901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50690"/>
          <a:ext cx="889000" cy="5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42901</xdr:rowOff>
    </xdr:from>
    <xdr:to>
      <xdr:col>15</xdr:col>
      <xdr:colOff>50800</xdr:colOff>
      <xdr:row>96</xdr:row>
      <xdr:rowOff>151104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02101"/>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151104</xdr:rowOff>
    </xdr:from>
    <xdr:to>
      <xdr:col>10</xdr:col>
      <xdr:colOff>114300</xdr:colOff>
      <xdr:row>96</xdr:row>
      <xdr:rowOff>166815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10304"/>
          <a:ext cx="88900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86855</xdr:rowOff>
    </xdr:from>
    <xdr:to>
      <xdr:col>24</xdr:col>
      <xdr:colOff>114300</xdr:colOff>
      <xdr:row>93</xdr:row>
      <xdr:rowOff>17005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8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109732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7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112140</xdr:rowOff>
    </xdr:from>
    <xdr:to>
      <xdr:col>20</xdr:col>
      <xdr:colOff>38100</xdr:colOff>
      <xdr:row>96</xdr:row>
      <xdr:rowOff>42290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58817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163551</xdr:rowOff>
    </xdr:from>
    <xdr:to>
      <xdr:col>15</xdr:col>
      <xdr:colOff>101600</xdr:colOff>
      <xdr:row>96</xdr:row>
      <xdr:rowOff>93701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110228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2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100304</xdr:rowOff>
    </xdr:from>
    <xdr:to>
      <xdr:col>10</xdr:col>
      <xdr:colOff>165100</xdr:colOff>
      <xdr:row>97</xdr:row>
      <xdr:rowOff>30454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21581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116015</xdr:rowOff>
    </xdr:from>
    <xdr:to>
      <xdr:col>6</xdr:col>
      <xdr:colOff>38100</xdr:colOff>
      <xdr:row>97</xdr:row>
      <xdr:rowOff>46165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26924</xdr:rowOff>
    </xdr:from>
    <xdr:to>
      <xdr:col>55</xdr:col>
      <xdr:colOff>0</xdr:colOff>
      <xdr:row>37</xdr:row>
      <xdr:rowOff>29972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7057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27305</xdr:rowOff>
    </xdr:from>
    <xdr:to>
      <xdr:col>50</xdr:col>
      <xdr:colOff>114300</xdr:colOff>
      <xdr:row>37</xdr:row>
      <xdr:rowOff>29972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7095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27305</xdr:rowOff>
    </xdr:from>
    <xdr:to>
      <xdr:col>45</xdr:col>
      <xdr:colOff>177800</xdr:colOff>
      <xdr:row>37</xdr:row>
      <xdr:rowOff>29972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7095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29972</xdr:rowOff>
    </xdr:from>
    <xdr:to>
      <xdr:col>41</xdr:col>
      <xdr:colOff>50800</xdr:colOff>
      <xdr:row>37</xdr:row>
      <xdr:rowOff>36830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736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147574</xdr:rowOff>
    </xdr:from>
    <xdr:to>
      <xdr:col>55</xdr:col>
      <xdr:colOff>50800</xdr:colOff>
      <xdr:row>37</xdr:row>
      <xdr:rowOff>77724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170451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150622</xdr:rowOff>
    </xdr:from>
    <xdr:to>
      <xdr:col>50</xdr:col>
      <xdr:colOff>165100</xdr:colOff>
      <xdr:row>37</xdr:row>
      <xdr:rowOff>80772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97299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147955</xdr:rowOff>
    </xdr:from>
    <xdr:to>
      <xdr:col>46</xdr:col>
      <xdr:colOff>38100</xdr:colOff>
      <xdr:row>37</xdr:row>
      <xdr:rowOff>78105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94632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150622</xdr:rowOff>
    </xdr:from>
    <xdr:to>
      <xdr:col>41</xdr:col>
      <xdr:colOff>101600</xdr:colOff>
      <xdr:row>37</xdr:row>
      <xdr:rowOff>80772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97299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0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104157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0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160796</xdr:rowOff>
    </xdr:from>
    <xdr:to>
      <xdr:col>55</xdr:col>
      <xdr:colOff>0</xdr:colOff>
      <xdr:row>58</xdr:row>
      <xdr:rowOff>222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33446"/>
          <a:ext cx="8382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151326</xdr:rowOff>
    </xdr:from>
    <xdr:to>
      <xdr:col>50</xdr:col>
      <xdr:colOff>114300</xdr:colOff>
      <xdr:row>58</xdr:row>
      <xdr:rowOff>222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2397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131405</xdr:rowOff>
    </xdr:from>
    <xdr:to>
      <xdr:col>45</xdr:col>
      <xdr:colOff>177800</xdr:colOff>
      <xdr:row>57</xdr:row>
      <xdr:rowOff>151326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32605"/>
          <a:ext cx="889000" cy="19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131405</xdr:rowOff>
    </xdr:from>
    <xdr:to>
      <xdr:col>41</xdr:col>
      <xdr:colOff>50800</xdr:colOff>
      <xdr:row>57</xdr:row>
      <xdr:rowOff>105573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732605"/>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109996</xdr:rowOff>
    </xdr:from>
    <xdr:to>
      <xdr:col>55</xdr:col>
      <xdr:colOff>50800</xdr:colOff>
      <xdr:row>58</xdr:row>
      <xdr:rowOff>40146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132873</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3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120872</xdr:rowOff>
    </xdr:from>
    <xdr:to>
      <xdr:col>50</xdr:col>
      <xdr:colOff>165100</xdr:colOff>
      <xdr:row>58</xdr:row>
      <xdr:rowOff>51022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67549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66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100526</xdr:rowOff>
    </xdr:from>
    <xdr:to>
      <xdr:col>46</xdr:col>
      <xdr:colOff>38100</xdr:colOff>
      <xdr:row>58</xdr:row>
      <xdr:rowOff>30676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47203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6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80605</xdr:rowOff>
    </xdr:from>
    <xdr:to>
      <xdr:col>41</xdr:col>
      <xdr:colOff>101600</xdr:colOff>
      <xdr:row>57</xdr:row>
      <xdr:rowOff>10755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6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27282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4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54773</xdr:rowOff>
    </xdr:from>
    <xdr:to>
      <xdr:col>36</xdr:col>
      <xdr:colOff>165100</xdr:colOff>
      <xdr:row>57</xdr:row>
      <xdr:rowOff>156373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1450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60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140523</xdr:rowOff>
    </xdr:from>
    <xdr:to>
      <xdr:col>55</xdr:col>
      <xdr:colOff>0</xdr:colOff>
      <xdr:row>77</xdr:row>
      <xdr:rowOff>15365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70723"/>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15365</xdr:rowOff>
    </xdr:from>
    <xdr:to>
      <xdr:col>50</xdr:col>
      <xdr:colOff>114300</xdr:colOff>
      <xdr:row>77</xdr:row>
      <xdr:rowOff>33675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17015"/>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25949</xdr:rowOff>
    </xdr:from>
    <xdr:to>
      <xdr:col>45</xdr:col>
      <xdr:colOff>177800</xdr:colOff>
      <xdr:row>77</xdr:row>
      <xdr:rowOff>33675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27599"/>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164046</xdr:rowOff>
    </xdr:from>
    <xdr:to>
      <xdr:col>41</xdr:col>
      <xdr:colOff>50800</xdr:colOff>
      <xdr:row>77</xdr:row>
      <xdr:rowOff>25949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94246"/>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89723</xdr:rowOff>
    </xdr:from>
    <xdr:to>
      <xdr:col>55</xdr:col>
      <xdr:colOff>50800</xdr:colOff>
      <xdr:row>77</xdr:row>
      <xdr:rowOff>19873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112600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7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136015</xdr:rowOff>
    </xdr:from>
    <xdr:to>
      <xdr:col>50</xdr:col>
      <xdr:colOff>165100</xdr:colOff>
      <xdr:row>77</xdr:row>
      <xdr:rowOff>66165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82691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154325</xdr:rowOff>
    </xdr:from>
    <xdr:to>
      <xdr:col>46</xdr:col>
      <xdr:colOff>38100</xdr:colOff>
      <xdr:row>77</xdr:row>
      <xdr:rowOff>84475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101002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5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146599</xdr:rowOff>
    </xdr:from>
    <xdr:to>
      <xdr:col>41</xdr:col>
      <xdr:colOff>101600</xdr:colOff>
      <xdr:row>77</xdr:row>
      <xdr:rowOff>76749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93276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113246</xdr:rowOff>
    </xdr:from>
    <xdr:to>
      <xdr:col>36</xdr:col>
      <xdr:colOff>165100</xdr:colOff>
      <xdr:row>77</xdr:row>
      <xdr:rowOff>43396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59923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95086</xdr:rowOff>
    </xdr:from>
    <xdr:to>
      <xdr:col>55</xdr:col>
      <xdr:colOff>0</xdr:colOff>
      <xdr:row>95</xdr:row>
      <xdr:rowOff>40957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11386"/>
          <a:ext cx="838200" cy="1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37998</xdr:rowOff>
    </xdr:from>
    <xdr:to>
      <xdr:col>50</xdr:col>
      <xdr:colOff>114300</xdr:colOff>
      <xdr:row>95</xdr:row>
      <xdr:rowOff>40957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325748"/>
          <a:ext cx="8890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140805</xdr:rowOff>
    </xdr:from>
    <xdr:to>
      <xdr:col>45</xdr:col>
      <xdr:colOff>177800</xdr:colOff>
      <xdr:row>95</xdr:row>
      <xdr:rowOff>37998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257105"/>
          <a:ext cx="8890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140805</xdr:rowOff>
    </xdr:from>
    <xdr:to>
      <xdr:col>41</xdr:col>
      <xdr:colOff>50800</xdr:colOff>
      <xdr:row>94</xdr:row>
      <xdr:rowOff>142887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257105"/>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44286</xdr:rowOff>
    </xdr:from>
    <xdr:to>
      <xdr:col>55</xdr:col>
      <xdr:colOff>50800</xdr:colOff>
      <xdr:row>94</xdr:row>
      <xdr:rowOff>145886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67163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161607</xdr:rowOff>
    </xdr:from>
    <xdr:to>
      <xdr:col>50</xdr:col>
      <xdr:colOff>165100</xdr:colOff>
      <xdr:row>95</xdr:row>
      <xdr:rowOff>91757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108284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158648</xdr:rowOff>
    </xdr:from>
    <xdr:to>
      <xdr:col>46</xdr:col>
      <xdr:colOff>38100</xdr:colOff>
      <xdr:row>95</xdr:row>
      <xdr:rowOff>88798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105325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90005</xdr:rowOff>
    </xdr:from>
    <xdr:to>
      <xdr:col>41</xdr:col>
      <xdr:colOff>101600</xdr:colOff>
      <xdr:row>95</xdr:row>
      <xdr:rowOff>20155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36682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9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92087</xdr:rowOff>
    </xdr:from>
    <xdr:to>
      <xdr:col>36</xdr:col>
      <xdr:colOff>165100</xdr:colOff>
      <xdr:row>95</xdr:row>
      <xdr:rowOff>22237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38764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9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11227</xdr:rowOff>
    </xdr:from>
    <xdr:to>
      <xdr:col>85</xdr:col>
      <xdr:colOff>127000</xdr:colOff>
      <xdr:row>37</xdr:row>
      <xdr:rowOff>38259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54877"/>
          <a:ext cx="8382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151644</xdr:rowOff>
    </xdr:from>
    <xdr:to>
      <xdr:col>81</xdr:col>
      <xdr:colOff>50800</xdr:colOff>
      <xdr:row>37</xdr:row>
      <xdr:rowOff>38259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323844"/>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151644</xdr:rowOff>
    </xdr:from>
    <xdr:to>
      <xdr:col>76</xdr:col>
      <xdr:colOff>114300</xdr:colOff>
      <xdr:row>37</xdr:row>
      <xdr:rowOff>99695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23844"/>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654</xdr:rowOff>
    </xdr:from>
    <xdr:to>
      <xdr:col>71</xdr:col>
      <xdr:colOff>177800</xdr:colOff>
      <xdr:row>37</xdr:row>
      <xdr:rowOff>99695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44304"/>
          <a:ext cx="889000" cy="9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131877</xdr:rowOff>
    </xdr:from>
    <xdr:to>
      <xdr:col>85</xdr:col>
      <xdr:colOff>177800</xdr:colOff>
      <xdr:row>37</xdr:row>
      <xdr:rowOff>62027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110304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158909</xdr:rowOff>
    </xdr:from>
    <xdr:to>
      <xdr:col>81</xdr:col>
      <xdr:colOff>101600</xdr:colOff>
      <xdr:row>37</xdr:row>
      <xdr:rowOff>89059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80186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2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100844</xdr:rowOff>
    </xdr:from>
    <xdr:to>
      <xdr:col>76</xdr:col>
      <xdr:colOff>165100</xdr:colOff>
      <xdr:row>37</xdr:row>
      <xdr:rowOff>30994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22121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48895</xdr:rowOff>
    </xdr:from>
    <xdr:to>
      <xdr:col>72</xdr:col>
      <xdr:colOff>38100</xdr:colOff>
      <xdr:row>37</xdr:row>
      <xdr:rowOff>150495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141622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121304</xdr:rowOff>
    </xdr:from>
    <xdr:to>
      <xdr:col>67</xdr:col>
      <xdr:colOff>101600</xdr:colOff>
      <xdr:row>37</xdr:row>
      <xdr:rowOff>51454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42581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55499</xdr:rowOff>
    </xdr:from>
    <xdr:to>
      <xdr:col>85</xdr:col>
      <xdr:colOff>127000</xdr:colOff>
      <xdr:row>55</xdr:row>
      <xdr:rowOff>126288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85249"/>
          <a:ext cx="8382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55499</xdr:rowOff>
    </xdr:from>
    <xdr:to>
      <xdr:col>81</xdr:col>
      <xdr:colOff>50800</xdr:colOff>
      <xdr:row>56</xdr:row>
      <xdr:rowOff>36011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85249"/>
          <a:ext cx="889000" cy="15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36011</xdr:rowOff>
    </xdr:from>
    <xdr:to>
      <xdr:col>76</xdr:col>
      <xdr:colOff>114300</xdr:colOff>
      <xdr:row>56</xdr:row>
      <xdr:rowOff>70053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37211"/>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70053</xdr:rowOff>
    </xdr:from>
    <xdr:to>
      <xdr:col>71</xdr:col>
      <xdr:colOff>177800</xdr:colOff>
      <xdr:row>58</xdr:row>
      <xdr:rowOff>22276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71253"/>
          <a:ext cx="889000" cy="2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75488</xdr:rowOff>
    </xdr:from>
    <xdr:to>
      <xdr:col>85</xdr:col>
      <xdr:colOff>177800</xdr:colOff>
      <xdr:row>56</xdr:row>
      <xdr:rowOff>5638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53915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4699</xdr:rowOff>
    </xdr:from>
    <xdr:to>
      <xdr:col>81</xdr:col>
      <xdr:colOff>101600</xdr:colOff>
      <xdr:row>55</xdr:row>
      <xdr:rowOff>106299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122826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2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156661</xdr:rowOff>
    </xdr:from>
    <xdr:to>
      <xdr:col>76</xdr:col>
      <xdr:colOff>165100</xdr:colOff>
      <xdr:row>56</xdr:row>
      <xdr:rowOff>86811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103338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6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19253</xdr:rowOff>
    </xdr:from>
    <xdr:to>
      <xdr:col>72</xdr:col>
      <xdr:colOff>38100</xdr:colOff>
      <xdr:row>56</xdr:row>
      <xdr:rowOff>120853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137380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142926</xdr:rowOff>
    </xdr:from>
    <xdr:to>
      <xdr:col>67</xdr:col>
      <xdr:colOff>101600</xdr:colOff>
      <xdr:row>58</xdr:row>
      <xdr:rowOff>73076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64203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171075</xdr:rowOff>
    </xdr:from>
    <xdr:to>
      <xdr:col>81</xdr:col>
      <xdr:colOff>50800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372725"/>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171075</xdr:rowOff>
    </xdr:from>
    <xdr:to>
      <xdr:col>76</xdr:col>
      <xdr:colOff>114300</xdr:colOff>
      <xdr:row>78</xdr:row>
      <xdr:rowOff>8313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72725"/>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8313</xdr:rowOff>
    </xdr:from>
    <xdr:to>
      <xdr:col>71</xdr:col>
      <xdr:colOff>177800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81413"/>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120275</xdr:rowOff>
    </xdr:from>
    <xdr:to>
      <xdr:col>76</xdr:col>
      <xdr:colOff>165100</xdr:colOff>
      <xdr:row>78</xdr:row>
      <xdr:rowOff>50425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41552</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41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128963</xdr:rowOff>
    </xdr:from>
    <xdr:to>
      <xdr:col>72</xdr:col>
      <xdr:colOff>38100</xdr:colOff>
      <xdr:row>78</xdr:row>
      <xdr:rowOff>59113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50240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423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99825</xdr:rowOff>
    </xdr:from>
    <xdr:to>
      <xdr:col>85</xdr:col>
      <xdr:colOff>127000</xdr:colOff>
      <xdr:row>94</xdr:row>
      <xdr:rowOff>48113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044675"/>
          <a:ext cx="838200" cy="11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99825</xdr:rowOff>
    </xdr:from>
    <xdr:to>
      <xdr:col>81</xdr:col>
      <xdr:colOff>50800</xdr:colOff>
      <xdr:row>93</xdr:row>
      <xdr:rowOff>141447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044675"/>
          <a:ext cx="889000" cy="4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63071</xdr:rowOff>
    </xdr:from>
    <xdr:to>
      <xdr:col>76</xdr:col>
      <xdr:colOff>114300</xdr:colOff>
      <xdr:row>93</xdr:row>
      <xdr:rowOff>141447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007921"/>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43312</xdr:rowOff>
    </xdr:from>
    <xdr:to>
      <xdr:col>71</xdr:col>
      <xdr:colOff>177800</xdr:colOff>
      <xdr:row>93</xdr:row>
      <xdr:rowOff>63071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5988162"/>
          <a:ext cx="889000" cy="1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168763</xdr:rowOff>
    </xdr:from>
    <xdr:to>
      <xdr:col>85</xdr:col>
      <xdr:colOff>177800</xdr:colOff>
      <xdr:row>94</xdr:row>
      <xdr:rowOff>98913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1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20190</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9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49025</xdr:rowOff>
    </xdr:from>
    <xdr:to>
      <xdr:col>81</xdr:col>
      <xdr:colOff>101600</xdr:colOff>
      <xdr:row>93</xdr:row>
      <xdr:rowOff>150625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9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167152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76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90647</xdr:rowOff>
    </xdr:from>
    <xdr:to>
      <xdr:col>76</xdr:col>
      <xdr:colOff>165100</xdr:colOff>
      <xdr:row>94</xdr:row>
      <xdr:rowOff>20797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0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37324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81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12271</xdr:rowOff>
    </xdr:from>
    <xdr:to>
      <xdr:col>72</xdr:col>
      <xdr:colOff>38100</xdr:colOff>
      <xdr:row>93</xdr:row>
      <xdr:rowOff>113871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9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130398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7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163962</xdr:rowOff>
    </xdr:from>
    <xdr:to>
      <xdr:col>67</xdr:col>
      <xdr:colOff>101600</xdr:colOff>
      <xdr:row>93</xdr:row>
      <xdr:rowOff>94112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9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110639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7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と比較して一人当たりコストが高い状況であるが、基金積立金が大幅に増額となったことが要因である。また、特別定額給付金事業の実施により、前年度と比較して大きく増額となっている。</a:t>
          </a:r>
        </a:p>
        <a:p>
          <a:r>
            <a:rPr kumimoji="1" lang="ja-JP" altLang="en-US" sz="1300">
              <a:latin typeface="ＭＳ Ｐゴシック" panose="020B0600070205080204" pitchFamily="50" charset="-128"/>
              <a:ea typeface="ＭＳ Ｐゴシック" panose="020B0600070205080204" pitchFamily="50" charset="-128"/>
            </a:rPr>
            <a:t>民生費は類似団体と比較して一人当たりコストが低い状況である。認定こども園整備補助金等が減となったことから前年度と比較して減額となっている。</a:t>
          </a:r>
        </a:p>
        <a:p>
          <a:r>
            <a:rPr kumimoji="1" lang="ja-JP" altLang="en-US" sz="1300">
              <a:latin typeface="ＭＳ Ｐゴシック" panose="020B0600070205080204" pitchFamily="50" charset="-128"/>
              <a:ea typeface="ＭＳ Ｐゴシック" panose="020B0600070205080204" pitchFamily="50" charset="-128"/>
            </a:rPr>
            <a:t>衛生費は類似団体と比較して一人当たりコストが高い状況であるが、継続費であるごみ焼却施設改良工事や新斎場整備工事の実施により前年度と比較して増額となっている。</a:t>
          </a:r>
        </a:p>
        <a:p>
          <a:r>
            <a:rPr kumimoji="1" lang="ja-JP" altLang="en-US" sz="1300">
              <a:latin typeface="ＭＳ Ｐゴシック" panose="020B0600070205080204" pitchFamily="50" charset="-128"/>
              <a:ea typeface="ＭＳ Ｐゴシック" panose="020B0600070205080204" pitchFamily="50" charset="-128"/>
            </a:rPr>
            <a:t>教育費は類似団体と比較して一人当たりコストが低い状況であるが、小中学校の大規模改造事業等により前年度と比較して減額となっている。</a:t>
          </a:r>
        </a:p>
        <a:p>
          <a:r>
            <a:rPr kumimoji="1" lang="ja-JP" altLang="en-US" sz="1300">
              <a:latin typeface="ＭＳ Ｐゴシック" panose="020B0600070205080204" pitchFamily="50" charset="-128"/>
              <a:ea typeface="ＭＳ Ｐゴシック" panose="020B0600070205080204" pitchFamily="50" charset="-128"/>
            </a:rPr>
            <a:t>公債費は類似団体と比較して一人当たりコストが高い状況が続いているが、借入起債のほとんどが合併特例事業債、緊急防災・減災事業債、臨時財政対策債といった交付税措置率の高いものに限られていることから、実質的な財政負担は少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市税等の歳入の上振れや、経常的な歳出削減の結果等により、実質収支は継続的に黒字を確保しており、標準財政規模比</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％の間で推移している。</a:t>
          </a:r>
        </a:p>
        <a:p>
          <a:r>
            <a:rPr kumimoji="1" lang="ja-JP" altLang="en-US" sz="1400">
              <a:latin typeface="ＭＳ ゴシック" pitchFamily="49" charset="-128"/>
              <a:ea typeface="ＭＳ ゴシック" pitchFamily="49" charset="-128"/>
            </a:rPr>
            <a:t>　財政調整基金残高については、令和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億円の取崩しに対し、約</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億円の積み立てを行ったことから標準財政規模比約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％と例年より増加となっている。</a:t>
          </a:r>
        </a:p>
        <a:p>
          <a:r>
            <a:rPr kumimoji="1" lang="ja-JP" altLang="en-US" sz="1400">
              <a:latin typeface="ＭＳ ゴシック" pitchFamily="49" charset="-128"/>
              <a:ea typeface="ＭＳ ゴシック" pitchFamily="49" charset="-128"/>
            </a:rPr>
            <a:t>　今後も財政規律を堅持した健全な財政運営に努める。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いて、病院事業会計で資金不足額が発生したものの、その他公営企業会計（水道・下水道事業）で資金不足額が無いことや、一般会計及び特別会計において全て実質収支は黒字であることから、連結実質赤字比率は算定されず、健全性が保たれている。</a:t>
          </a:r>
        </a:p>
        <a:p>
          <a:r>
            <a:rPr kumimoji="1" lang="ja-JP" altLang="en-US" sz="1400">
              <a:latin typeface="ＭＳ ゴシック" pitchFamily="49" charset="-128"/>
              <a:ea typeface="ＭＳ ゴシック" pitchFamily="49" charset="-128"/>
            </a:rPr>
            <a:t>　病院事業会計における資金不足は、医師不足による医業収益の減が理由であることから、引き続き、医師確保に努めるとともに、診療報酬改定に見合った病床機能の見直しを図り、収益の改善につなげる。</a:t>
          </a:r>
        </a:p>
        <a:p>
          <a:r>
            <a:rPr kumimoji="1" lang="ja-JP" altLang="en-US" sz="1400">
              <a:latin typeface="ＭＳ ゴシック" pitchFamily="49" charset="-128"/>
              <a:ea typeface="ＭＳ ゴシック" pitchFamily="49" charset="-128"/>
            </a:rPr>
            <a:t>　今後も各会計の独立採算制の原則に立ちながら、会計全体を通じてバランスのとれた財政運営に努める。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81</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83</v>
      </c>
      <c r="C3" s="443"/>
      <c r="D3" s="443"/>
      <c r="E3" s="444"/>
      <c r="F3" s="444"/>
      <c r="G3" s="444"/>
      <c r="H3" s="444"/>
      <c r="I3" s="444"/>
      <c r="J3" s="444"/>
      <c r="K3" s="444"/>
      <c r="L3" s="444" t="s">
        <v>84</v>
      </c>
      <c r="M3" s="444"/>
      <c r="N3" s="444"/>
      <c r="O3" s="444"/>
      <c r="P3" s="444"/>
      <c r="Q3" s="444"/>
      <c r="R3" s="451"/>
      <c r="S3" s="451"/>
      <c r="T3" s="451"/>
      <c r="U3" s="451"/>
      <c r="V3" s="452"/>
      <c r="W3" s="426" t="s">
        <v>85</v>
      </c>
      <c r="X3" s="427"/>
      <c r="Y3" s="427"/>
      <c r="Z3" s="427"/>
      <c r="AA3" s="427"/>
      <c r="AB3" s="443"/>
      <c r="AC3" s="451" t="s">
        <v>86</v>
      </c>
      <c r="AD3" s="427"/>
      <c r="AE3" s="427"/>
      <c r="AF3" s="427"/>
      <c r="AG3" s="427"/>
      <c r="AH3" s="427"/>
      <c r="AI3" s="427"/>
      <c r="AJ3" s="427"/>
      <c r="AK3" s="427"/>
      <c r="AL3" s="428"/>
      <c r="AM3" s="426" t="s">
        <v>87</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88</v>
      </c>
      <c r="BO3" s="427"/>
      <c r="BP3" s="427"/>
      <c r="BQ3" s="427"/>
      <c r="BR3" s="427"/>
      <c r="BS3" s="427"/>
      <c r="BT3" s="427"/>
      <c r="BU3" s="428"/>
      <c r="BV3" s="426" t="s">
        <v>89</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90</v>
      </c>
      <c r="CU3" s="427"/>
      <c r="CV3" s="427"/>
      <c r="CW3" s="427"/>
      <c r="CX3" s="427"/>
      <c r="CY3" s="427"/>
      <c r="CZ3" s="427"/>
      <c r="DA3" s="428"/>
      <c r="DB3" s="426" t="s">
        <v>91</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92</v>
      </c>
      <c r="AZ4" s="430"/>
      <c r="BA4" s="430"/>
      <c r="BB4" s="430"/>
      <c r="BC4" s="430"/>
      <c r="BD4" s="430"/>
      <c r="BE4" s="430"/>
      <c r="BF4" s="430"/>
      <c r="BG4" s="430"/>
      <c r="BH4" s="430"/>
      <c r="BI4" s="430"/>
      <c r="BJ4" s="430"/>
      <c r="BK4" s="430"/>
      <c r="BL4" s="430"/>
      <c r="BM4" s="431"/>
      <c r="BN4" s="432">
        <v>57784306</v>
      </c>
      <c r="BO4" s="433"/>
      <c r="BP4" s="433"/>
      <c r="BQ4" s="433"/>
      <c r="BR4" s="433"/>
      <c r="BS4" s="433"/>
      <c r="BT4" s="433"/>
      <c r="BU4" s="434"/>
      <c r="BV4" s="432">
        <v>42723014</v>
      </c>
      <c r="BW4" s="433"/>
      <c r="BX4" s="433"/>
      <c r="BY4" s="433"/>
      <c r="BZ4" s="433"/>
      <c r="CA4" s="433"/>
      <c r="CB4" s="433"/>
      <c r="CC4" s="434"/>
      <c r="CD4" s="435" t="s">
        <v>93</v>
      </c>
      <c r="CE4" s="436"/>
      <c r="CF4" s="436"/>
      <c r="CG4" s="436"/>
      <c r="CH4" s="436"/>
      <c r="CI4" s="436"/>
      <c r="CJ4" s="436"/>
      <c r="CK4" s="436"/>
      <c r="CL4" s="436"/>
      <c r="CM4" s="436"/>
      <c r="CN4" s="436"/>
      <c r="CO4" s="436"/>
      <c r="CP4" s="436"/>
      <c r="CQ4" s="436"/>
      <c r="CR4" s="436"/>
      <c r="CS4" s="437"/>
      <c r="CT4" s="438">
        <v>5.3</v>
      </c>
      <c r="CU4" s="439"/>
      <c r="CV4" s="439"/>
      <c r="CW4" s="439"/>
      <c r="CX4" s="439"/>
      <c r="CY4" s="439"/>
      <c r="CZ4" s="439"/>
      <c r="DA4" s="440"/>
      <c r="DB4" s="438">
        <v>4.5999999999999996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94</v>
      </c>
      <c r="AN5" s="499"/>
      <c r="AO5" s="499"/>
      <c r="AP5" s="499"/>
      <c r="AQ5" s="499"/>
      <c r="AR5" s="499"/>
      <c r="AS5" s="499"/>
      <c r="AT5" s="500"/>
      <c r="AU5" s="501" t="s">
        <v>95</v>
      </c>
      <c r="AV5" s="502"/>
      <c r="AW5" s="502"/>
      <c r="AX5" s="502"/>
      <c r="AY5" s="503" t="s">
        <v>96</v>
      </c>
      <c r="AZ5" s="504"/>
      <c r="BA5" s="504"/>
      <c r="BB5" s="504"/>
      <c r="BC5" s="504"/>
      <c r="BD5" s="504"/>
      <c r="BE5" s="504"/>
      <c r="BF5" s="504"/>
      <c r="BG5" s="504"/>
      <c r="BH5" s="504"/>
      <c r="BI5" s="504"/>
      <c r="BJ5" s="504"/>
      <c r="BK5" s="504"/>
      <c r="BL5" s="504"/>
      <c r="BM5" s="505"/>
      <c r="BN5" s="469">
        <v>56156061</v>
      </c>
      <c r="BO5" s="470"/>
      <c r="BP5" s="470"/>
      <c r="BQ5" s="470"/>
      <c r="BR5" s="470"/>
      <c r="BS5" s="470"/>
      <c r="BT5" s="470"/>
      <c r="BU5" s="471"/>
      <c r="BV5" s="469">
        <v>41165481</v>
      </c>
      <c r="BW5" s="470"/>
      <c r="BX5" s="470"/>
      <c r="BY5" s="470"/>
      <c r="BZ5" s="470"/>
      <c r="CA5" s="470"/>
      <c r="CB5" s="470"/>
      <c r="CC5" s="471"/>
      <c r="CD5" s="472" t="s">
        <v>97</v>
      </c>
      <c r="CE5" s="473"/>
      <c r="CF5" s="473"/>
      <c r="CG5" s="473"/>
      <c r="CH5" s="473"/>
      <c r="CI5" s="473"/>
      <c r="CJ5" s="473"/>
      <c r="CK5" s="473"/>
      <c r="CL5" s="473"/>
      <c r="CM5" s="473"/>
      <c r="CN5" s="473"/>
      <c r="CO5" s="473"/>
      <c r="CP5" s="473"/>
      <c r="CQ5" s="473"/>
      <c r="CR5" s="473"/>
      <c r="CS5" s="474"/>
      <c r="CT5" s="466">
        <v>84.5</v>
      </c>
      <c r="CU5" s="467"/>
      <c r="CV5" s="467"/>
      <c r="CW5" s="467"/>
      <c r="CX5" s="467"/>
      <c r="CY5" s="467"/>
      <c r="CZ5" s="467"/>
      <c r="DA5" s="468"/>
      <c r="DB5" s="466">
        <v>85.2</v>
      </c>
      <c r="DC5" s="467"/>
      <c r="DD5" s="467"/>
      <c r="DE5" s="467"/>
      <c r="DF5" s="467"/>
      <c r="DG5" s="467"/>
      <c r="DH5" s="467"/>
      <c r="DI5" s="468"/>
      <c r="DJ5" s="186"/>
      <c r="DK5" s="186"/>
      <c r="DL5" s="186"/>
      <c r="DM5" s="186"/>
      <c r="DN5" s="186"/>
      <c r="DO5" s="186"/>
    </row>
    <row r="6" spans="1:119" ht="18.75" customHeight="1" x14ac:dyDescent="0.15">
      <c r="A6" s="187"/>
      <c r="B6" s="475" t="s">
        <v>98</v>
      </c>
      <c r="C6" s="476"/>
      <c r="D6" s="476"/>
      <c r="E6" s="477"/>
      <c r="F6" s="477"/>
      <c r="G6" s="477"/>
      <c r="H6" s="477"/>
      <c r="I6" s="477"/>
      <c r="J6" s="477"/>
      <c r="K6" s="477"/>
      <c r="L6" s="477" t="s">
        <v>99</v>
      </c>
      <c r="M6" s="477"/>
      <c r="N6" s="477"/>
      <c r="O6" s="477"/>
      <c r="P6" s="477"/>
      <c r="Q6" s="477"/>
      <c r="R6" s="481"/>
      <c r="S6" s="481"/>
      <c r="T6" s="481"/>
      <c r="U6" s="481"/>
      <c r="V6" s="482"/>
      <c r="W6" s="485" t="s">
        <v>100</v>
      </c>
      <c r="X6" s="486"/>
      <c r="Y6" s="486"/>
      <c r="Z6" s="486"/>
      <c r="AA6" s="486"/>
      <c r="AB6" s="476"/>
      <c r="AC6" s="489" t="s">
        <v>101</v>
      </c>
      <c r="AD6" s="490"/>
      <c r="AE6" s="490"/>
      <c r="AF6" s="490"/>
      <c r="AG6" s="490"/>
      <c r="AH6" s="490"/>
      <c r="AI6" s="490"/>
      <c r="AJ6" s="490"/>
      <c r="AK6" s="490"/>
      <c r="AL6" s="491"/>
      <c r="AM6" s="498" t="s">
        <v>102</v>
      </c>
      <c r="AN6" s="499"/>
      <c r="AO6" s="499"/>
      <c r="AP6" s="499"/>
      <c r="AQ6" s="499"/>
      <c r="AR6" s="499"/>
      <c r="AS6" s="499"/>
      <c r="AT6" s="500"/>
      <c r="AU6" s="501" t="s">
        <v>95</v>
      </c>
      <c r="AV6" s="502"/>
      <c r="AW6" s="502"/>
      <c r="AX6" s="502"/>
      <c r="AY6" s="503" t="s">
        <v>103</v>
      </c>
      <c r="AZ6" s="504"/>
      <c r="BA6" s="504"/>
      <c r="BB6" s="504"/>
      <c r="BC6" s="504"/>
      <c r="BD6" s="504"/>
      <c r="BE6" s="504"/>
      <c r="BF6" s="504"/>
      <c r="BG6" s="504"/>
      <c r="BH6" s="504"/>
      <c r="BI6" s="504"/>
      <c r="BJ6" s="504"/>
      <c r="BK6" s="504"/>
      <c r="BL6" s="504"/>
      <c r="BM6" s="505"/>
      <c r="BN6" s="469">
        <v>1628245</v>
      </c>
      <c r="BO6" s="470"/>
      <c r="BP6" s="470"/>
      <c r="BQ6" s="470"/>
      <c r="BR6" s="470"/>
      <c r="BS6" s="470"/>
      <c r="BT6" s="470"/>
      <c r="BU6" s="471"/>
      <c r="BV6" s="469">
        <v>1557533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88.1</v>
      </c>
      <c r="CU6" s="507"/>
      <c r="CV6" s="507"/>
      <c r="CW6" s="507"/>
      <c r="CX6" s="507"/>
      <c r="CY6" s="507"/>
      <c r="CZ6" s="507"/>
      <c r="DA6" s="508"/>
      <c r="DB6" s="506">
        <v>88.8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95</v>
      </c>
      <c r="AV7" s="502"/>
      <c r="AW7" s="502"/>
      <c r="AX7" s="502"/>
      <c r="AY7" s="503" t="s">
        <v>106</v>
      </c>
      <c r="AZ7" s="504"/>
      <c r="BA7" s="504"/>
      <c r="BB7" s="504"/>
      <c r="BC7" s="504"/>
      <c r="BD7" s="504"/>
      <c r="BE7" s="504"/>
      <c r="BF7" s="504"/>
      <c r="BG7" s="504"/>
      <c r="BH7" s="504"/>
      <c r="BI7" s="504"/>
      <c r="BJ7" s="504"/>
      <c r="BK7" s="504"/>
      <c r="BL7" s="504"/>
      <c r="BM7" s="505"/>
      <c r="BN7" s="469">
        <v>297593</v>
      </c>
      <c r="BO7" s="470"/>
      <c r="BP7" s="470"/>
      <c r="BQ7" s="470"/>
      <c r="BR7" s="470"/>
      <c r="BS7" s="470"/>
      <c r="BT7" s="470"/>
      <c r="BU7" s="471"/>
      <c r="BV7" s="469">
        <v>394431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25312300</v>
      </c>
      <c r="CU7" s="470"/>
      <c r="CV7" s="470"/>
      <c r="CW7" s="470"/>
      <c r="CX7" s="470"/>
      <c r="CY7" s="470"/>
      <c r="CZ7" s="470"/>
      <c r="DA7" s="471"/>
      <c r="DB7" s="469">
        <v>25017349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1330652</v>
      </c>
      <c r="BO8" s="470"/>
      <c r="BP8" s="470"/>
      <c r="BQ8" s="470"/>
      <c r="BR8" s="470"/>
      <c r="BS8" s="470"/>
      <c r="BT8" s="470"/>
      <c r="BU8" s="471"/>
      <c r="BV8" s="469">
        <v>1163102</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0.66</v>
      </c>
      <c r="CU8" s="510"/>
      <c r="CV8" s="510"/>
      <c r="CW8" s="510"/>
      <c r="CX8" s="510"/>
      <c r="CY8" s="510"/>
      <c r="CZ8" s="510"/>
      <c r="DA8" s="511"/>
      <c r="DB8" s="509">
        <v>0.65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90742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167550</v>
      </c>
      <c r="BO9" s="470"/>
      <c r="BP9" s="470"/>
      <c r="BQ9" s="470"/>
      <c r="BR9" s="470"/>
      <c r="BS9" s="470"/>
      <c r="BT9" s="470"/>
      <c r="BU9" s="471"/>
      <c r="BV9" s="469">
        <v>221069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16.8</v>
      </c>
      <c r="CU9" s="467"/>
      <c r="CV9" s="467"/>
      <c r="CW9" s="467"/>
      <c r="CX9" s="467"/>
      <c r="CY9" s="467"/>
      <c r="CZ9" s="467"/>
      <c r="DA9" s="468"/>
      <c r="DB9" s="466">
        <v>20.100000000000001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92308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788352</v>
      </c>
      <c r="BO10" s="470"/>
      <c r="BP10" s="470"/>
      <c r="BQ10" s="470"/>
      <c r="BR10" s="470"/>
      <c r="BS10" s="470"/>
      <c r="BT10" s="470"/>
      <c r="BU10" s="471"/>
      <c r="BV10" s="469">
        <v>13629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513566</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92329</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121</v>
      </c>
      <c r="AV12" s="502"/>
      <c r="AW12" s="502"/>
      <c r="AX12" s="502"/>
      <c r="AY12" s="503" t="s">
        <v>135</v>
      </c>
      <c r="AZ12" s="504"/>
      <c r="BA12" s="504"/>
      <c r="BB12" s="504"/>
      <c r="BC12" s="504"/>
      <c r="BD12" s="504"/>
      <c r="BE12" s="504"/>
      <c r="BF12" s="504"/>
      <c r="BG12" s="504"/>
      <c r="BH12" s="504"/>
      <c r="BI12" s="504"/>
      <c r="BJ12" s="504"/>
      <c r="BK12" s="504"/>
      <c r="BL12" s="504"/>
      <c r="BM12" s="505"/>
      <c r="BN12" s="469">
        <v>190000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89575</v>
      </c>
      <c r="S13" s="554"/>
      <c r="T13" s="554"/>
      <c r="U13" s="554"/>
      <c r="V13" s="555"/>
      <c r="W13" s="485" t="s">
        <v>139</v>
      </c>
      <c r="X13" s="486"/>
      <c r="Y13" s="486"/>
      <c r="Z13" s="486"/>
      <c r="AA13" s="486"/>
      <c r="AB13" s="476"/>
      <c r="AC13" s="520">
        <v>1099</v>
      </c>
      <c r="AD13" s="521"/>
      <c r="AE13" s="521"/>
      <c r="AF13" s="521"/>
      <c r="AG13" s="563"/>
      <c r="AH13" s="520">
        <v>1134</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765902</v>
      </c>
      <c r="BO13" s="470"/>
      <c r="BP13" s="470"/>
      <c r="BQ13" s="470"/>
      <c r="BR13" s="470"/>
      <c r="BS13" s="470"/>
      <c r="BT13" s="470"/>
      <c r="BU13" s="471"/>
      <c r="BV13" s="469">
        <v>748264</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8.8000000000000007</v>
      </c>
      <c r="CU13" s="467"/>
      <c r="CV13" s="467"/>
      <c r="CW13" s="467"/>
      <c r="CX13" s="467"/>
      <c r="CY13" s="467"/>
      <c r="CZ13" s="467"/>
      <c r="DA13" s="468"/>
      <c r="DB13" s="466">
        <v>9.1999999999999993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92883</v>
      </c>
      <c r="S14" s="554"/>
      <c r="T14" s="554"/>
      <c r="U14" s="554"/>
      <c r="V14" s="555"/>
      <c r="W14" s="459"/>
      <c r="X14" s="460"/>
      <c r="Y14" s="460"/>
      <c r="Z14" s="460"/>
      <c r="AA14" s="460"/>
      <c r="AB14" s="449"/>
      <c r="AC14" s="556">
        <v>2.4</v>
      </c>
      <c r="AD14" s="557"/>
      <c r="AE14" s="557"/>
      <c r="AF14" s="557"/>
      <c r="AG14" s="558"/>
      <c r="AH14" s="556">
        <v>2.5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88.8</v>
      </c>
      <c r="CU14" s="568"/>
      <c r="CV14" s="568"/>
      <c r="CW14" s="568"/>
      <c r="CX14" s="568"/>
      <c r="CY14" s="568"/>
      <c r="CZ14" s="568"/>
      <c r="DA14" s="569"/>
      <c r="DB14" s="567">
        <v>89.7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90157</v>
      </c>
      <c r="S15" s="554"/>
      <c r="T15" s="554"/>
      <c r="U15" s="554"/>
      <c r="V15" s="555"/>
      <c r="W15" s="485" t="s">
        <v>147</v>
      </c>
      <c r="X15" s="486"/>
      <c r="Y15" s="486"/>
      <c r="Z15" s="486"/>
      <c r="AA15" s="486"/>
      <c r="AB15" s="476"/>
      <c r="AC15" s="520">
        <v>14449</v>
      </c>
      <c r="AD15" s="521"/>
      <c r="AE15" s="521"/>
      <c r="AF15" s="521"/>
      <c r="AG15" s="563"/>
      <c r="AH15" s="520">
        <v>14900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13785268</v>
      </c>
      <c r="BO15" s="433"/>
      <c r="BP15" s="433"/>
      <c r="BQ15" s="433"/>
      <c r="BR15" s="433"/>
      <c r="BS15" s="433"/>
      <c r="BT15" s="433"/>
      <c r="BU15" s="434"/>
      <c r="BV15" s="432">
        <v>13352929</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31.4</v>
      </c>
      <c r="AD16" s="557"/>
      <c r="AE16" s="557"/>
      <c r="AF16" s="557"/>
      <c r="AG16" s="558"/>
      <c r="AH16" s="556">
        <v>32.4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20318251</v>
      </c>
      <c r="BO16" s="470"/>
      <c r="BP16" s="470"/>
      <c r="BQ16" s="470"/>
      <c r="BR16" s="470"/>
      <c r="BS16" s="470"/>
      <c r="BT16" s="470"/>
      <c r="BU16" s="471"/>
      <c r="BV16" s="469">
        <v>19741825</v>
      </c>
      <c r="BW16" s="470"/>
      <c r="BX16" s="470"/>
      <c r="BY16" s="470"/>
      <c r="BZ16" s="470"/>
      <c r="CA16" s="470"/>
      <c r="CB16" s="470"/>
      <c r="CC16" s="471"/>
      <c r="CD16" s="201"/>
      <c r="CE16" s="579" t="s">
        <v>153</v>
      </c>
      <c r="CF16" s="579"/>
      <c r="CG16" s="579"/>
      <c r="CH16" s="579"/>
      <c r="CI16" s="579"/>
      <c r="CJ16" s="579"/>
      <c r="CK16" s="579"/>
      <c r="CL16" s="579"/>
      <c r="CM16" s="579"/>
      <c r="CN16" s="579"/>
      <c r="CO16" s="579"/>
      <c r="CP16" s="579"/>
      <c r="CQ16" s="579"/>
      <c r="CR16" s="579"/>
      <c r="CS16" s="580"/>
      <c r="CT16" s="466">
        <v>9.5</v>
      </c>
      <c r="CU16" s="467"/>
      <c r="CV16" s="467"/>
      <c r="CW16" s="467"/>
      <c r="CX16" s="467"/>
      <c r="CY16" s="467"/>
      <c r="CZ16" s="467"/>
      <c r="DA16" s="468"/>
      <c r="DB16" s="466">
        <v>6.6</v>
      </c>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30472</v>
      </c>
      <c r="AD17" s="521"/>
      <c r="AE17" s="521"/>
      <c r="AF17" s="521"/>
      <c r="AG17" s="563"/>
      <c r="AH17" s="520">
        <v>30021</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17525902</v>
      </c>
      <c r="BO17" s="470"/>
      <c r="BP17" s="470"/>
      <c r="BQ17" s="470"/>
      <c r="BR17" s="470"/>
      <c r="BS17" s="470"/>
      <c r="BT17" s="470"/>
      <c r="BU17" s="471"/>
      <c r="BV17" s="469">
        <v>17082770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109.44</v>
      </c>
      <c r="M18" s="585"/>
      <c r="N18" s="585"/>
      <c r="O18" s="585"/>
      <c r="P18" s="585"/>
      <c r="Q18" s="585"/>
      <c r="R18" s="586"/>
      <c r="S18" s="586"/>
      <c r="T18" s="586"/>
      <c r="U18" s="586"/>
      <c r="V18" s="587"/>
      <c r="W18" s="487"/>
      <c r="X18" s="488"/>
      <c r="Y18" s="488"/>
      <c r="Z18" s="488"/>
      <c r="AA18" s="488"/>
      <c r="AB18" s="479"/>
      <c r="AC18" s="588">
        <v>66.2</v>
      </c>
      <c r="AD18" s="589"/>
      <c r="AE18" s="589"/>
      <c r="AF18" s="589"/>
      <c r="AG18" s="590"/>
      <c r="AH18" s="588">
        <v>65.2</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22065973</v>
      </c>
      <c r="BO18" s="470"/>
      <c r="BP18" s="470"/>
      <c r="BQ18" s="470"/>
      <c r="BR18" s="470"/>
      <c r="BS18" s="470"/>
      <c r="BT18" s="470"/>
      <c r="BU18" s="471"/>
      <c r="BV18" s="469">
        <v>22291693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829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30276224</v>
      </c>
      <c r="BO19" s="470"/>
      <c r="BP19" s="470"/>
      <c r="BQ19" s="470"/>
      <c r="BR19" s="470"/>
      <c r="BS19" s="470"/>
      <c r="BT19" s="470"/>
      <c r="BU19" s="471"/>
      <c r="BV19" s="469">
        <v>28778586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33812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2" t="s">
        <v>168</v>
      </c>
      <c r="AI22" s="486"/>
      <c r="AJ22" s="486"/>
      <c r="AK22" s="486"/>
      <c r="AL22" s="476"/>
      <c r="AM22" s="632" t="s">
        <v>169</v>
      </c>
      <c r="AN22" s="633"/>
      <c r="AO22" s="633"/>
      <c r="AP22" s="633"/>
      <c r="AQ22" s="633"/>
      <c r="AR22" s="634"/>
      <c r="AS22" s="615" t="s">
        <v>166</v>
      </c>
      <c r="AT22" s="616"/>
      <c r="AU22" s="616"/>
      <c r="AV22" s="616"/>
      <c r="AW22" s="616"/>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5"/>
      <c r="AN23" s="636"/>
      <c r="AO23" s="636"/>
      <c r="AP23" s="636"/>
      <c r="AQ23" s="636"/>
      <c r="AR23" s="637"/>
      <c r="AS23" s="618"/>
      <c r="AT23" s="619"/>
      <c r="AU23" s="619"/>
      <c r="AV23" s="619"/>
      <c r="AW23" s="619"/>
      <c r="AX23" s="639"/>
      <c r="AY23" s="429" t="s">
        <v>170</v>
      </c>
      <c r="AZ23" s="430"/>
      <c r="BA23" s="430"/>
      <c r="BB23" s="430"/>
      <c r="BC23" s="430"/>
      <c r="BD23" s="430"/>
      <c r="BE23" s="430"/>
      <c r="BF23" s="430"/>
      <c r="BG23" s="430"/>
      <c r="BH23" s="430"/>
      <c r="BI23" s="430"/>
      <c r="BJ23" s="430"/>
      <c r="BK23" s="430"/>
      <c r="BL23" s="430"/>
      <c r="BM23" s="431"/>
      <c r="BN23" s="469">
        <v>63822772</v>
      </c>
      <c r="BO23" s="470"/>
      <c r="BP23" s="470"/>
      <c r="BQ23" s="470"/>
      <c r="BR23" s="470"/>
      <c r="BS23" s="470"/>
      <c r="BT23" s="470"/>
      <c r="BU23" s="471"/>
      <c r="BV23" s="469">
        <v>60231159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9260</v>
      </c>
      <c r="R24" s="521"/>
      <c r="S24" s="521"/>
      <c r="T24" s="521"/>
      <c r="U24" s="521"/>
      <c r="V24" s="563"/>
      <c r="W24" s="622"/>
      <c r="X24" s="610"/>
      <c r="Y24" s="611"/>
      <c r="Z24" s="519" t="s">
        <v>172</v>
      </c>
      <c r="AA24" s="499"/>
      <c r="AB24" s="499"/>
      <c r="AC24" s="499"/>
      <c r="AD24" s="499"/>
      <c r="AE24" s="499"/>
      <c r="AF24" s="499"/>
      <c r="AG24" s="500"/>
      <c r="AH24" s="520">
        <v>615</v>
      </c>
      <c r="AI24" s="521"/>
      <c r="AJ24" s="521"/>
      <c r="AK24" s="521"/>
      <c r="AL24" s="563"/>
      <c r="AM24" s="520">
        <v>1885590</v>
      </c>
      <c r="AN24" s="521"/>
      <c r="AO24" s="521"/>
      <c r="AP24" s="521"/>
      <c r="AQ24" s="521"/>
      <c r="AR24" s="563"/>
      <c r="AS24" s="520">
        <v>3066</v>
      </c>
      <c r="AT24" s="521"/>
      <c r="AU24" s="521"/>
      <c r="AV24" s="521"/>
      <c r="AW24" s="521"/>
      <c r="AX24" s="522"/>
      <c r="AY24" s="640" t="s">
        <v>173</v>
      </c>
      <c r="AZ24" s="641"/>
      <c r="BA24" s="641"/>
      <c r="BB24" s="641"/>
      <c r="BC24" s="641"/>
      <c r="BD24" s="641"/>
      <c r="BE24" s="641"/>
      <c r="BF24" s="641"/>
      <c r="BG24" s="641"/>
      <c r="BH24" s="641"/>
      <c r="BI24" s="641"/>
      <c r="BJ24" s="641"/>
      <c r="BK24" s="641"/>
      <c r="BL24" s="641"/>
      <c r="BM24" s="642"/>
      <c r="BN24" s="469">
        <v>40078986</v>
      </c>
      <c r="BO24" s="470"/>
      <c r="BP24" s="470"/>
      <c r="BQ24" s="470"/>
      <c r="BR24" s="470"/>
      <c r="BS24" s="470"/>
      <c r="BT24" s="470"/>
      <c r="BU24" s="471"/>
      <c r="BV24" s="469">
        <v>42606031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7540</v>
      </c>
      <c r="R25" s="521"/>
      <c r="S25" s="521"/>
      <c r="T25" s="521"/>
      <c r="U25" s="521"/>
      <c r="V25" s="563"/>
      <c r="W25" s="622"/>
      <c r="X25" s="610"/>
      <c r="Y25" s="611"/>
      <c r="Z25" s="519" t="s">
        <v>175</v>
      </c>
      <c r="AA25" s="499"/>
      <c r="AB25" s="499"/>
      <c r="AC25" s="499"/>
      <c r="AD25" s="499"/>
      <c r="AE25" s="499"/>
      <c r="AF25" s="499"/>
      <c r="AG25" s="500"/>
      <c r="AH25" s="520">
        <v>111</v>
      </c>
      <c r="AI25" s="521"/>
      <c r="AJ25" s="521"/>
      <c r="AK25" s="521"/>
      <c r="AL25" s="563"/>
      <c r="AM25" s="520">
        <v>337218</v>
      </c>
      <c r="AN25" s="521"/>
      <c r="AO25" s="521"/>
      <c r="AP25" s="521"/>
      <c r="AQ25" s="521"/>
      <c r="AR25" s="563"/>
      <c r="AS25" s="520">
        <v>3038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8596468</v>
      </c>
      <c r="BO25" s="433"/>
      <c r="BP25" s="433"/>
      <c r="BQ25" s="433"/>
      <c r="BR25" s="433"/>
      <c r="BS25" s="433"/>
      <c r="BT25" s="433"/>
      <c r="BU25" s="434"/>
      <c r="BV25" s="432">
        <v>7285759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6700</v>
      </c>
      <c r="R26" s="521"/>
      <c r="S26" s="521"/>
      <c r="T26" s="521"/>
      <c r="U26" s="521"/>
      <c r="V26" s="563"/>
      <c r="W26" s="622"/>
      <c r="X26" s="610"/>
      <c r="Y26" s="611"/>
      <c r="Z26" s="519" t="s">
        <v>178</v>
      </c>
      <c r="AA26" s="646"/>
      <c r="AB26" s="646"/>
      <c r="AC26" s="646"/>
      <c r="AD26" s="646"/>
      <c r="AE26" s="646"/>
      <c r="AF26" s="646"/>
      <c r="AG26" s="647"/>
      <c r="AH26" s="520">
        <v>28</v>
      </c>
      <c r="AI26" s="521"/>
      <c r="AJ26" s="521"/>
      <c r="AK26" s="521"/>
      <c r="AL26" s="563"/>
      <c r="AM26" s="520">
        <v>81928</v>
      </c>
      <c r="AN26" s="521"/>
      <c r="AO26" s="521"/>
      <c r="AP26" s="521"/>
      <c r="AQ26" s="521"/>
      <c r="AR26" s="563"/>
      <c r="AS26" s="520">
        <v>2926</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5150</v>
      </c>
      <c r="R27" s="521"/>
      <c r="S27" s="521"/>
      <c r="T27" s="521"/>
      <c r="U27" s="521"/>
      <c r="V27" s="563"/>
      <c r="W27" s="622"/>
      <c r="X27" s="610"/>
      <c r="Y27" s="611"/>
      <c r="Z27" s="519" t="s">
        <v>181</v>
      </c>
      <c r="AA27" s="499"/>
      <c r="AB27" s="499"/>
      <c r="AC27" s="499"/>
      <c r="AD27" s="499"/>
      <c r="AE27" s="499"/>
      <c r="AF27" s="499"/>
      <c r="AG27" s="500"/>
      <c r="AH27" s="520">
        <v>11</v>
      </c>
      <c r="AI27" s="521"/>
      <c r="AJ27" s="521"/>
      <c r="AK27" s="521"/>
      <c r="AL27" s="563"/>
      <c r="AM27" s="520">
        <v>36591</v>
      </c>
      <c r="AN27" s="521"/>
      <c r="AO27" s="521"/>
      <c r="AP27" s="521"/>
      <c r="AQ27" s="521"/>
      <c r="AR27" s="563"/>
      <c r="AS27" s="520">
        <v>3326</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3" t="s">
        <v>137</v>
      </c>
      <c r="BO27" s="644"/>
      <c r="BP27" s="644"/>
      <c r="BQ27" s="644"/>
      <c r="BR27" s="644"/>
      <c r="BS27" s="644"/>
      <c r="BT27" s="644"/>
      <c r="BU27" s="645"/>
      <c r="BV27" s="643" t="s">
        <v>137</v>
      </c>
      <c r="BW27" s="644"/>
      <c r="BX27" s="644"/>
      <c r="BY27" s="644"/>
      <c r="BZ27" s="644"/>
      <c r="CA27" s="644"/>
      <c r="CB27" s="644"/>
      <c r="CC27" s="645"/>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4560</v>
      </c>
      <c r="R28" s="521"/>
      <c r="S28" s="521"/>
      <c r="T28" s="521"/>
      <c r="U28" s="521"/>
      <c r="V28" s="563"/>
      <c r="W28" s="622"/>
      <c r="X28" s="610"/>
      <c r="Y28" s="611"/>
      <c r="Z28" s="519" t="s">
        <v>184</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185</v>
      </c>
      <c r="AZ28" s="649"/>
      <c r="BA28" s="649"/>
      <c r="BB28" s="650"/>
      <c r="BC28" s="429" t="s">
        <v>49</v>
      </c>
      <c r="BD28" s="430"/>
      <c r="BE28" s="430"/>
      <c r="BF28" s="430"/>
      <c r="BG28" s="430"/>
      <c r="BH28" s="430"/>
      <c r="BI28" s="430"/>
      <c r="BJ28" s="430"/>
      <c r="BK28" s="430"/>
      <c r="BL28" s="430"/>
      <c r="BM28" s="431"/>
      <c r="BN28" s="432">
        <v>4552476</v>
      </c>
      <c r="BO28" s="433"/>
      <c r="BP28" s="433"/>
      <c r="BQ28" s="433"/>
      <c r="BR28" s="433"/>
      <c r="BS28" s="433"/>
      <c r="BT28" s="433"/>
      <c r="BU28" s="434"/>
      <c r="BV28" s="432">
        <v>3954124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20</v>
      </c>
      <c r="M29" s="521"/>
      <c r="N29" s="521"/>
      <c r="O29" s="521"/>
      <c r="P29" s="563"/>
      <c r="Q29" s="520">
        <v>4270</v>
      </c>
      <c r="R29" s="521"/>
      <c r="S29" s="521"/>
      <c r="T29" s="521"/>
      <c r="U29" s="521"/>
      <c r="V29" s="563"/>
      <c r="W29" s="623"/>
      <c r="X29" s="624"/>
      <c r="Y29" s="625"/>
      <c r="Z29" s="519" t="s">
        <v>187</v>
      </c>
      <c r="AA29" s="499"/>
      <c r="AB29" s="499"/>
      <c r="AC29" s="499"/>
      <c r="AD29" s="499"/>
      <c r="AE29" s="499"/>
      <c r="AF29" s="499"/>
      <c r="AG29" s="500"/>
      <c r="AH29" s="520">
        <v>626</v>
      </c>
      <c r="AI29" s="521"/>
      <c r="AJ29" s="521"/>
      <c r="AK29" s="521"/>
      <c r="AL29" s="563"/>
      <c r="AM29" s="520">
        <v>1922181</v>
      </c>
      <c r="AN29" s="521"/>
      <c r="AO29" s="521"/>
      <c r="AP29" s="521"/>
      <c r="AQ29" s="521"/>
      <c r="AR29" s="563"/>
      <c r="AS29" s="520">
        <v>3071</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788478</v>
      </c>
      <c r="BO29" s="470"/>
      <c r="BP29" s="470"/>
      <c r="BQ29" s="470"/>
      <c r="BR29" s="470"/>
      <c r="BS29" s="470"/>
      <c r="BT29" s="470"/>
      <c r="BU29" s="471"/>
      <c r="BV29" s="469">
        <v>788050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0" t="s">
        <v>51</v>
      </c>
      <c r="BD30" s="641"/>
      <c r="BE30" s="641"/>
      <c r="BF30" s="641"/>
      <c r="BG30" s="641"/>
      <c r="BH30" s="641"/>
      <c r="BI30" s="641"/>
      <c r="BJ30" s="641"/>
      <c r="BK30" s="641"/>
      <c r="BL30" s="641"/>
      <c r="BM30" s="642"/>
      <c r="BN30" s="643">
        <v>4940888</v>
      </c>
      <c r="BO30" s="644"/>
      <c r="BP30" s="644"/>
      <c r="BQ30" s="644"/>
      <c r="BR30" s="644"/>
      <c r="BS30" s="644"/>
      <c r="BT30" s="644"/>
      <c r="BU30" s="645"/>
      <c r="BV30" s="643">
        <v>5311801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198</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富山県市町村管理組合（一般会計）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（公財）射水市体育協会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後期高齢者医療事業</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富山県市町村総合事務組合（一般会計）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射水市土地開発公社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庄川水害予防組合（一般会計）</v>
      </c>
      <c r="BZ36" s="659"/>
      <c r="CA36" s="659"/>
      <c r="CB36" s="659"/>
      <c r="CC36" s="659"/>
      <c r="CD36" s="659"/>
      <c r="CE36" s="659"/>
      <c r="CF36" s="659"/>
      <c r="CG36" s="659"/>
      <c r="CH36" s="659"/>
      <c r="CI36" s="659"/>
      <c r="CJ36" s="659"/>
      <c r="CK36" s="659"/>
      <c r="CL36" s="659"/>
      <c r="CM36" s="659"/>
      <c r="CN36" s="214"/>
      <c r="CO36" s="658">
        <f t="shared" si="3"/>
        <v>15</v>
      </c>
      <c r="CP36" s="658"/>
      <c r="CQ36" s="659" t="str">
        <f>IF('各会計、関係団体の財政状況及び健全化判断比率'!BS9="","",'各会計、関係団体の財政状況及び健全化判断比率'!BS9)</f>
        <v>（一財）射水市公園等管理業務公社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富山県後期高齢者医療広域連合（一般会計）</v>
      </c>
      <c r="BZ37" s="659"/>
      <c r="CA37" s="659"/>
      <c r="CB37" s="659"/>
      <c r="CC37" s="659"/>
      <c r="CD37" s="659"/>
      <c r="CE37" s="659"/>
      <c r="CF37" s="659"/>
      <c r="CG37" s="659"/>
      <c r="CH37" s="659"/>
      <c r="CI37" s="659"/>
      <c r="CJ37" s="659"/>
      <c r="CK37" s="659"/>
      <c r="CL37" s="659"/>
      <c r="CM37" s="659"/>
      <c r="CN37" s="214"/>
      <c r="CO37" s="658">
        <f t="shared" si="3"/>
        <v>16</v>
      </c>
      <c r="CP37" s="658"/>
      <c r="CQ37" s="659" t="str">
        <f>IF('各会計、関係団体の財政状況及び健全化判断比率'!BS10="","",'各会計、関係団体の財政状況及び健全化判断比率'!BS10)</f>
        <v>（公財）射水市絵本文化振興財団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富山県後期高齢者医療広域連合（特別会計）</v>
      </c>
      <c r="BZ38" s="659"/>
      <c r="CA38" s="659"/>
      <c r="CB38" s="659"/>
      <c r="CC38" s="659"/>
      <c r="CD38" s="659"/>
      <c r="CE38" s="659"/>
      <c r="CF38" s="659"/>
      <c r="CG38" s="659"/>
      <c r="CH38" s="659"/>
      <c r="CI38" s="659"/>
      <c r="CJ38" s="659"/>
      <c r="CK38" s="659"/>
      <c r="CL38" s="659"/>
      <c r="CM38" s="659"/>
      <c r="CN38" s="214"/>
      <c r="CO38" s="658">
        <f t="shared" si="3"/>
        <v>17</v>
      </c>
      <c r="CP38" s="658"/>
      <c r="CQ38" s="659" t="str">
        <f>IF('各会計、関係団体の財政状況及び健全化判断比率'!BS11="","",'各会計、関係団体の財政状況及び健全化判断比率'!BS11)</f>
        <v>（公財）射水市文化振興財団</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18</v>
      </c>
      <c r="CP39" s="658"/>
      <c r="CQ39" s="659" t="str">
        <f>IF('各会計、関係団体の財政状況及び健全化判断比率'!BS12="","",'各会計、関係団体の財政状況及び健全化判断比率'!BS12)</f>
        <v>（公財）とやま国際センター</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19</v>
      </c>
      <c r="CP40" s="658"/>
      <c r="CQ40" s="659" t="str">
        <f>IF('各会計、関係団体の財政状況及び健全化判断比率'!BS13="","",'各会計、関係団体の財政状況及び健全化判断比率'!BS13)</f>
        <v>（公財）伏木富山港・海王丸財団</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20</v>
      </c>
      <c r="CP41" s="658"/>
      <c r="CQ41" s="659" t="str">
        <f>IF('各会計、関係団体の財政状況及び健全化判断比率'!BS14="","",'各会計、関係団体の財政状況及び健全化判断比率'!BS14)</f>
        <v>万葉線（株）</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21</v>
      </c>
      <c r="CP42" s="658"/>
      <c r="CQ42" s="659" t="str">
        <f>IF('各会計、関係団体の財政状況及び健全化判断比率'!BS15="","",'各会計、関係団体の財政状況及び健全化判断比率'!BS15)</f>
        <v>（福）小杉福祉会</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〇</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TAUpVS5VzXDoPFK5QH8WyYarmSwBIoARH7gadpSIfbrHD0tPvm36so8suvYiVmN1jubr+TvJdDfhHXtcxOX4g==" saltValue="mS38885qsvclOSgoh78q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572</v>
      </c>
      <c r="D34" s="1250"/>
      <c r="E34" s="1251"/>
      <c r="F34" s="32">
        <v>2.0099999999999998</v>
      </c>
      <c r="G34" s="33">
        <v>0.51</v>
      </c>
      <c r="H34" s="33" t="s">
        <v>573</v>
      </c>
      <c r="I34" s="33" t="s">
        <v>574</v>
      </c>
      <c r="J34" s="34" t="s">
        <v>575</v>
      </c>
      <c r="K34" s="22"/>
      <c r="L34" s="22"/>
      <c r="M34" s="22"/>
      <c r="N34" s="22"/>
      <c r="O34" s="22"/>
      <c r="P34" s="22"/>
    </row>
    <row r="35" spans="1:16" ht="39" customHeight="1" x14ac:dyDescent="0.15">
      <c r="A35" s="22"/>
      <c r="B35" s="35"/>
      <c r="C35" s="1244" t="s">
        <v>576</v>
      </c>
      <c r="D35" s="1245"/>
      <c r="E35" s="1246"/>
      <c r="F35" s="36">
        <v>3.97</v>
      </c>
      <c r="G35" s="37">
        <v>6.64</v>
      </c>
      <c r="H35" s="37">
        <v>3.8</v>
      </c>
      <c r="I35" s="37">
        <v>4.6399999999999997</v>
      </c>
      <c r="J35" s="38">
        <v>5.25</v>
      </c>
      <c r="K35" s="22"/>
      <c r="L35" s="22"/>
      <c r="M35" s="22"/>
      <c r="N35" s="22"/>
      <c r="O35" s="22"/>
      <c r="P35" s="22"/>
    </row>
    <row r="36" spans="1:16" ht="39" customHeight="1" x14ac:dyDescent="0.15">
      <c r="A36" s="22"/>
      <c r="B36" s="35"/>
      <c r="C36" s="1244" t="s">
        <v>577</v>
      </c>
      <c r="D36" s="1245"/>
      <c r="E36" s="1246"/>
      <c r="F36" s="36">
        <v>3.55</v>
      </c>
      <c r="G36" s="37">
        <v>3.77</v>
      </c>
      <c r="H36" s="37">
        <v>4.3899999999999997</v>
      </c>
      <c r="I36" s="37">
        <v>4.74</v>
      </c>
      <c r="J36" s="38">
        <v>4.75</v>
      </c>
      <c r="K36" s="22"/>
      <c r="L36" s="22"/>
      <c r="M36" s="22"/>
      <c r="N36" s="22"/>
      <c r="O36" s="22"/>
      <c r="P36" s="22"/>
    </row>
    <row r="37" spans="1:16" ht="39" customHeight="1" x14ac:dyDescent="0.15">
      <c r="A37" s="22"/>
      <c r="B37" s="35"/>
      <c r="C37" s="1244" t="s">
        <v>578</v>
      </c>
      <c r="D37" s="1245"/>
      <c r="E37" s="1246"/>
      <c r="F37" s="36">
        <v>2.92</v>
      </c>
      <c r="G37" s="37">
        <v>3.04</v>
      </c>
      <c r="H37" s="37">
        <v>3.14</v>
      </c>
      <c r="I37" s="37">
        <v>3.4</v>
      </c>
      <c r="J37" s="38">
        <v>3.51</v>
      </c>
      <c r="K37" s="22"/>
      <c r="L37" s="22"/>
      <c r="M37" s="22"/>
      <c r="N37" s="22"/>
      <c r="O37" s="22"/>
      <c r="P37" s="22"/>
    </row>
    <row r="38" spans="1:16" ht="39" customHeight="1" x14ac:dyDescent="0.15">
      <c r="A38" s="22"/>
      <c r="B38" s="35"/>
      <c r="C38" s="1244" t="s">
        <v>579</v>
      </c>
      <c r="D38" s="1245"/>
      <c r="E38" s="1246"/>
      <c r="F38" s="36">
        <v>1.34</v>
      </c>
      <c r="G38" s="37">
        <v>0.77</v>
      </c>
      <c r="H38" s="37">
        <v>0.45</v>
      </c>
      <c r="I38" s="37">
        <v>0</v>
      </c>
      <c r="J38" s="38">
        <v>0.17</v>
      </c>
      <c r="K38" s="22"/>
      <c r="L38" s="22"/>
      <c r="M38" s="22"/>
      <c r="N38" s="22"/>
      <c r="O38" s="22"/>
      <c r="P38" s="22"/>
    </row>
    <row r="39" spans="1:16" ht="39" customHeight="1" x14ac:dyDescent="0.15">
      <c r="A39" s="22"/>
      <c r="B39" s="35"/>
      <c r="C39" s="1244" t="s">
        <v>580</v>
      </c>
      <c r="D39" s="1245"/>
      <c r="E39" s="1246"/>
      <c r="F39" s="36">
        <v>0.49</v>
      </c>
      <c r="G39" s="37">
        <v>0.94</v>
      </c>
      <c r="H39" s="37">
        <v>0.21</v>
      </c>
      <c r="I39" s="37">
        <v>0.09</v>
      </c>
      <c r="J39" s="38">
        <v>0.09</v>
      </c>
      <c r="K39" s="22"/>
      <c r="L39" s="22"/>
      <c r="M39" s="22"/>
      <c r="N39" s="22"/>
      <c r="O39" s="22"/>
      <c r="P39" s="22"/>
    </row>
    <row r="40" spans="1:16" ht="39" customHeight="1" x14ac:dyDescent="0.15">
      <c r="A40" s="22"/>
      <c r="B40" s="35"/>
      <c r="C40" s="1244" t="s">
        <v>581</v>
      </c>
      <c r="D40" s="1245"/>
      <c r="E40" s="1246"/>
      <c r="F40" s="36">
        <v>0.12</v>
      </c>
      <c r="G40" s="37">
        <v>0</v>
      </c>
      <c r="H40" s="37">
        <v>0</v>
      </c>
      <c r="I40" s="37">
        <v>0.2</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582</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583</v>
      </c>
      <c r="D43" s="1248"/>
      <c r="E43" s="1249"/>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vdOJ3HTMGLPKIxRmh4o0tebe1ZVD4rZWHKpkKTLmKLcJtGY5orm6Q18v3fY3U1DlYhCMkj+95pb+rI9dYWxXA==" saltValue="mYwPV+N+2UqL8ICbXkRO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5608</v>
      </c>
      <c r="L45" s="60">
        <v>5352</v>
      </c>
      <c r="M45" s="60">
        <v>5323</v>
      </c>
      <c r="N45" s="60">
        <v>5311</v>
      </c>
      <c r="O45" s="61">
        <v>5133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15">
      <c r="A48" s="48"/>
      <c r="B48" s="1254"/>
      <c r="C48" s="1255"/>
      <c r="D48" s="62"/>
      <c r="E48" s="1260" t="s">
        <v>15</v>
      </c>
      <c r="F48" s="1260"/>
      <c r="G48" s="1260"/>
      <c r="H48" s="1260"/>
      <c r="I48" s="1260"/>
      <c r="J48" s="1261"/>
      <c r="K48" s="63">
        <v>1954</v>
      </c>
      <c r="L48" s="64">
        <v>1950</v>
      </c>
      <c r="M48" s="64">
        <v>1953</v>
      </c>
      <c r="N48" s="64">
        <v>1939</v>
      </c>
      <c r="O48" s="65">
        <v>1902</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525</v>
      </c>
      <c r="L49" s="64" t="s">
        <v>525</v>
      </c>
      <c r="M49" s="64" t="s">
        <v>525</v>
      </c>
      <c r="N49" s="64" t="s">
        <v>525</v>
      </c>
      <c r="O49" s="65" t="s">
        <v>525</v>
      </c>
      <c r="P49" s="48"/>
      <c r="Q49" s="48"/>
      <c r="R49" s="48"/>
      <c r="S49" s="48"/>
      <c r="T49" s="48"/>
      <c r="U49" s="48"/>
    </row>
    <row r="50" spans="1:21" ht="30.75" customHeight="1" x14ac:dyDescent="0.15">
      <c r="A50" s="48"/>
      <c r="B50" s="1254"/>
      <c r="C50" s="1255"/>
      <c r="D50" s="62"/>
      <c r="E50" s="1260" t="s">
        <v>17</v>
      </c>
      <c r="F50" s="1260"/>
      <c r="G50" s="1260"/>
      <c r="H50" s="1260"/>
      <c r="I50" s="1260"/>
      <c r="J50" s="1261"/>
      <c r="K50" s="63">
        <v>102</v>
      </c>
      <c r="L50" s="64">
        <v>99</v>
      </c>
      <c r="M50" s="64">
        <v>95</v>
      </c>
      <c r="N50" s="64">
        <v>85</v>
      </c>
      <c r="O50" s="65">
        <v>81</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t="s">
        <v>525</v>
      </c>
      <c r="M51" s="64" t="s">
        <v>525</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5605</v>
      </c>
      <c r="L52" s="64">
        <v>5581</v>
      </c>
      <c r="M52" s="64">
        <v>5554</v>
      </c>
      <c r="N52" s="64">
        <v>5595</v>
      </c>
      <c r="O52" s="65">
        <v>5475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2059</v>
      </c>
      <c r="L53" s="69">
        <v>1820</v>
      </c>
      <c r="M53" s="69">
        <v>1817</v>
      </c>
      <c r="N53" s="69">
        <v>1740</v>
      </c>
      <c r="O53" s="70">
        <v>1641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26</v>
      </c>
      <c r="C57" s="1269"/>
      <c r="D57" s="1272" t="s">
        <v>27</v>
      </c>
      <c r="E57" s="1273"/>
      <c r="F57" s="1273"/>
      <c r="G57" s="1273"/>
      <c r="H57" s="1273"/>
      <c r="I57" s="1273"/>
      <c r="J57" s="1274"/>
      <c r="K57" s="83"/>
      <c r="L57" s="84"/>
      <c r="M57" s="84"/>
      <c r="N57" s="84"/>
      <c r="O57" s="85"/>
    </row>
    <row r="58" spans="1:21" ht="31.5" customHeight="1" thickBot="1" x14ac:dyDescent="0.2">
      <c r="B58" s="1270"/>
      <c r="C58" s="1271"/>
      <c r="D58" s="1275" t="s">
        <v>28</v>
      </c>
      <c r="E58" s="1276"/>
      <c r="F58" s="1276"/>
      <c r="G58" s="1276"/>
      <c r="H58" s="1276"/>
      <c r="I58" s="1276"/>
      <c r="J58" s="1277"/>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8R8wtQo/dU7drydMwTjaab032ujj2k5H94pF1X6jo3G4Wh602VO9n9PY8XL3t9N7cvGMpmAzZ6RWcSt8gxpuw==" saltValue="9HoK9dFTYmSa0A8lNiGy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8" t="s">
        <v>31</v>
      </c>
      <c r="C41" s="1279"/>
      <c r="D41" s="102"/>
      <c r="E41" s="1284" t="s">
        <v>32</v>
      </c>
      <c r="F41" s="1284"/>
      <c r="G41" s="1284"/>
      <c r="H41" s="1285"/>
      <c r="I41" s="103">
        <v>61314</v>
      </c>
      <c r="J41" s="104">
        <v>59865</v>
      </c>
      <c r="K41" s="104">
        <v>60136</v>
      </c>
      <c r="L41" s="104">
        <v>60231</v>
      </c>
      <c r="M41" s="105">
        <v>63823</v>
      </c>
    </row>
    <row r="42" spans="2:13" ht="27.75" customHeight="1" x14ac:dyDescent="0.15">
      <c r="B42" s="1280"/>
      <c r="C42" s="1281"/>
      <c r="D42" s="106"/>
      <c r="E42" s="1286" t="s">
        <v>33</v>
      </c>
      <c r="F42" s="1286"/>
      <c r="G42" s="1286"/>
      <c r="H42" s="1287"/>
      <c r="I42" s="107">
        <v>605</v>
      </c>
      <c r="J42" s="108">
        <v>510</v>
      </c>
      <c r="K42" s="108">
        <v>428</v>
      </c>
      <c r="L42" s="108">
        <v>344</v>
      </c>
      <c r="M42" s="109">
        <v>264</v>
      </c>
    </row>
    <row r="43" spans="2:13" ht="27.75" customHeight="1" x14ac:dyDescent="0.15">
      <c r="B43" s="1280"/>
      <c r="C43" s="1281"/>
      <c r="D43" s="106"/>
      <c r="E43" s="1286" t="s">
        <v>34</v>
      </c>
      <c r="F43" s="1286"/>
      <c r="G43" s="1286"/>
      <c r="H43" s="1287"/>
      <c r="I43" s="107">
        <v>23059</v>
      </c>
      <c r="J43" s="108">
        <v>22715</v>
      </c>
      <c r="K43" s="108">
        <v>22045</v>
      </c>
      <c r="L43" s="108">
        <v>21052</v>
      </c>
      <c r="M43" s="109">
        <v>19556</v>
      </c>
    </row>
    <row r="44" spans="2:13" ht="27.75" customHeight="1" x14ac:dyDescent="0.15">
      <c r="B44" s="1280"/>
      <c r="C44" s="1281"/>
      <c r="D44" s="106"/>
      <c r="E44" s="1286" t="s">
        <v>35</v>
      </c>
      <c r="F44" s="1286"/>
      <c r="G44" s="1286"/>
      <c r="H44" s="1287"/>
      <c r="I44" s="107" t="s">
        <v>525</v>
      </c>
      <c r="J44" s="108" t="s">
        <v>525</v>
      </c>
      <c r="K44" s="108" t="s">
        <v>525</v>
      </c>
      <c r="L44" s="108" t="s">
        <v>525</v>
      </c>
      <c r="M44" s="109" t="s">
        <v>525</v>
      </c>
    </row>
    <row r="45" spans="2:13" ht="27.75" customHeight="1" x14ac:dyDescent="0.15">
      <c r="B45" s="1280"/>
      <c r="C45" s="1281"/>
      <c r="D45" s="106"/>
      <c r="E45" s="1286" t="s">
        <v>36</v>
      </c>
      <c r="F45" s="1286"/>
      <c r="G45" s="1286"/>
      <c r="H45" s="1287"/>
      <c r="I45" s="107">
        <v>4861</v>
      </c>
      <c r="J45" s="108">
        <v>4508</v>
      </c>
      <c r="K45" s="108">
        <v>4385</v>
      </c>
      <c r="L45" s="108">
        <v>4169</v>
      </c>
      <c r="M45" s="109">
        <v>4101</v>
      </c>
    </row>
    <row r="46" spans="2:13" ht="27.75" customHeight="1" x14ac:dyDescent="0.15">
      <c r="B46" s="1280"/>
      <c r="C46" s="1281"/>
      <c r="D46" s="110"/>
      <c r="E46" s="1286" t="s">
        <v>37</v>
      </c>
      <c r="F46" s="1286"/>
      <c r="G46" s="1286"/>
      <c r="H46" s="1287"/>
      <c r="I46" s="107">
        <v>681</v>
      </c>
      <c r="J46" s="108">
        <v>9</v>
      </c>
      <c r="K46" s="108">
        <v>8</v>
      </c>
      <c r="L46" s="108">
        <v>6</v>
      </c>
      <c r="M46" s="109">
        <v>5</v>
      </c>
    </row>
    <row r="47" spans="2:13" ht="27.75" customHeight="1" x14ac:dyDescent="0.15">
      <c r="B47" s="1280"/>
      <c r="C47" s="1281"/>
      <c r="D47" s="111"/>
      <c r="E47" s="1288" t="s">
        <v>38</v>
      </c>
      <c r="F47" s="1289"/>
      <c r="G47" s="1289"/>
      <c r="H47" s="1290"/>
      <c r="I47" s="107" t="s">
        <v>525</v>
      </c>
      <c r="J47" s="108" t="s">
        <v>525</v>
      </c>
      <c r="K47" s="108" t="s">
        <v>525</v>
      </c>
      <c r="L47" s="108" t="s">
        <v>525</v>
      </c>
      <c r="M47" s="109" t="s">
        <v>525</v>
      </c>
    </row>
    <row r="48" spans="2:13" ht="27.75" customHeight="1" x14ac:dyDescent="0.15">
      <c r="B48" s="1280"/>
      <c r="C48" s="1281"/>
      <c r="D48" s="106"/>
      <c r="E48" s="1286" t="s">
        <v>39</v>
      </c>
      <c r="F48" s="1286"/>
      <c r="G48" s="1286"/>
      <c r="H48" s="1287"/>
      <c r="I48" s="107" t="s">
        <v>525</v>
      </c>
      <c r="J48" s="108" t="s">
        <v>525</v>
      </c>
      <c r="K48" s="108" t="s">
        <v>525</v>
      </c>
      <c r="L48" s="108" t="s">
        <v>525</v>
      </c>
      <c r="M48" s="109" t="s">
        <v>525</v>
      </c>
    </row>
    <row r="49" spans="2:13" ht="27.75" customHeight="1" x14ac:dyDescent="0.15">
      <c r="B49" s="1282"/>
      <c r="C49" s="1283"/>
      <c r="D49" s="106"/>
      <c r="E49" s="1286" t="s">
        <v>40</v>
      </c>
      <c r="F49" s="1286"/>
      <c r="G49" s="1286"/>
      <c r="H49" s="1287"/>
      <c r="I49" s="107" t="s">
        <v>525</v>
      </c>
      <c r="J49" s="108" t="s">
        <v>525</v>
      </c>
      <c r="K49" s="108" t="s">
        <v>525</v>
      </c>
      <c r="L49" s="108" t="s">
        <v>525</v>
      </c>
      <c r="M49" s="109" t="s">
        <v>525</v>
      </c>
    </row>
    <row r="50" spans="2:13" ht="27.75" customHeight="1" x14ac:dyDescent="0.15">
      <c r="B50" s="1291" t="s">
        <v>41</v>
      </c>
      <c r="C50" s="1292"/>
      <c r="D50" s="112"/>
      <c r="E50" s="1286" t="s">
        <v>42</v>
      </c>
      <c r="F50" s="1286"/>
      <c r="G50" s="1286"/>
      <c r="H50" s="1287"/>
      <c r="I50" s="107">
        <v>6994</v>
      </c>
      <c r="J50" s="108">
        <v>6632</v>
      </c>
      <c r="K50" s="108">
        <v>7982</v>
      </c>
      <c r="L50" s="108">
        <v>8029</v>
      </c>
      <c r="M50" s="109">
        <v>8638</v>
      </c>
    </row>
    <row r="51" spans="2:13" ht="27.75" customHeight="1" x14ac:dyDescent="0.15">
      <c r="B51" s="1280"/>
      <c r="C51" s="1281"/>
      <c r="D51" s="106"/>
      <c r="E51" s="1286" t="s">
        <v>43</v>
      </c>
      <c r="F51" s="1286"/>
      <c r="G51" s="1286"/>
      <c r="H51" s="1287"/>
      <c r="I51" s="107">
        <v>509</v>
      </c>
      <c r="J51" s="108">
        <v>381</v>
      </c>
      <c r="K51" s="108">
        <v>317</v>
      </c>
      <c r="L51" s="108">
        <v>178</v>
      </c>
      <c r="M51" s="109">
        <v>173</v>
      </c>
    </row>
    <row r="52" spans="2:13" ht="27.75" customHeight="1" x14ac:dyDescent="0.15">
      <c r="B52" s="1282"/>
      <c r="C52" s="1283"/>
      <c r="D52" s="106"/>
      <c r="E52" s="1286" t="s">
        <v>44</v>
      </c>
      <c r="F52" s="1286"/>
      <c r="G52" s="1286"/>
      <c r="H52" s="1287"/>
      <c r="I52" s="107">
        <v>63316</v>
      </c>
      <c r="J52" s="108">
        <v>61708</v>
      </c>
      <c r="K52" s="108">
        <v>61352</v>
      </c>
      <c r="L52" s="108">
        <v>60130</v>
      </c>
      <c r="M52" s="109">
        <v>61272</v>
      </c>
    </row>
    <row r="53" spans="2:13" ht="27.75" customHeight="1" thickBot="1" x14ac:dyDescent="0.2">
      <c r="B53" s="1293" t="s">
        <v>45</v>
      </c>
      <c r="C53" s="1294"/>
      <c r="D53" s="113"/>
      <c r="E53" s="1295" t="s">
        <v>46</v>
      </c>
      <c r="F53" s="1295"/>
      <c r="G53" s="1295"/>
      <c r="H53" s="1296"/>
      <c r="I53" s="114">
        <v>19701</v>
      </c>
      <c r="J53" s="115">
        <v>18885</v>
      </c>
      <c r="K53" s="115">
        <v>17350</v>
      </c>
      <c r="L53" s="115">
        <v>17465</v>
      </c>
      <c r="M53" s="116">
        <v>17666</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TkA+v2Xar8I9w2zODcOjVw6Uj65A9/cRVzUscdumJEc8lGvozPHP7QSYyAQxGAZdC4IiVZhBRsFjCuD8ZK4xQ==" saltValue="/nThCxt8myFxWonkaSvP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49</v>
      </c>
      <c r="D55" s="1305"/>
      <c r="E55" s="1306"/>
      <c r="F55" s="128">
        <v>3940</v>
      </c>
      <c r="G55" s="128">
        <v>3954</v>
      </c>
      <c r="H55" s="129">
        <v>4552</v>
      </c>
    </row>
    <row r="56" spans="2:8" ht="52.5" customHeight="1" x14ac:dyDescent="0.15">
      <c r="B56" s="130"/>
      <c r="C56" s="1307" t="s">
        <v>50</v>
      </c>
      <c r="D56" s="1307"/>
      <c r="E56" s="1308"/>
      <c r="F56" s="131">
        <v>788</v>
      </c>
      <c r="G56" s="131">
        <v>788</v>
      </c>
      <c r="H56" s="132">
        <v>788</v>
      </c>
    </row>
    <row r="57" spans="2:8" ht="53.25" customHeight="1" x14ac:dyDescent="0.15">
      <c r="B57" s="130"/>
      <c r="C57" s="1309" t="s">
        <v>51</v>
      </c>
      <c r="D57" s="1309"/>
      <c r="E57" s="1310"/>
      <c r="F57" s="133">
        <v>5180</v>
      </c>
      <c r="G57" s="133">
        <v>5312</v>
      </c>
      <c r="H57" s="134">
        <v>4941</v>
      </c>
    </row>
    <row r="58" spans="2:8" ht="45.75" customHeight="1" x14ac:dyDescent="0.15">
      <c r="B58" s="135"/>
      <c r="C58" s="1297" t="s">
        <v>604</v>
      </c>
      <c r="D58" s="1298"/>
      <c r="E58" s="1299"/>
      <c r="F58" s="136">
        <v>3237</v>
      </c>
      <c r="G58" s="136">
        <v>3094</v>
      </c>
      <c r="H58" s="137">
        <v>2648</v>
      </c>
    </row>
    <row r="59" spans="2:8" ht="45.75" customHeight="1" x14ac:dyDescent="0.15">
      <c r="B59" s="135"/>
      <c r="C59" s="1297" t="s">
        <v>605</v>
      </c>
      <c r="D59" s="1298"/>
      <c r="E59" s="1299"/>
      <c r="F59" s="136">
        <v>1653</v>
      </c>
      <c r="G59" s="136">
        <v>1879</v>
      </c>
      <c r="H59" s="137">
        <v>1901</v>
      </c>
    </row>
    <row r="60" spans="2:8" ht="45.75" customHeight="1" x14ac:dyDescent="0.15">
      <c r="B60" s="135"/>
      <c r="C60" s="1297" t="s">
        <v>606</v>
      </c>
      <c r="D60" s="1298"/>
      <c r="E60" s="1299"/>
      <c r="F60" s="136">
        <v>136</v>
      </c>
      <c r="G60" s="136">
        <v>182</v>
      </c>
      <c r="H60" s="137">
        <v>202</v>
      </c>
    </row>
    <row r="61" spans="2:8" ht="45.75" customHeight="1" x14ac:dyDescent="0.15">
      <c r="B61" s="135"/>
      <c r="C61" s="1297" t="s">
        <v>607</v>
      </c>
      <c r="D61" s="1298"/>
      <c r="E61" s="1299"/>
      <c r="F61" s="136">
        <v>101</v>
      </c>
      <c r="G61" s="136">
        <v>100</v>
      </c>
      <c r="H61" s="137">
        <v>100</v>
      </c>
    </row>
    <row r="62" spans="2:8" ht="45.75" customHeight="1" thickBot="1" x14ac:dyDescent="0.2">
      <c r="B62" s="138"/>
      <c r="C62" s="1300" t="s">
        <v>608</v>
      </c>
      <c r="D62" s="1301"/>
      <c r="E62" s="1302"/>
      <c r="F62" s="139">
        <v>46</v>
      </c>
      <c r="G62" s="139">
        <v>46</v>
      </c>
      <c r="H62" s="140">
        <v>46</v>
      </c>
    </row>
    <row r="63" spans="2:8" ht="52.5" customHeight="1" thickBot="1" x14ac:dyDescent="0.2">
      <c r="B63" s="141"/>
      <c r="C63" s="1303" t="s">
        <v>52</v>
      </c>
      <c r="D63" s="1303"/>
      <c r="E63" s="1304"/>
      <c r="F63" s="142">
        <v>9908</v>
      </c>
      <c r="G63" s="142">
        <v>10054</v>
      </c>
      <c r="H63" s="143">
        <v>10282</v>
      </c>
    </row>
    <row r="64" spans="2:8" ht="15" customHeight="1" x14ac:dyDescent="0.15"/>
  </sheetData>
  <sheetProtection algorithmName="SHA-512" hashValue="deBqLdG1LTfqaYpu8qI8TgFIabEouU6ER7FP1huMpqsCmT2n3Bv032bwk6tgapG5ZX+54e/fAilkJMbNGy5/7Q==" saltValue="Aw3QZNAFOwuIu11+jIKz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567</v>
      </c>
      <c r="BQ50" s="1316"/>
      <c r="BR50" s="1316"/>
      <c r="BS50" s="1316"/>
      <c r="BT50" s="1316"/>
      <c r="BU50" s="1316"/>
      <c r="BV50" s="1316"/>
      <c r="BW50" s="1316"/>
      <c r="BX50" s="1316" t="s">
        <v>568</v>
      </c>
      <c r="BY50" s="1316"/>
      <c r="BZ50" s="1316"/>
      <c r="CA50" s="1316"/>
      <c r="CB50" s="1316"/>
      <c r="CC50" s="1316"/>
      <c r="CD50" s="1316"/>
      <c r="CE50" s="1316"/>
      <c r="CF50" s="1316" t="s">
        <v>569</v>
      </c>
      <c r="CG50" s="1316"/>
      <c r="CH50" s="1316"/>
      <c r="CI50" s="1316"/>
      <c r="CJ50" s="1316"/>
      <c r="CK50" s="1316"/>
      <c r="CL50" s="1316"/>
      <c r="CM50" s="1316"/>
      <c r="CN50" s="1316" t="s">
        <v>570</v>
      </c>
      <c r="CO50" s="1316"/>
      <c r="CP50" s="1316"/>
      <c r="CQ50" s="1316"/>
      <c r="CR50" s="1316"/>
      <c r="CS50" s="1316"/>
      <c r="CT50" s="1316"/>
      <c r="CU50" s="1316"/>
      <c r="CV50" s="1316" t="s">
        <v>571</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11">
        <v>102.6</v>
      </c>
      <c r="BQ51" s="1311"/>
      <c r="BR51" s="1311"/>
      <c r="BS51" s="1311"/>
      <c r="BT51" s="1311"/>
      <c r="BU51" s="1311"/>
      <c r="BV51" s="1311"/>
      <c r="BW51" s="1311"/>
      <c r="BX51" s="1311">
        <v>98.5</v>
      </c>
      <c r="BY51" s="1311"/>
      <c r="BZ51" s="1311"/>
      <c r="CA51" s="1311"/>
      <c r="CB51" s="1311"/>
      <c r="CC51" s="1311"/>
      <c r="CD51" s="1311"/>
      <c r="CE51" s="1311"/>
      <c r="CF51" s="1311">
        <v>90.2</v>
      </c>
      <c r="CG51" s="1311"/>
      <c r="CH51" s="1311"/>
      <c r="CI51" s="1311"/>
      <c r="CJ51" s="1311"/>
      <c r="CK51" s="1311"/>
      <c r="CL51" s="1311"/>
      <c r="CM51" s="1311"/>
      <c r="CN51" s="1311">
        <v>89.7</v>
      </c>
      <c r="CO51" s="1311"/>
      <c r="CP51" s="1311"/>
      <c r="CQ51" s="1311"/>
      <c r="CR51" s="1311"/>
      <c r="CS51" s="1311"/>
      <c r="CT51" s="1311"/>
      <c r="CU51" s="1311"/>
      <c r="CV51" s="1311">
        <v>88.8</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11">
        <v>51.3</v>
      </c>
      <c r="BQ53" s="1311"/>
      <c r="BR53" s="1311"/>
      <c r="BS53" s="1311"/>
      <c r="BT53" s="1311"/>
      <c r="BU53" s="1311"/>
      <c r="BV53" s="1311"/>
      <c r="BW53" s="1311"/>
      <c r="BX53" s="1311">
        <v>53.1</v>
      </c>
      <c r="BY53" s="1311"/>
      <c r="BZ53" s="1311"/>
      <c r="CA53" s="1311"/>
      <c r="CB53" s="1311"/>
      <c r="CC53" s="1311"/>
      <c r="CD53" s="1311"/>
      <c r="CE53" s="1311"/>
      <c r="CF53" s="1311">
        <v>54.6</v>
      </c>
      <c r="CG53" s="1311"/>
      <c r="CH53" s="1311"/>
      <c r="CI53" s="1311"/>
      <c r="CJ53" s="1311"/>
      <c r="CK53" s="1311"/>
      <c r="CL53" s="1311"/>
      <c r="CM53" s="1311"/>
      <c r="CN53" s="1311">
        <v>55.6</v>
      </c>
      <c r="CO53" s="1311"/>
      <c r="CP53" s="1311"/>
      <c r="CQ53" s="1311"/>
      <c r="CR53" s="1311"/>
      <c r="CS53" s="1311"/>
      <c r="CT53" s="1311"/>
      <c r="CU53" s="1311"/>
      <c r="CV53" s="1311">
        <v>55.8</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617</v>
      </c>
      <c r="AO55" s="1316"/>
      <c r="AP55" s="1316"/>
      <c r="AQ55" s="1316"/>
      <c r="AR55" s="1316"/>
      <c r="AS55" s="1316"/>
      <c r="AT55" s="1316"/>
      <c r="AU55" s="1316"/>
      <c r="AV55" s="1316"/>
      <c r="AW55" s="1316"/>
      <c r="AX55" s="1316"/>
      <c r="AY55" s="1316"/>
      <c r="AZ55" s="1316"/>
      <c r="BA55" s="1316"/>
      <c r="BB55" s="1314" t="s">
        <v>615</v>
      </c>
      <c r="BC55" s="1314"/>
      <c r="BD55" s="1314"/>
      <c r="BE55" s="1314"/>
      <c r="BF55" s="1314"/>
      <c r="BG55" s="1314"/>
      <c r="BH55" s="1314"/>
      <c r="BI55" s="1314"/>
      <c r="BJ55" s="1314"/>
      <c r="BK55" s="1314"/>
      <c r="BL55" s="1314"/>
      <c r="BM55" s="1314"/>
      <c r="BN55" s="1314"/>
      <c r="BO55" s="1314"/>
      <c r="BP55" s="1311">
        <v>35.299999999999997</v>
      </c>
      <c r="BQ55" s="1311"/>
      <c r="BR55" s="1311"/>
      <c r="BS55" s="1311"/>
      <c r="BT55" s="1311"/>
      <c r="BU55" s="1311"/>
      <c r="BV55" s="1311"/>
      <c r="BW55" s="1311"/>
      <c r="BX55" s="1311">
        <v>31.9</v>
      </c>
      <c r="BY55" s="1311"/>
      <c r="BZ55" s="1311"/>
      <c r="CA55" s="1311"/>
      <c r="CB55" s="1311"/>
      <c r="CC55" s="1311"/>
      <c r="CD55" s="1311"/>
      <c r="CE55" s="1311"/>
      <c r="CF55" s="1311">
        <v>24.2</v>
      </c>
      <c r="CG55" s="1311"/>
      <c r="CH55" s="1311"/>
      <c r="CI55" s="1311"/>
      <c r="CJ55" s="1311"/>
      <c r="CK55" s="1311"/>
      <c r="CL55" s="1311"/>
      <c r="CM55" s="1311"/>
      <c r="CN55" s="1311">
        <v>22.1</v>
      </c>
      <c r="CO55" s="1311"/>
      <c r="CP55" s="1311"/>
      <c r="CQ55" s="1311"/>
      <c r="CR55" s="1311"/>
      <c r="CS55" s="1311"/>
      <c r="CT55" s="1311"/>
      <c r="CU55" s="1311"/>
      <c r="CV55" s="1311">
        <v>20.399999999999999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616</v>
      </c>
      <c r="BC57" s="1314"/>
      <c r="BD57" s="1314"/>
      <c r="BE57" s="1314"/>
      <c r="BF57" s="1314"/>
      <c r="BG57" s="1314"/>
      <c r="BH57" s="1314"/>
      <c r="BI57" s="1314"/>
      <c r="BJ57" s="1314"/>
      <c r="BK57" s="1314"/>
      <c r="BL57" s="1314"/>
      <c r="BM57" s="1314"/>
      <c r="BN57" s="1314"/>
      <c r="BO57" s="1314"/>
      <c r="BP57" s="1311">
        <v>60.4</v>
      </c>
      <c r="BQ57" s="1311"/>
      <c r="BR57" s="1311"/>
      <c r="BS57" s="1311"/>
      <c r="BT57" s="1311"/>
      <c r="BU57" s="1311"/>
      <c r="BV57" s="1311"/>
      <c r="BW57" s="1311"/>
      <c r="BX57" s="1311">
        <v>59.4</v>
      </c>
      <c r="BY57" s="1311"/>
      <c r="BZ57" s="1311"/>
      <c r="CA57" s="1311"/>
      <c r="CB57" s="1311"/>
      <c r="CC57" s="1311"/>
      <c r="CD57" s="1311"/>
      <c r="CE57" s="1311"/>
      <c r="CF57" s="1311">
        <v>60.2</v>
      </c>
      <c r="CG57" s="1311"/>
      <c r="CH57" s="1311"/>
      <c r="CI57" s="1311"/>
      <c r="CJ57" s="1311"/>
      <c r="CK57" s="1311"/>
      <c r="CL57" s="1311"/>
      <c r="CM57" s="1311"/>
      <c r="CN57" s="1311">
        <v>61.5</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567</v>
      </c>
      <c r="BQ72" s="1316"/>
      <c r="BR72" s="1316"/>
      <c r="BS72" s="1316"/>
      <c r="BT72" s="1316"/>
      <c r="BU72" s="1316"/>
      <c r="BV72" s="1316"/>
      <c r="BW72" s="1316"/>
      <c r="BX72" s="1316" t="s">
        <v>568</v>
      </c>
      <c r="BY72" s="1316"/>
      <c r="BZ72" s="1316"/>
      <c r="CA72" s="1316"/>
      <c r="CB72" s="1316"/>
      <c r="CC72" s="1316"/>
      <c r="CD72" s="1316"/>
      <c r="CE72" s="1316"/>
      <c r="CF72" s="1316" t="s">
        <v>569</v>
      </c>
      <c r="CG72" s="1316"/>
      <c r="CH72" s="1316"/>
      <c r="CI72" s="1316"/>
      <c r="CJ72" s="1316"/>
      <c r="CK72" s="1316"/>
      <c r="CL72" s="1316"/>
      <c r="CM72" s="1316"/>
      <c r="CN72" s="1316" t="s">
        <v>570</v>
      </c>
      <c r="CO72" s="1316"/>
      <c r="CP72" s="1316"/>
      <c r="CQ72" s="1316"/>
      <c r="CR72" s="1316"/>
      <c r="CS72" s="1316"/>
      <c r="CT72" s="1316"/>
      <c r="CU72" s="1316"/>
      <c r="CV72" s="1316" t="s">
        <v>571</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v>102.6</v>
      </c>
      <c r="BQ73" s="1311"/>
      <c r="BR73" s="1311"/>
      <c r="BS73" s="1311"/>
      <c r="BT73" s="1311"/>
      <c r="BU73" s="1311"/>
      <c r="BV73" s="1311"/>
      <c r="BW73" s="1311"/>
      <c r="BX73" s="1311">
        <v>98.5</v>
      </c>
      <c r="BY73" s="1311"/>
      <c r="BZ73" s="1311"/>
      <c r="CA73" s="1311"/>
      <c r="CB73" s="1311"/>
      <c r="CC73" s="1311"/>
      <c r="CD73" s="1311"/>
      <c r="CE73" s="1311"/>
      <c r="CF73" s="1311">
        <v>90.2</v>
      </c>
      <c r="CG73" s="1311"/>
      <c r="CH73" s="1311"/>
      <c r="CI73" s="1311"/>
      <c r="CJ73" s="1311"/>
      <c r="CK73" s="1311"/>
      <c r="CL73" s="1311"/>
      <c r="CM73" s="1311"/>
      <c r="CN73" s="1311">
        <v>89.7</v>
      </c>
      <c r="CO73" s="1311"/>
      <c r="CP73" s="1311"/>
      <c r="CQ73" s="1311"/>
      <c r="CR73" s="1311"/>
      <c r="CS73" s="1311"/>
      <c r="CT73" s="1311"/>
      <c r="CU73" s="1311"/>
      <c r="CV73" s="1311">
        <v>88.8</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10.7</v>
      </c>
      <c r="BQ75" s="1311"/>
      <c r="BR75" s="1311"/>
      <c r="BS75" s="1311"/>
      <c r="BT75" s="1311"/>
      <c r="BU75" s="1311"/>
      <c r="BV75" s="1311"/>
      <c r="BW75" s="1311"/>
      <c r="BX75" s="1311">
        <v>10.3</v>
      </c>
      <c r="BY75" s="1311"/>
      <c r="BZ75" s="1311"/>
      <c r="CA75" s="1311"/>
      <c r="CB75" s="1311"/>
      <c r="CC75" s="1311"/>
      <c r="CD75" s="1311"/>
      <c r="CE75" s="1311"/>
      <c r="CF75" s="1311">
        <v>9.8000000000000007</v>
      </c>
      <c r="CG75" s="1311"/>
      <c r="CH75" s="1311"/>
      <c r="CI75" s="1311"/>
      <c r="CJ75" s="1311"/>
      <c r="CK75" s="1311"/>
      <c r="CL75" s="1311"/>
      <c r="CM75" s="1311"/>
      <c r="CN75" s="1311">
        <v>9.1999999999999993</v>
      </c>
      <c r="CO75" s="1311"/>
      <c r="CP75" s="1311"/>
      <c r="CQ75" s="1311"/>
      <c r="CR75" s="1311"/>
      <c r="CS75" s="1311"/>
      <c r="CT75" s="1311"/>
      <c r="CU75" s="1311"/>
      <c r="CV75" s="1311">
        <v>8.8000000000000007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617</v>
      </c>
      <c r="AO77" s="1316"/>
      <c r="AP77" s="1316"/>
      <c r="AQ77" s="1316"/>
      <c r="AR77" s="1316"/>
      <c r="AS77" s="1316"/>
      <c r="AT77" s="1316"/>
      <c r="AU77" s="1316"/>
      <c r="AV77" s="1316"/>
      <c r="AW77" s="1316"/>
      <c r="AX77" s="1316"/>
      <c r="AY77" s="1316"/>
      <c r="AZ77" s="1316"/>
      <c r="BA77" s="1316"/>
      <c r="BB77" s="1314" t="s">
        <v>615</v>
      </c>
      <c r="BC77" s="1314"/>
      <c r="BD77" s="1314"/>
      <c r="BE77" s="1314"/>
      <c r="BF77" s="1314"/>
      <c r="BG77" s="1314"/>
      <c r="BH77" s="1314"/>
      <c r="BI77" s="1314"/>
      <c r="BJ77" s="1314"/>
      <c r="BK77" s="1314"/>
      <c r="BL77" s="1314"/>
      <c r="BM77" s="1314"/>
      <c r="BN77" s="1314"/>
      <c r="BO77" s="1314"/>
      <c r="BP77" s="1311">
        <v>35.299999999999997</v>
      </c>
      <c r="BQ77" s="1311"/>
      <c r="BR77" s="1311"/>
      <c r="BS77" s="1311"/>
      <c r="BT77" s="1311"/>
      <c r="BU77" s="1311"/>
      <c r="BV77" s="1311"/>
      <c r="BW77" s="1311"/>
      <c r="BX77" s="1311">
        <v>31.9</v>
      </c>
      <c r="BY77" s="1311"/>
      <c r="BZ77" s="1311"/>
      <c r="CA77" s="1311"/>
      <c r="CB77" s="1311"/>
      <c r="CC77" s="1311"/>
      <c r="CD77" s="1311"/>
      <c r="CE77" s="1311"/>
      <c r="CF77" s="1311">
        <v>24.2</v>
      </c>
      <c r="CG77" s="1311"/>
      <c r="CH77" s="1311"/>
      <c r="CI77" s="1311"/>
      <c r="CJ77" s="1311"/>
      <c r="CK77" s="1311"/>
      <c r="CL77" s="1311"/>
      <c r="CM77" s="1311"/>
      <c r="CN77" s="1311">
        <v>22.1</v>
      </c>
      <c r="CO77" s="1311"/>
      <c r="CP77" s="1311"/>
      <c r="CQ77" s="1311"/>
      <c r="CR77" s="1311"/>
      <c r="CS77" s="1311"/>
      <c r="CT77" s="1311"/>
      <c r="CU77" s="1311"/>
      <c r="CV77" s="1311">
        <v>20.399999999999999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620</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6.6</v>
      </c>
      <c r="BY79" s="1311"/>
      <c r="BZ79" s="1311"/>
      <c r="CA79" s="1311"/>
      <c r="CB79" s="1311"/>
      <c r="CC79" s="1311"/>
      <c r="CD79" s="1311"/>
      <c r="CE79" s="1311"/>
      <c r="CF79" s="1311">
        <v>6.4</v>
      </c>
      <c r="CG79" s="1311"/>
      <c r="CH79" s="1311"/>
      <c r="CI79" s="1311"/>
      <c r="CJ79" s="1311"/>
      <c r="CK79" s="1311"/>
      <c r="CL79" s="1311"/>
      <c r="CM79" s="1311"/>
      <c r="CN79" s="1311">
        <v>6.3</v>
      </c>
      <c r="CO79" s="1311"/>
      <c r="CP79" s="1311"/>
      <c r="CQ79" s="1311"/>
      <c r="CR79" s="1311"/>
      <c r="CS79" s="1311"/>
      <c r="CT79" s="1311"/>
      <c r="CU79" s="1311"/>
      <c r="CV79" s="1311">
        <v>6.2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aOf2H0sluVyh8sLy0rzgzgsqpXdxe3uysh8ZDMQKv5OFao6FXaTtWAXvRzzGCel9IGBb01OCKAPagJkf0xCjQ==" saltValue="zU5YZvG3piX/Dm9DnU+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SpzOsmb8BAEy09YHthHrtWDWwxLr7k5/rzA0wlM4ezmTyH2SzinUXvq2YSLdbf2nCWO2YYLAVgH9neR+hpXq7Q==" saltValue="E5lJYVxBnRKxWav3Euz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3Adkbg3c5tDCEH6SURhZUgcyAOvinyyByG9nXxo61ug4VM1WOn1z47Alfo5+EFvKNf3ChCUAybE9INvRdBEWvQ==" saltValue="h1AEUsVF3pHwrhrO0v+E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564</v>
      </c>
      <c r="G2" s="157"/>
      <c r="H2" s="158"/>
    </row>
    <row r="3" spans="1:8" x14ac:dyDescent="0.15">
      <c r="A3" s="154" t="s">
        <v>557</v>
      </c>
      <c r="B3" s="159"/>
      <c r="C3" s="160"/>
      <c r="D3" s="161">
        <v>91011</v>
      </c>
      <c r="E3" s="162"/>
      <c r="F3" s="163">
        <v>44504</v>
      </c>
      <c r="G3" s="164"/>
      <c r="H3" s="165"/>
    </row>
    <row r="4" spans="1:8" x14ac:dyDescent="0.15">
      <c r="A4" s="166"/>
      <c r="B4" s="167"/>
      <c r="C4" s="168"/>
      <c r="D4" s="169">
        <v>77039</v>
      </c>
      <c r="E4" s="170"/>
      <c r="F4" s="171">
        <v>25876</v>
      </c>
      <c r="G4" s="172"/>
      <c r="H4" s="173"/>
    </row>
    <row r="5" spans="1:8" x14ac:dyDescent="0.15">
      <c r="A5" s="154" t="s">
        <v>559</v>
      </c>
      <c r="B5" s="159"/>
      <c r="C5" s="160"/>
      <c r="D5" s="161">
        <v>53724</v>
      </c>
      <c r="E5" s="162"/>
      <c r="F5" s="163">
        <v>47820</v>
      </c>
      <c r="G5" s="164"/>
      <c r="H5" s="165"/>
    </row>
    <row r="6" spans="1:8" x14ac:dyDescent="0.15">
      <c r="A6" s="166"/>
      <c r="B6" s="167"/>
      <c r="C6" s="168"/>
      <c r="D6" s="169">
        <v>27829</v>
      </c>
      <c r="E6" s="170"/>
      <c r="F6" s="171">
        <v>25855</v>
      </c>
      <c r="G6" s="172"/>
      <c r="H6" s="173"/>
    </row>
    <row r="7" spans="1:8" x14ac:dyDescent="0.15">
      <c r="A7" s="154" t="s">
        <v>560</v>
      </c>
      <c r="B7" s="159"/>
      <c r="C7" s="160"/>
      <c r="D7" s="161">
        <v>64498</v>
      </c>
      <c r="E7" s="162"/>
      <c r="F7" s="163">
        <v>41934</v>
      </c>
      <c r="G7" s="164"/>
      <c r="H7" s="165"/>
    </row>
    <row r="8" spans="1:8" x14ac:dyDescent="0.15">
      <c r="A8" s="166"/>
      <c r="B8" s="167"/>
      <c r="C8" s="168"/>
      <c r="D8" s="169">
        <v>41813</v>
      </c>
      <c r="E8" s="170"/>
      <c r="F8" s="171">
        <v>23352</v>
      </c>
      <c r="G8" s="172"/>
      <c r="H8" s="173"/>
    </row>
    <row r="9" spans="1:8" x14ac:dyDescent="0.15">
      <c r="A9" s="154" t="s">
        <v>561</v>
      </c>
      <c r="B9" s="159"/>
      <c r="C9" s="160"/>
      <c r="D9" s="161">
        <v>81636</v>
      </c>
      <c r="E9" s="162"/>
      <c r="F9" s="163">
        <v>45588</v>
      </c>
      <c r="G9" s="164"/>
      <c r="H9" s="165"/>
    </row>
    <row r="10" spans="1:8" x14ac:dyDescent="0.15">
      <c r="A10" s="166"/>
      <c r="B10" s="167"/>
      <c r="C10" s="168"/>
      <c r="D10" s="169">
        <v>41087</v>
      </c>
      <c r="E10" s="170"/>
      <c r="F10" s="171">
        <v>24150</v>
      </c>
      <c r="G10" s="172"/>
      <c r="H10" s="173"/>
    </row>
    <row r="11" spans="1:8" x14ac:dyDescent="0.15">
      <c r="A11" s="154" t="s">
        <v>562</v>
      </c>
      <c r="B11" s="159"/>
      <c r="C11" s="160"/>
      <c r="D11" s="161">
        <v>118186</v>
      </c>
      <c r="E11" s="162"/>
      <c r="F11" s="163">
        <v>45483</v>
      </c>
      <c r="G11" s="164"/>
      <c r="H11" s="165"/>
    </row>
    <row r="12" spans="1:8" x14ac:dyDescent="0.15">
      <c r="A12" s="166"/>
      <c r="B12" s="167"/>
      <c r="C12" s="174"/>
      <c r="D12" s="169">
        <v>72846</v>
      </c>
      <c r="E12" s="170"/>
      <c r="F12" s="171">
        <v>24241</v>
      </c>
      <c r="G12" s="172"/>
      <c r="H12" s="173"/>
    </row>
    <row r="13" spans="1:8" x14ac:dyDescent="0.15">
      <c r="A13" s="154"/>
      <c r="B13" s="159"/>
      <c r="C13" s="175"/>
      <c r="D13" s="176">
        <v>81811</v>
      </c>
      <c r="E13" s="177"/>
      <c r="F13" s="178">
        <v>45066</v>
      </c>
      <c r="G13" s="179"/>
      <c r="H13" s="165"/>
    </row>
    <row r="14" spans="1:8" x14ac:dyDescent="0.15">
      <c r="A14" s="166"/>
      <c r="B14" s="167"/>
      <c r="C14" s="168"/>
      <c r="D14" s="169">
        <v>52123</v>
      </c>
      <c r="E14" s="170"/>
      <c r="F14" s="171">
        <v>24695</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3.97</v>
      </c>
      <c r="C19" s="180">
        <f>ROUND(VALUE(SUBSTITUTE(実質収支比率等に係る経年分析!G$48,"▲","-")),2)</f>
        <v>6.65</v>
      </c>
      <c r="D19" s="180">
        <f>ROUND(VALUE(SUBSTITUTE(実質収支比率等に係る経年分析!H$48,"▲","-")),2)</f>
        <v>3.81</v>
      </c>
      <c r="E19" s="180">
        <f>ROUND(VALUE(SUBSTITUTE(実質収支比率等に係る経年分析!I$48,"▲","-")),2)</f>
        <v>4.6500000000000004</v>
      </c>
      <c r="F19" s="180">
        <f>ROUND(VALUE(SUBSTITUTE(実質収支比率等に係る経年分析!J$48,"▲","-")),2)</f>
        <v>5.26</v>
      </c>
    </row>
    <row r="20" spans="1:11" x14ac:dyDescent="0.15">
      <c r="A20" s="180" t="s">
        <v>56</v>
      </c>
      <c r="B20" s="180">
        <f>ROUND(VALUE(SUBSTITUTE(実質収支比率等に係る経年分析!F$47,"▲","-")),2)</f>
        <v>15.63</v>
      </c>
      <c r="C20" s="180">
        <f>ROUND(VALUE(SUBSTITUTE(実質収支比率等に係る経年分析!G$47,"▲","-")),2)</f>
        <v>13.49</v>
      </c>
      <c r="D20" s="180">
        <f>ROUND(VALUE(SUBSTITUTE(実質収支比率等に係る経年分析!H$47,"▲","-")),2)</f>
        <v>15.94</v>
      </c>
      <c r="E20" s="180">
        <f>ROUND(VALUE(SUBSTITUTE(実質収支比率等に係る経年分析!I$47,"▲","-")),2)</f>
        <v>15.81</v>
      </c>
      <c r="F20" s="180">
        <f>ROUND(VALUE(SUBSTITUTE(実質収支比率等に係る経年分析!J$47,"▲","-")),2)</f>
        <v>17.989999999999998</v>
      </c>
    </row>
    <row r="21" spans="1:11" x14ac:dyDescent="0.15">
      <c r="A21" s="180" t="s">
        <v>57</v>
      </c>
      <c r="B21" s="180">
        <f>IF(ISNUMBER(VALUE(SUBSTITUTE(実質収支比率等に係る経年分析!F$49,"▲","-"))),ROUND(VALUE(SUBSTITUTE(実質収支比率等に係る経年分析!F$49,"▲","-")),2),NA())</f>
        <v>1.33</v>
      </c>
      <c r="C21" s="180">
        <f>IF(ISNUMBER(VALUE(SUBSTITUTE(実質収支比率等に係る経年分析!G$49,"▲","-"))),ROUND(VALUE(SUBSTITUTE(実質収支比率等に係る経年分析!G$49,"▲","-")),2),NA())</f>
        <v>3.51</v>
      </c>
      <c r="D21" s="180">
        <f>IF(ISNUMBER(VALUE(SUBSTITUTE(実質収支比率等に係る経年分析!H$49,"▲","-"))),ROUND(VALUE(SUBSTITUTE(実質収支比率等に係る経年分析!H$49,"▲","-")),2),NA())</f>
        <v>0.86</v>
      </c>
      <c r="E21" s="180">
        <f>IF(ISNUMBER(VALUE(SUBSTITUTE(実質収支比率等に係る経年分析!I$49,"▲","-"))),ROUND(VALUE(SUBSTITUTE(実質収支比率等に係る経年分析!I$49,"▲","-")),2),NA())</f>
        <v>2.99</v>
      </c>
      <c r="F21" s="180">
        <f>IF(ISNUMBER(VALUE(SUBSTITUTE(実質収支比率等に係る経年分析!J$49,"▲","-"))),ROUND(VALUE(SUBSTITUTE(実質収支比率等に係る経年分析!J$49,"▲","-")),2),NA())</f>
        <v>3.03</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介護保険事業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3.51</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4.3899999999999997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4.6399999999999997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2.0099999999999998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0.51</v>
      </c>
      <c r="F36" s="181">
        <f>IF(ROUND(VALUE(SUBSTITUTE(連結実質赤字比率に係る赤字・黒字の構成分析!H$34,"▲", "-")), 2) &lt; 0, ABS(ROUND(VALUE(SUBSTITUTE(連結実質赤字比率に係る赤字・黒字の構成分析!H$34,"▲", "-")), 2)), NA())</f>
        <v>0.35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0.82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1.1200000000000001</v>
      </c>
      <c r="K36" s="181" t="e">
        <f>IF(ROUND(VALUE(SUBSTITUTE(連結実質赤字比率に係る赤字・黒字の構成分析!J$34,"▲", "-")), 2) &gt;= 0, ABS(ROUND(VALUE(SUBSTITUTE(連結実質赤字比率に係る赤字・黒字の構成分析!J$34,"▲", "-")), 2)), NA())</f>
        <v>#N/A</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5605</v>
      </c>
      <c r="E42" s="182"/>
      <c r="F42" s="182"/>
      <c r="G42" s="182">
        <f>'実質公債費比率（分子）の構造'!L$52</f>
        <v>5581</v>
      </c>
      <c r="H42" s="182"/>
      <c r="I42" s="182"/>
      <c r="J42" s="182">
        <f>'実質公債費比率（分子）の構造'!M$52</f>
        <v>5554</v>
      </c>
      <c r="K42" s="182"/>
      <c r="L42" s="182"/>
      <c r="M42" s="182">
        <f>'実質公債費比率（分子）の構造'!N$52</f>
        <v>5595</v>
      </c>
      <c r="N42" s="182"/>
      <c r="O42" s="182"/>
      <c r="P42" s="182">
        <f>'実質公債費比率（分子）の構造'!O$52</f>
        <v>5475</v>
      </c>
    </row>
    <row r="43" spans="1:16" x14ac:dyDescent="0.15">
      <c r="A43" s="182" t="s">
        <v>65</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66</v>
      </c>
      <c r="B44" s="182">
        <f>'実質公債費比率（分子）の構造'!K$50</f>
        <v>102</v>
      </c>
      <c r="C44" s="182"/>
      <c r="D44" s="182"/>
      <c r="E44" s="182">
        <f>'実質公債費比率（分子）の構造'!L$50</f>
        <v>99</v>
      </c>
      <c r="F44" s="182"/>
      <c r="G44" s="182"/>
      <c r="H44" s="182">
        <f>'実質公債費比率（分子）の構造'!M$50</f>
        <v>95</v>
      </c>
      <c r="I44" s="182"/>
      <c r="J44" s="182"/>
      <c r="K44" s="182">
        <f>'実質公債費比率（分子）の構造'!N$50</f>
        <v>85</v>
      </c>
      <c r="L44" s="182"/>
      <c r="M44" s="182"/>
      <c r="N44" s="182">
        <f>'実質公債費比率（分子）の構造'!O$50</f>
        <v>81</v>
      </c>
      <c r="O44" s="182"/>
      <c r="P44" s="182"/>
    </row>
    <row r="45" spans="1:16" x14ac:dyDescent="0.15">
      <c r="A45" s="182" t="s">
        <v>67</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68</v>
      </c>
      <c r="B46" s="182">
        <f>'実質公債費比率（分子）の構造'!K$48</f>
        <v>1954</v>
      </c>
      <c r="C46" s="182"/>
      <c r="D46" s="182"/>
      <c r="E46" s="182">
        <f>'実質公債費比率（分子）の構造'!L$48</f>
        <v>1950</v>
      </c>
      <c r="F46" s="182"/>
      <c r="G46" s="182"/>
      <c r="H46" s="182">
        <f>'実質公債費比率（分子）の構造'!M$48</f>
        <v>1953</v>
      </c>
      <c r="I46" s="182"/>
      <c r="J46" s="182"/>
      <c r="K46" s="182">
        <f>'実質公債費比率（分子）の構造'!N$48</f>
        <v>1939</v>
      </c>
      <c r="L46" s="182"/>
      <c r="M46" s="182"/>
      <c r="N46" s="182">
        <f>'実質公債費比率（分子）の構造'!O$48</f>
        <v>1902</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5608</v>
      </c>
      <c r="C49" s="182"/>
      <c r="D49" s="182"/>
      <c r="E49" s="182">
        <f>'実質公債費比率（分子）の構造'!L$45</f>
        <v>5352</v>
      </c>
      <c r="F49" s="182"/>
      <c r="G49" s="182"/>
      <c r="H49" s="182">
        <f>'実質公債費比率（分子）の構造'!M$45</f>
        <v>5323</v>
      </c>
      <c r="I49" s="182"/>
      <c r="J49" s="182"/>
      <c r="K49" s="182">
        <f>'実質公債費比率（分子）の構造'!N$45</f>
        <v>5311</v>
      </c>
      <c r="L49" s="182"/>
      <c r="M49" s="182"/>
      <c r="N49" s="182">
        <f>'実質公債費比率（分子）の構造'!O$45</f>
        <v>5133</v>
      </c>
      <c r="O49" s="182"/>
      <c r="P49" s="182"/>
    </row>
    <row r="50" spans="1:16" x14ac:dyDescent="0.15">
      <c r="A50" s="182" t="s">
        <v>72</v>
      </c>
      <c r="B50" s="182" t="e">
        <f>NA()</f>
        <v>#N/A</v>
      </c>
      <c r="C50" s="182">
        <f>IF(ISNUMBER('実質公債費比率（分子）の構造'!K$53),'実質公債費比率（分子）の構造'!K$53,NA())</f>
        <v>2059</v>
      </c>
      <c r="D50" s="182" t="e">
        <f>NA()</f>
        <v>#N/A</v>
      </c>
      <c r="E50" s="182" t="e">
        <f>NA()</f>
        <v>#N/A</v>
      </c>
      <c r="F50" s="182">
        <f>IF(ISNUMBER('実質公債費比率（分子）の構造'!L$53),'実質公債費比率（分子）の構造'!L$53,NA())</f>
        <v>1820</v>
      </c>
      <c r="G50" s="182" t="e">
        <f>NA()</f>
        <v>#N/A</v>
      </c>
      <c r="H50" s="182" t="e">
        <f>NA()</f>
        <v>#N/A</v>
      </c>
      <c r="I50" s="182">
        <f>IF(ISNUMBER('実質公債費比率（分子）の構造'!M$53),'実質公債費比率（分子）の構造'!M$53,NA())</f>
        <v>1817</v>
      </c>
      <c r="J50" s="182" t="e">
        <f>NA()</f>
        <v>#N/A</v>
      </c>
      <c r="K50" s="182" t="e">
        <f>NA()</f>
        <v>#N/A</v>
      </c>
      <c r="L50" s="182">
        <f>IF(ISNUMBER('実質公債費比率（分子）の構造'!N$53),'実質公債費比率（分子）の構造'!N$53,NA())</f>
        <v>1740</v>
      </c>
      <c r="M50" s="182" t="e">
        <f>NA()</f>
        <v>#N/A</v>
      </c>
      <c r="N50" s="182" t="e">
        <f>NA()</f>
        <v>#N/A</v>
      </c>
      <c r="O50" s="182">
        <f>IF(ISNUMBER('実質公債費比率（分子）の構造'!O$53),'実質公債費比率（分子）の構造'!O$53,NA())</f>
        <v>1641</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63316</v>
      </c>
      <c r="E56" s="181"/>
      <c r="F56" s="181"/>
      <c r="G56" s="181">
        <f>'将来負担比率（分子）の構造'!J$52</f>
        <v>61708</v>
      </c>
      <c r="H56" s="181"/>
      <c r="I56" s="181"/>
      <c r="J56" s="181">
        <f>'将来負担比率（分子）の構造'!K$52</f>
        <v>61352</v>
      </c>
      <c r="K56" s="181"/>
      <c r="L56" s="181"/>
      <c r="M56" s="181">
        <f>'将来負担比率（分子）の構造'!L$52</f>
        <v>60130</v>
      </c>
      <c r="N56" s="181"/>
      <c r="O56" s="181"/>
      <c r="P56" s="181">
        <f>'将来負担比率（分子）の構造'!M$52</f>
        <v>61272</v>
      </c>
    </row>
    <row r="57" spans="1:16" x14ac:dyDescent="0.15">
      <c r="A57" s="181" t="s">
        <v>43</v>
      </c>
      <c r="B57" s="181"/>
      <c r="C57" s="181"/>
      <c r="D57" s="181">
        <f>'将来負担比率（分子）の構造'!I$51</f>
        <v>509</v>
      </c>
      <c r="E57" s="181"/>
      <c r="F57" s="181"/>
      <c r="G57" s="181">
        <f>'将来負担比率（分子）の構造'!J$51</f>
        <v>381</v>
      </c>
      <c r="H57" s="181"/>
      <c r="I57" s="181"/>
      <c r="J57" s="181">
        <f>'将来負担比率（分子）の構造'!K$51</f>
        <v>317</v>
      </c>
      <c r="K57" s="181"/>
      <c r="L57" s="181"/>
      <c r="M57" s="181">
        <f>'将来負担比率（分子）の構造'!L$51</f>
        <v>178</v>
      </c>
      <c r="N57" s="181"/>
      <c r="O57" s="181"/>
      <c r="P57" s="181">
        <f>'将来負担比率（分子）の構造'!M$51</f>
        <v>173</v>
      </c>
    </row>
    <row r="58" spans="1:16" x14ac:dyDescent="0.15">
      <c r="A58" s="181" t="s">
        <v>42</v>
      </c>
      <c r="B58" s="181"/>
      <c r="C58" s="181"/>
      <c r="D58" s="181">
        <f>'将来負担比率（分子）の構造'!I$50</f>
        <v>6994</v>
      </c>
      <c r="E58" s="181"/>
      <c r="F58" s="181"/>
      <c r="G58" s="181">
        <f>'将来負担比率（分子）の構造'!J$50</f>
        <v>6632</v>
      </c>
      <c r="H58" s="181"/>
      <c r="I58" s="181"/>
      <c r="J58" s="181">
        <f>'将来負担比率（分子）の構造'!K$50</f>
        <v>7982</v>
      </c>
      <c r="K58" s="181"/>
      <c r="L58" s="181"/>
      <c r="M58" s="181">
        <f>'将来負担比率（分子）の構造'!L$50</f>
        <v>8029</v>
      </c>
      <c r="N58" s="181"/>
      <c r="O58" s="181"/>
      <c r="P58" s="181">
        <f>'将来負担比率（分子）の構造'!M$50</f>
        <v>8638</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f>'将来負担比率（分子）の構造'!I$46</f>
        <v>681</v>
      </c>
      <c r="C61" s="181"/>
      <c r="D61" s="181"/>
      <c r="E61" s="181">
        <f>'将来負担比率（分子）の構造'!J$46</f>
        <v>9</v>
      </c>
      <c r="F61" s="181"/>
      <c r="G61" s="181"/>
      <c r="H61" s="181">
        <f>'将来負担比率（分子）の構造'!K$46</f>
        <v>8</v>
      </c>
      <c r="I61" s="181"/>
      <c r="J61" s="181"/>
      <c r="K61" s="181">
        <f>'将来負担比率（分子）の構造'!L$46</f>
        <v>6</v>
      </c>
      <c r="L61" s="181"/>
      <c r="M61" s="181"/>
      <c r="N61" s="181">
        <f>'将来負担比率（分子）の構造'!M$46</f>
        <v>5</v>
      </c>
      <c r="O61" s="181"/>
      <c r="P61" s="181"/>
    </row>
    <row r="62" spans="1:16" x14ac:dyDescent="0.15">
      <c r="A62" s="181" t="s">
        <v>36</v>
      </c>
      <c r="B62" s="181">
        <f>'将来負担比率（分子）の構造'!I$45</f>
        <v>4861</v>
      </c>
      <c r="C62" s="181"/>
      <c r="D62" s="181"/>
      <c r="E62" s="181">
        <f>'将来負担比率（分子）の構造'!J$45</f>
        <v>4508</v>
      </c>
      <c r="F62" s="181"/>
      <c r="G62" s="181"/>
      <c r="H62" s="181">
        <f>'将来負担比率（分子）の構造'!K$45</f>
        <v>4385</v>
      </c>
      <c r="I62" s="181"/>
      <c r="J62" s="181"/>
      <c r="K62" s="181">
        <f>'将来負担比率（分子）の構造'!L$45</f>
        <v>4169</v>
      </c>
      <c r="L62" s="181"/>
      <c r="M62" s="181"/>
      <c r="N62" s="181">
        <f>'将来負担比率（分子）の構造'!M$45</f>
        <v>4101</v>
      </c>
      <c r="O62" s="181"/>
      <c r="P62" s="181"/>
    </row>
    <row r="63" spans="1:16" x14ac:dyDescent="0.15">
      <c r="A63" s="181" t="s">
        <v>35</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34</v>
      </c>
      <c r="B64" s="181">
        <f>'将来負担比率（分子）の構造'!I$43</f>
        <v>23059</v>
      </c>
      <c r="C64" s="181"/>
      <c r="D64" s="181"/>
      <c r="E64" s="181">
        <f>'将来負担比率（分子）の構造'!J$43</f>
        <v>22715</v>
      </c>
      <c r="F64" s="181"/>
      <c r="G64" s="181"/>
      <c r="H64" s="181">
        <f>'将来負担比率（分子）の構造'!K$43</f>
        <v>22045</v>
      </c>
      <c r="I64" s="181"/>
      <c r="J64" s="181"/>
      <c r="K64" s="181">
        <f>'将来負担比率（分子）の構造'!L$43</f>
        <v>21052</v>
      </c>
      <c r="L64" s="181"/>
      <c r="M64" s="181"/>
      <c r="N64" s="181">
        <f>'将来負担比率（分子）の構造'!M$43</f>
        <v>19556</v>
      </c>
      <c r="O64" s="181"/>
      <c r="P64" s="181"/>
    </row>
    <row r="65" spans="1:16" x14ac:dyDescent="0.15">
      <c r="A65" s="181" t="s">
        <v>33</v>
      </c>
      <c r="B65" s="181">
        <f>'将来負担比率（分子）の構造'!I$42</f>
        <v>605</v>
      </c>
      <c r="C65" s="181"/>
      <c r="D65" s="181"/>
      <c r="E65" s="181">
        <f>'将来負担比率（分子）の構造'!J$42</f>
        <v>510</v>
      </c>
      <c r="F65" s="181"/>
      <c r="G65" s="181"/>
      <c r="H65" s="181">
        <f>'将来負担比率（分子）の構造'!K$42</f>
        <v>428</v>
      </c>
      <c r="I65" s="181"/>
      <c r="J65" s="181"/>
      <c r="K65" s="181">
        <f>'将来負担比率（分子）の構造'!L$42</f>
        <v>344</v>
      </c>
      <c r="L65" s="181"/>
      <c r="M65" s="181"/>
      <c r="N65" s="181">
        <f>'将来負担比率（分子）の構造'!M$42</f>
        <v>264</v>
      </c>
      <c r="O65" s="181"/>
      <c r="P65" s="181"/>
    </row>
    <row r="66" spans="1:16" x14ac:dyDescent="0.15">
      <c r="A66" s="181" t="s">
        <v>32</v>
      </c>
      <c r="B66" s="181">
        <f>'将来負担比率（分子）の構造'!I$41</f>
        <v>61314</v>
      </c>
      <c r="C66" s="181"/>
      <c r="D66" s="181"/>
      <c r="E66" s="181">
        <f>'将来負担比率（分子）の構造'!J$41</f>
        <v>59865</v>
      </c>
      <c r="F66" s="181"/>
      <c r="G66" s="181"/>
      <c r="H66" s="181">
        <f>'将来負担比率（分子）の構造'!K$41</f>
        <v>60136</v>
      </c>
      <c r="I66" s="181"/>
      <c r="J66" s="181"/>
      <c r="K66" s="181">
        <f>'将来負担比率（分子）の構造'!L$41</f>
        <v>60231</v>
      </c>
      <c r="L66" s="181"/>
      <c r="M66" s="181"/>
      <c r="N66" s="181">
        <f>'将来負担比率（分子）の構造'!M$41</f>
        <v>63823</v>
      </c>
      <c r="O66" s="181"/>
      <c r="P66" s="181"/>
    </row>
    <row r="67" spans="1:16" x14ac:dyDescent="0.15">
      <c r="A67" s="181" t="s">
        <v>76</v>
      </c>
      <c r="B67" s="181" t="e">
        <f>NA()</f>
        <v>#N/A</v>
      </c>
      <c r="C67" s="181">
        <f>IF(ISNUMBER('将来負担比率（分子）の構造'!I$53), IF('将来負担比率（分子）の構造'!I$53 &lt; 0, 0, '将来負担比率（分子）の構造'!I$53), NA())</f>
        <v>19701</v>
      </c>
      <c r="D67" s="181" t="e">
        <f>NA()</f>
        <v>#N/A</v>
      </c>
      <c r="E67" s="181" t="e">
        <f>NA()</f>
        <v>#N/A</v>
      </c>
      <c r="F67" s="181">
        <f>IF(ISNUMBER('将来負担比率（分子）の構造'!J$53), IF('将来負担比率（分子）の構造'!J$53 &lt; 0, 0, '将来負担比率（分子）の構造'!J$53), NA())</f>
        <v>18885</v>
      </c>
      <c r="G67" s="181" t="e">
        <f>NA()</f>
        <v>#N/A</v>
      </c>
      <c r="H67" s="181" t="e">
        <f>NA()</f>
        <v>#N/A</v>
      </c>
      <c r="I67" s="181">
        <f>IF(ISNUMBER('将来負担比率（分子）の構造'!K$53), IF('将来負担比率（分子）の構造'!K$53 &lt; 0, 0, '将来負担比率（分子）の構造'!K$53), NA())</f>
        <v>17350</v>
      </c>
      <c r="J67" s="181" t="e">
        <f>NA()</f>
        <v>#N/A</v>
      </c>
      <c r="K67" s="181" t="e">
        <f>NA()</f>
        <v>#N/A</v>
      </c>
      <c r="L67" s="181">
        <f>IF(ISNUMBER('将来負担比率（分子）の構造'!L$53), IF('将来負担比率（分子）の構造'!L$53 &lt; 0, 0, '将来負担比率（分子）の構造'!L$53), NA())</f>
        <v>17465</v>
      </c>
      <c r="M67" s="181" t="e">
        <f>NA()</f>
        <v>#N/A</v>
      </c>
      <c r="N67" s="181" t="e">
        <f>NA()</f>
        <v>#N/A</v>
      </c>
      <c r="O67" s="181">
        <f>IF(ISNUMBER('将来負担比率（分子）の構造'!M$53), IF('将来負担比率（分子）の構造'!M$53 &lt; 0, 0, '将来負担比率（分子）の構造'!M$53), NA())</f>
        <v>17666</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3940</v>
      </c>
      <c r="C72" s="185">
        <f>基金残高に係る経年分析!G55</f>
        <v>3954</v>
      </c>
      <c r="D72" s="185">
        <f>基金残高に係る経年分析!H55</f>
        <v>4552</v>
      </c>
    </row>
    <row r="73" spans="1:16" x14ac:dyDescent="0.15">
      <c r="A73" s="184" t="s">
        <v>79</v>
      </c>
      <c r="B73" s="185">
        <f>基金残高に係る経年分析!F56</f>
        <v>788</v>
      </c>
      <c r="C73" s="185">
        <f>基金残高に係る経年分析!G56</f>
        <v>788</v>
      </c>
      <c r="D73" s="185">
        <f>基金残高に係る経年分析!H56</f>
        <v>788</v>
      </c>
    </row>
    <row r="74" spans="1:16" x14ac:dyDescent="0.15">
      <c r="A74" s="184" t="s">
        <v>80</v>
      </c>
      <c r="B74" s="185">
        <f>基金残高に係る経年分析!F57</f>
        <v>5180</v>
      </c>
      <c r="C74" s="185">
        <f>基金残高に係る経年分析!G57</f>
        <v>5312</v>
      </c>
      <c r="D74" s="185">
        <f>基金残高に係る経年分析!H57</f>
        <v>4941</v>
      </c>
    </row>
  </sheetData>
  <sheetProtection algorithmName="SHA-512" hashValue="T1osFR8j+Bm+JQj/5FsRxMSnvTVUNBDbAgknoOWx610LkLRG0IEF5ef2eun+ztwhdp27VCgSsnVwLw0MIh9bXg==" saltValue="4xK4OTuLzXWrKgKUPFuz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15374546</v>
      </c>
      <c r="S5" s="675"/>
      <c r="T5" s="675"/>
      <c r="U5" s="675"/>
      <c r="V5" s="675"/>
      <c r="W5" s="675"/>
      <c r="X5" s="675"/>
      <c r="Y5" s="676"/>
      <c r="Z5" s="677">
        <v>26.6</v>
      </c>
      <c r="AA5" s="677"/>
      <c r="AB5" s="677"/>
      <c r="AC5" s="677"/>
      <c r="AD5" s="678">
        <v>15374546</v>
      </c>
      <c r="AE5" s="678"/>
      <c r="AF5" s="678"/>
      <c r="AG5" s="678"/>
      <c r="AH5" s="678"/>
      <c r="AI5" s="678"/>
      <c r="AJ5" s="678"/>
      <c r="AK5" s="678"/>
      <c r="AL5" s="679">
        <v>61.4</v>
      </c>
      <c r="AM5" s="680"/>
      <c r="AN5" s="680"/>
      <c r="AO5" s="681"/>
      <c r="AP5" s="671" t="s">
        <v>226</v>
      </c>
      <c r="AQ5" s="672"/>
      <c r="AR5" s="672"/>
      <c r="AS5" s="672"/>
      <c r="AT5" s="672"/>
      <c r="AU5" s="672"/>
      <c r="AV5" s="672"/>
      <c r="AW5" s="672"/>
      <c r="AX5" s="672"/>
      <c r="AY5" s="672"/>
      <c r="AZ5" s="672"/>
      <c r="BA5" s="672"/>
      <c r="BB5" s="672"/>
      <c r="BC5" s="672"/>
      <c r="BD5" s="672"/>
      <c r="BE5" s="672"/>
      <c r="BF5" s="673"/>
      <c r="BG5" s="685">
        <v>15358385</v>
      </c>
      <c r="BH5" s="686"/>
      <c r="BI5" s="686"/>
      <c r="BJ5" s="686"/>
      <c r="BK5" s="686"/>
      <c r="BL5" s="686"/>
      <c r="BM5" s="686"/>
      <c r="BN5" s="687"/>
      <c r="BO5" s="688">
        <v>99.9</v>
      </c>
      <c r="BP5" s="688"/>
      <c r="BQ5" s="688"/>
      <c r="BR5" s="688"/>
      <c r="BS5" s="689">
        <v>756009</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375255</v>
      </c>
      <c r="S6" s="686"/>
      <c r="T6" s="686"/>
      <c r="U6" s="686"/>
      <c r="V6" s="686"/>
      <c r="W6" s="686"/>
      <c r="X6" s="686"/>
      <c r="Y6" s="687"/>
      <c r="Z6" s="688">
        <v>0.6</v>
      </c>
      <c r="AA6" s="688"/>
      <c r="AB6" s="688"/>
      <c r="AC6" s="688"/>
      <c r="AD6" s="689">
        <v>375255</v>
      </c>
      <c r="AE6" s="689"/>
      <c r="AF6" s="689"/>
      <c r="AG6" s="689"/>
      <c r="AH6" s="689"/>
      <c r="AI6" s="689"/>
      <c r="AJ6" s="689"/>
      <c r="AK6" s="689"/>
      <c r="AL6" s="690">
        <v>1.5</v>
      </c>
      <c r="AM6" s="691"/>
      <c r="AN6" s="691"/>
      <c r="AO6" s="692"/>
      <c r="AP6" s="682" t="s">
        <v>231</v>
      </c>
      <c r="AQ6" s="683"/>
      <c r="AR6" s="683"/>
      <c r="AS6" s="683"/>
      <c r="AT6" s="683"/>
      <c r="AU6" s="683"/>
      <c r="AV6" s="683"/>
      <c r="AW6" s="683"/>
      <c r="AX6" s="683"/>
      <c r="AY6" s="683"/>
      <c r="AZ6" s="683"/>
      <c r="BA6" s="683"/>
      <c r="BB6" s="683"/>
      <c r="BC6" s="683"/>
      <c r="BD6" s="683"/>
      <c r="BE6" s="683"/>
      <c r="BF6" s="684"/>
      <c r="BG6" s="685">
        <v>15358385</v>
      </c>
      <c r="BH6" s="686"/>
      <c r="BI6" s="686"/>
      <c r="BJ6" s="686"/>
      <c r="BK6" s="686"/>
      <c r="BL6" s="686"/>
      <c r="BM6" s="686"/>
      <c r="BN6" s="687"/>
      <c r="BO6" s="688">
        <v>99.9</v>
      </c>
      <c r="BP6" s="688"/>
      <c r="BQ6" s="688"/>
      <c r="BR6" s="688"/>
      <c r="BS6" s="689">
        <v>756009</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243173</v>
      </c>
      <c r="CS6" s="686"/>
      <c r="CT6" s="686"/>
      <c r="CU6" s="686"/>
      <c r="CV6" s="686"/>
      <c r="CW6" s="686"/>
      <c r="CX6" s="686"/>
      <c r="CY6" s="687"/>
      <c r="CZ6" s="679">
        <v>0.4</v>
      </c>
      <c r="DA6" s="680"/>
      <c r="DB6" s="680"/>
      <c r="DC6" s="699"/>
      <c r="DD6" s="694" t="s">
        <v>129</v>
      </c>
      <c r="DE6" s="686"/>
      <c r="DF6" s="686"/>
      <c r="DG6" s="686"/>
      <c r="DH6" s="686"/>
      <c r="DI6" s="686"/>
      <c r="DJ6" s="686"/>
      <c r="DK6" s="686"/>
      <c r="DL6" s="686"/>
      <c r="DM6" s="686"/>
      <c r="DN6" s="686"/>
      <c r="DO6" s="686"/>
      <c r="DP6" s="687"/>
      <c r="DQ6" s="694">
        <v>243173</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12847</v>
      </c>
      <c r="S7" s="686"/>
      <c r="T7" s="686"/>
      <c r="U7" s="686"/>
      <c r="V7" s="686"/>
      <c r="W7" s="686"/>
      <c r="X7" s="686"/>
      <c r="Y7" s="687"/>
      <c r="Z7" s="688">
        <v>0</v>
      </c>
      <c r="AA7" s="688"/>
      <c r="AB7" s="688"/>
      <c r="AC7" s="688"/>
      <c r="AD7" s="689">
        <v>12847</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5793941</v>
      </c>
      <c r="BH7" s="686"/>
      <c r="BI7" s="686"/>
      <c r="BJ7" s="686"/>
      <c r="BK7" s="686"/>
      <c r="BL7" s="686"/>
      <c r="BM7" s="686"/>
      <c r="BN7" s="687"/>
      <c r="BO7" s="688">
        <v>37.700000000000003</v>
      </c>
      <c r="BP7" s="688"/>
      <c r="BQ7" s="688"/>
      <c r="BR7" s="688"/>
      <c r="BS7" s="689">
        <v>179030</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15769653</v>
      </c>
      <c r="CS7" s="686"/>
      <c r="CT7" s="686"/>
      <c r="CU7" s="686"/>
      <c r="CV7" s="686"/>
      <c r="CW7" s="686"/>
      <c r="CX7" s="686"/>
      <c r="CY7" s="687"/>
      <c r="CZ7" s="688">
        <v>28.1</v>
      </c>
      <c r="DA7" s="688"/>
      <c r="DB7" s="688"/>
      <c r="DC7" s="688"/>
      <c r="DD7" s="694">
        <v>1684959</v>
      </c>
      <c r="DE7" s="686"/>
      <c r="DF7" s="686"/>
      <c r="DG7" s="686"/>
      <c r="DH7" s="686"/>
      <c r="DI7" s="686"/>
      <c r="DJ7" s="686"/>
      <c r="DK7" s="686"/>
      <c r="DL7" s="686"/>
      <c r="DM7" s="686"/>
      <c r="DN7" s="686"/>
      <c r="DO7" s="686"/>
      <c r="DP7" s="687"/>
      <c r="DQ7" s="694">
        <v>3851633</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54765</v>
      </c>
      <c r="S8" s="686"/>
      <c r="T8" s="686"/>
      <c r="U8" s="686"/>
      <c r="V8" s="686"/>
      <c r="W8" s="686"/>
      <c r="X8" s="686"/>
      <c r="Y8" s="687"/>
      <c r="Z8" s="688">
        <v>0.1</v>
      </c>
      <c r="AA8" s="688"/>
      <c r="AB8" s="688"/>
      <c r="AC8" s="688"/>
      <c r="AD8" s="689">
        <v>54765</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175624</v>
      </c>
      <c r="BH8" s="686"/>
      <c r="BI8" s="686"/>
      <c r="BJ8" s="686"/>
      <c r="BK8" s="686"/>
      <c r="BL8" s="686"/>
      <c r="BM8" s="686"/>
      <c r="BN8" s="687"/>
      <c r="BO8" s="688">
        <v>1.1000000000000001</v>
      </c>
      <c r="BP8" s="688"/>
      <c r="BQ8" s="688"/>
      <c r="BR8" s="688"/>
      <c r="BS8" s="694" t="s">
        <v>238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12836942</v>
      </c>
      <c r="CS8" s="686"/>
      <c r="CT8" s="686"/>
      <c r="CU8" s="686"/>
      <c r="CV8" s="686"/>
      <c r="CW8" s="686"/>
      <c r="CX8" s="686"/>
      <c r="CY8" s="687"/>
      <c r="CZ8" s="688">
        <v>22.9</v>
      </c>
      <c r="DA8" s="688"/>
      <c r="DB8" s="688"/>
      <c r="DC8" s="688"/>
      <c r="DD8" s="694">
        <v>238939</v>
      </c>
      <c r="DE8" s="686"/>
      <c r="DF8" s="686"/>
      <c r="DG8" s="686"/>
      <c r="DH8" s="686"/>
      <c r="DI8" s="686"/>
      <c r="DJ8" s="686"/>
      <c r="DK8" s="686"/>
      <c r="DL8" s="686"/>
      <c r="DM8" s="686"/>
      <c r="DN8" s="686"/>
      <c r="DO8" s="686"/>
      <c r="DP8" s="687"/>
      <c r="DQ8" s="694">
        <v>7017094</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61585</v>
      </c>
      <c r="S9" s="686"/>
      <c r="T9" s="686"/>
      <c r="U9" s="686"/>
      <c r="V9" s="686"/>
      <c r="W9" s="686"/>
      <c r="X9" s="686"/>
      <c r="Y9" s="687"/>
      <c r="Z9" s="688">
        <v>0.1</v>
      </c>
      <c r="AA9" s="688"/>
      <c r="AB9" s="688"/>
      <c r="AC9" s="688"/>
      <c r="AD9" s="689">
        <v>61585</v>
      </c>
      <c r="AE9" s="689"/>
      <c r="AF9" s="689"/>
      <c r="AG9" s="689"/>
      <c r="AH9" s="689"/>
      <c r="AI9" s="689"/>
      <c r="AJ9" s="689"/>
      <c r="AK9" s="689"/>
      <c r="AL9" s="690">
        <v>0.2</v>
      </c>
      <c r="AM9" s="691"/>
      <c r="AN9" s="691"/>
      <c r="AO9" s="692"/>
      <c r="AP9" s="682" t="s">
        <v>241</v>
      </c>
      <c r="AQ9" s="683"/>
      <c r="AR9" s="683"/>
      <c r="AS9" s="683"/>
      <c r="AT9" s="683"/>
      <c r="AU9" s="683"/>
      <c r="AV9" s="683"/>
      <c r="AW9" s="683"/>
      <c r="AX9" s="683"/>
      <c r="AY9" s="683"/>
      <c r="AZ9" s="683"/>
      <c r="BA9" s="683"/>
      <c r="BB9" s="683"/>
      <c r="BC9" s="683"/>
      <c r="BD9" s="683"/>
      <c r="BE9" s="683"/>
      <c r="BF9" s="684"/>
      <c r="BG9" s="685">
        <v>4650810</v>
      </c>
      <c r="BH9" s="686"/>
      <c r="BI9" s="686"/>
      <c r="BJ9" s="686"/>
      <c r="BK9" s="686"/>
      <c r="BL9" s="686"/>
      <c r="BM9" s="686"/>
      <c r="BN9" s="687"/>
      <c r="BO9" s="688">
        <v>30.3</v>
      </c>
      <c r="BP9" s="688"/>
      <c r="BQ9" s="688"/>
      <c r="BR9" s="688"/>
      <c r="BS9" s="694" t="s">
        <v>129</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8047488</v>
      </c>
      <c r="CS9" s="686"/>
      <c r="CT9" s="686"/>
      <c r="CU9" s="686"/>
      <c r="CV9" s="686"/>
      <c r="CW9" s="686"/>
      <c r="CX9" s="686"/>
      <c r="CY9" s="687"/>
      <c r="CZ9" s="688">
        <v>14.3</v>
      </c>
      <c r="DA9" s="688"/>
      <c r="DB9" s="688"/>
      <c r="DC9" s="688"/>
      <c r="DD9" s="694">
        <v>5083736</v>
      </c>
      <c r="DE9" s="686"/>
      <c r="DF9" s="686"/>
      <c r="DG9" s="686"/>
      <c r="DH9" s="686"/>
      <c r="DI9" s="686"/>
      <c r="DJ9" s="686"/>
      <c r="DK9" s="686"/>
      <c r="DL9" s="686"/>
      <c r="DM9" s="686"/>
      <c r="DN9" s="686"/>
      <c r="DO9" s="686"/>
      <c r="DP9" s="687"/>
      <c r="DQ9" s="694">
        <v>3028758</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244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300075</v>
      </c>
      <c r="BH10" s="686"/>
      <c r="BI10" s="686"/>
      <c r="BJ10" s="686"/>
      <c r="BK10" s="686"/>
      <c r="BL10" s="686"/>
      <c r="BM10" s="686"/>
      <c r="BN10" s="687"/>
      <c r="BO10" s="688">
        <v>2</v>
      </c>
      <c r="BP10" s="688"/>
      <c r="BQ10" s="688"/>
      <c r="BR10" s="688"/>
      <c r="BS10" s="694">
        <v>23958</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87353</v>
      </c>
      <c r="CS10" s="686"/>
      <c r="CT10" s="686"/>
      <c r="CU10" s="686"/>
      <c r="CV10" s="686"/>
      <c r="CW10" s="686"/>
      <c r="CX10" s="686"/>
      <c r="CY10" s="687"/>
      <c r="CZ10" s="688">
        <v>0.2</v>
      </c>
      <c r="DA10" s="688"/>
      <c r="DB10" s="688"/>
      <c r="DC10" s="688"/>
      <c r="DD10" s="694" t="s">
        <v>129</v>
      </c>
      <c r="DE10" s="686"/>
      <c r="DF10" s="686"/>
      <c r="DG10" s="686"/>
      <c r="DH10" s="686"/>
      <c r="DI10" s="686"/>
      <c r="DJ10" s="686"/>
      <c r="DK10" s="686"/>
      <c r="DL10" s="686"/>
      <c r="DM10" s="686"/>
      <c r="DN10" s="686"/>
      <c r="DO10" s="686"/>
      <c r="DP10" s="687"/>
      <c r="DQ10" s="694">
        <v>4753</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2078544</v>
      </c>
      <c r="S11" s="686"/>
      <c r="T11" s="686"/>
      <c r="U11" s="686"/>
      <c r="V11" s="686"/>
      <c r="W11" s="686"/>
      <c r="X11" s="686"/>
      <c r="Y11" s="687"/>
      <c r="Z11" s="690">
        <v>3.6</v>
      </c>
      <c r="AA11" s="691"/>
      <c r="AB11" s="691"/>
      <c r="AC11" s="703"/>
      <c r="AD11" s="694">
        <v>2078544</v>
      </c>
      <c r="AE11" s="686"/>
      <c r="AF11" s="686"/>
      <c r="AG11" s="686"/>
      <c r="AH11" s="686"/>
      <c r="AI11" s="686"/>
      <c r="AJ11" s="686"/>
      <c r="AK11" s="687"/>
      <c r="AL11" s="690">
        <v>8.3000000000000007</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667432</v>
      </c>
      <c r="BH11" s="686"/>
      <c r="BI11" s="686"/>
      <c r="BJ11" s="686"/>
      <c r="BK11" s="686"/>
      <c r="BL11" s="686"/>
      <c r="BM11" s="686"/>
      <c r="BN11" s="687"/>
      <c r="BO11" s="688">
        <v>4.3</v>
      </c>
      <c r="BP11" s="688"/>
      <c r="BQ11" s="688"/>
      <c r="BR11" s="688"/>
      <c r="BS11" s="694">
        <v>155072</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794405</v>
      </c>
      <c r="CS11" s="686"/>
      <c r="CT11" s="686"/>
      <c r="CU11" s="686"/>
      <c r="CV11" s="686"/>
      <c r="CW11" s="686"/>
      <c r="CX11" s="686"/>
      <c r="CY11" s="687"/>
      <c r="CZ11" s="688">
        <v>1.4</v>
      </c>
      <c r="DA11" s="688"/>
      <c r="DB11" s="688"/>
      <c r="DC11" s="688"/>
      <c r="DD11" s="694">
        <v>95711</v>
      </c>
      <c r="DE11" s="686"/>
      <c r="DF11" s="686"/>
      <c r="DG11" s="686"/>
      <c r="DH11" s="686"/>
      <c r="DI11" s="686"/>
      <c r="DJ11" s="686"/>
      <c r="DK11" s="686"/>
      <c r="DL11" s="686"/>
      <c r="DM11" s="686"/>
      <c r="DN11" s="686"/>
      <c r="DO11" s="686"/>
      <c r="DP11" s="687"/>
      <c r="DQ11" s="694">
        <v>543643</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44347</v>
      </c>
      <c r="S12" s="686"/>
      <c r="T12" s="686"/>
      <c r="U12" s="686"/>
      <c r="V12" s="686"/>
      <c r="W12" s="686"/>
      <c r="X12" s="686"/>
      <c r="Y12" s="687"/>
      <c r="Z12" s="688">
        <v>0.1</v>
      </c>
      <c r="AA12" s="688"/>
      <c r="AB12" s="688"/>
      <c r="AC12" s="688"/>
      <c r="AD12" s="689">
        <v>44347</v>
      </c>
      <c r="AE12" s="689"/>
      <c r="AF12" s="689"/>
      <c r="AG12" s="689"/>
      <c r="AH12" s="689"/>
      <c r="AI12" s="689"/>
      <c r="AJ12" s="689"/>
      <c r="AK12" s="689"/>
      <c r="AL12" s="690">
        <v>0.2</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8702211</v>
      </c>
      <c r="BH12" s="686"/>
      <c r="BI12" s="686"/>
      <c r="BJ12" s="686"/>
      <c r="BK12" s="686"/>
      <c r="BL12" s="686"/>
      <c r="BM12" s="686"/>
      <c r="BN12" s="687"/>
      <c r="BO12" s="688">
        <v>56.6</v>
      </c>
      <c r="BP12" s="688"/>
      <c r="BQ12" s="688"/>
      <c r="BR12" s="688"/>
      <c r="BS12" s="694">
        <v>576979</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1381595</v>
      </c>
      <c r="CS12" s="686"/>
      <c r="CT12" s="686"/>
      <c r="CU12" s="686"/>
      <c r="CV12" s="686"/>
      <c r="CW12" s="686"/>
      <c r="CX12" s="686"/>
      <c r="CY12" s="687"/>
      <c r="CZ12" s="688">
        <v>2.5</v>
      </c>
      <c r="DA12" s="688"/>
      <c r="DB12" s="688"/>
      <c r="DC12" s="688"/>
      <c r="DD12" s="694">
        <v>56721</v>
      </c>
      <c r="DE12" s="686"/>
      <c r="DF12" s="686"/>
      <c r="DG12" s="686"/>
      <c r="DH12" s="686"/>
      <c r="DI12" s="686"/>
      <c r="DJ12" s="686"/>
      <c r="DK12" s="686"/>
      <c r="DL12" s="686"/>
      <c r="DM12" s="686"/>
      <c r="DN12" s="686"/>
      <c r="DO12" s="686"/>
      <c r="DP12" s="687"/>
      <c r="DQ12" s="694">
        <v>713994</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238</v>
      </c>
      <c r="S13" s="686"/>
      <c r="T13" s="686"/>
      <c r="U13" s="686"/>
      <c r="V13" s="686"/>
      <c r="W13" s="686"/>
      <c r="X13" s="686"/>
      <c r="Y13" s="687"/>
      <c r="Z13" s="688" t="s">
        <v>244</v>
      </c>
      <c r="AA13" s="688"/>
      <c r="AB13" s="688"/>
      <c r="AC13" s="688"/>
      <c r="AD13" s="689" t="s">
        <v>244</v>
      </c>
      <c r="AE13" s="689"/>
      <c r="AF13" s="689"/>
      <c r="AG13" s="689"/>
      <c r="AH13" s="689"/>
      <c r="AI13" s="689"/>
      <c r="AJ13" s="689"/>
      <c r="AK13" s="689"/>
      <c r="AL13" s="690" t="s">
        <v>129</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8648887</v>
      </c>
      <c r="BH13" s="686"/>
      <c r="BI13" s="686"/>
      <c r="BJ13" s="686"/>
      <c r="BK13" s="686"/>
      <c r="BL13" s="686"/>
      <c r="BM13" s="686"/>
      <c r="BN13" s="687"/>
      <c r="BO13" s="688">
        <v>56.3</v>
      </c>
      <c r="BP13" s="688"/>
      <c r="BQ13" s="688"/>
      <c r="BR13" s="688"/>
      <c r="BS13" s="694">
        <v>576979</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5864111</v>
      </c>
      <c r="CS13" s="686"/>
      <c r="CT13" s="686"/>
      <c r="CU13" s="686"/>
      <c r="CV13" s="686"/>
      <c r="CW13" s="686"/>
      <c r="CX13" s="686"/>
      <c r="CY13" s="687"/>
      <c r="CZ13" s="688">
        <v>10.4</v>
      </c>
      <c r="DA13" s="688"/>
      <c r="DB13" s="688"/>
      <c r="DC13" s="688"/>
      <c r="DD13" s="694">
        <v>1565196</v>
      </c>
      <c r="DE13" s="686"/>
      <c r="DF13" s="686"/>
      <c r="DG13" s="686"/>
      <c r="DH13" s="686"/>
      <c r="DI13" s="686"/>
      <c r="DJ13" s="686"/>
      <c r="DK13" s="686"/>
      <c r="DL13" s="686"/>
      <c r="DM13" s="686"/>
      <c r="DN13" s="686"/>
      <c r="DO13" s="686"/>
      <c r="DP13" s="687"/>
      <c r="DQ13" s="694">
        <v>4397114</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137</v>
      </c>
      <c r="AA14" s="688"/>
      <c r="AB14" s="688"/>
      <c r="AC14" s="688"/>
      <c r="AD14" s="689" t="s">
        <v>257</v>
      </c>
      <c r="AE14" s="689"/>
      <c r="AF14" s="689"/>
      <c r="AG14" s="689"/>
      <c r="AH14" s="689"/>
      <c r="AI14" s="689"/>
      <c r="AJ14" s="689"/>
      <c r="AK14" s="689"/>
      <c r="AL14" s="690" t="s">
        <v>244</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297715</v>
      </c>
      <c r="BH14" s="686"/>
      <c r="BI14" s="686"/>
      <c r="BJ14" s="686"/>
      <c r="BK14" s="686"/>
      <c r="BL14" s="686"/>
      <c r="BM14" s="686"/>
      <c r="BN14" s="687"/>
      <c r="BO14" s="688">
        <v>1.9</v>
      </c>
      <c r="BP14" s="688"/>
      <c r="BQ14" s="688"/>
      <c r="BR14" s="688"/>
      <c r="BS14" s="694" t="s">
        <v>129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1223200</v>
      </c>
      <c r="CS14" s="686"/>
      <c r="CT14" s="686"/>
      <c r="CU14" s="686"/>
      <c r="CV14" s="686"/>
      <c r="CW14" s="686"/>
      <c r="CX14" s="686"/>
      <c r="CY14" s="687"/>
      <c r="CZ14" s="688">
        <v>2.2000000000000002</v>
      </c>
      <c r="DA14" s="688"/>
      <c r="DB14" s="688"/>
      <c r="DC14" s="688"/>
      <c r="DD14" s="694">
        <v>238403</v>
      </c>
      <c r="DE14" s="686"/>
      <c r="DF14" s="686"/>
      <c r="DG14" s="686"/>
      <c r="DH14" s="686"/>
      <c r="DI14" s="686"/>
      <c r="DJ14" s="686"/>
      <c r="DK14" s="686"/>
      <c r="DL14" s="686"/>
      <c r="DM14" s="686"/>
      <c r="DN14" s="686"/>
      <c r="DO14" s="686"/>
      <c r="DP14" s="687"/>
      <c r="DQ14" s="694">
        <v>968015</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238</v>
      </c>
      <c r="S15" s="686"/>
      <c r="T15" s="686"/>
      <c r="U15" s="686"/>
      <c r="V15" s="686"/>
      <c r="W15" s="686"/>
      <c r="X15" s="686"/>
      <c r="Y15" s="687"/>
      <c r="Z15" s="688" t="s">
        <v>129</v>
      </c>
      <c r="AA15" s="688"/>
      <c r="AB15" s="688"/>
      <c r="AC15" s="688"/>
      <c r="AD15" s="689" t="s">
        <v>257</v>
      </c>
      <c r="AE15" s="689"/>
      <c r="AF15" s="689"/>
      <c r="AG15" s="689"/>
      <c r="AH15" s="689"/>
      <c r="AI15" s="689"/>
      <c r="AJ15" s="689"/>
      <c r="AK15" s="689"/>
      <c r="AL15" s="690" t="s">
        <v>137</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564518</v>
      </c>
      <c r="BH15" s="686"/>
      <c r="BI15" s="686"/>
      <c r="BJ15" s="686"/>
      <c r="BK15" s="686"/>
      <c r="BL15" s="686"/>
      <c r="BM15" s="686"/>
      <c r="BN15" s="687"/>
      <c r="BO15" s="688">
        <v>3.7</v>
      </c>
      <c r="BP15" s="688"/>
      <c r="BQ15" s="688"/>
      <c r="BR15" s="688"/>
      <c r="BS15" s="694" t="s">
        <v>129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4773781</v>
      </c>
      <c r="CS15" s="686"/>
      <c r="CT15" s="686"/>
      <c r="CU15" s="686"/>
      <c r="CV15" s="686"/>
      <c r="CW15" s="686"/>
      <c r="CX15" s="686"/>
      <c r="CY15" s="687"/>
      <c r="CZ15" s="688">
        <v>8.5</v>
      </c>
      <c r="DA15" s="688"/>
      <c r="DB15" s="688"/>
      <c r="DC15" s="688"/>
      <c r="DD15" s="694">
        <v>1948334</v>
      </c>
      <c r="DE15" s="686"/>
      <c r="DF15" s="686"/>
      <c r="DG15" s="686"/>
      <c r="DH15" s="686"/>
      <c r="DI15" s="686"/>
      <c r="DJ15" s="686"/>
      <c r="DK15" s="686"/>
      <c r="DL15" s="686"/>
      <c r="DM15" s="686"/>
      <c r="DN15" s="686"/>
      <c r="DO15" s="686"/>
      <c r="DP15" s="687"/>
      <c r="DQ15" s="694">
        <v>2785083</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27304</v>
      </c>
      <c r="S16" s="686"/>
      <c r="T16" s="686"/>
      <c r="U16" s="686"/>
      <c r="V16" s="686"/>
      <c r="W16" s="686"/>
      <c r="X16" s="686"/>
      <c r="Y16" s="687"/>
      <c r="Z16" s="688">
        <v>0</v>
      </c>
      <c r="AA16" s="688"/>
      <c r="AB16" s="688"/>
      <c r="AC16" s="688"/>
      <c r="AD16" s="689">
        <v>27304</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238</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129</v>
      </c>
      <c r="CS16" s="686"/>
      <c r="CT16" s="686"/>
      <c r="CU16" s="686"/>
      <c r="CV16" s="686"/>
      <c r="CW16" s="686"/>
      <c r="CX16" s="686"/>
      <c r="CY16" s="687"/>
      <c r="CZ16" s="688" t="s">
        <v>129</v>
      </c>
      <c r="DA16" s="688"/>
      <c r="DB16" s="688"/>
      <c r="DC16" s="688"/>
      <c r="DD16" s="694" t="s">
        <v>129</v>
      </c>
      <c r="DE16" s="686"/>
      <c r="DF16" s="686"/>
      <c r="DG16" s="686"/>
      <c r="DH16" s="686"/>
      <c r="DI16" s="686"/>
      <c r="DJ16" s="686"/>
      <c r="DK16" s="686"/>
      <c r="DL16" s="686"/>
      <c r="DM16" s="686"/>
      <c r="DN16" s="686"/>
      <c r="DO16" s="686"/>
      <c r="DP16" s="687"/>
      <c r="DQ16" s="694" t="s">
        <v>238</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102432</v>
      </c>
      <c r="S17" s="686"/>
      <c r="T17" s="686"/>
      <c r="U17" s="686"/>
      <c r="V17" s="686"/>
      <c r="W17" s="686"/>
      <c r="X17" s="686"/>
      <c r="Y17" s="687"/>
      <c r="Z17" s="688">
        <v>0.2</v>
      </c>
      <c r="AA17" s="688"/>
      <c r="AB17" s="688"/>
      <c r="AC17" s="688"/>
      <c r="AD17" s="689">
        <v>102432</v>
      </c>
      <c r="AE17" s="689"/>
      <c r="AF17" s="689"/>
      <c r="AG17" s="689"/>
      <c r="AH17" s="689"/>
      <c r="AI17" s="689"/>
      <c r="AJ17" s="689"/>
      <c r="AK17" s="689"/>
      <c r="AL17" s="690">
        <v>0.4</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238</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5134360</v>
      </c>
      <c r="CS17" s="686"/>
      <c r="CT17" s="686"/>
      <c r="CU17" s="686"/>
      <c r="CV17" s="686"/>
      <c r="CW17" s="686"/>
      <c r="CX17" s="686"/>
      <c r="CY17" s="687"/>
      <c r="CZ17" s="688">
        <v>9.1</v>
      </c>
      <c r="DA17" s="688"/>
      <c r="DB17" s="688"/>
      <c r="DC17" s="688"/>
      <c r="DD17" s="694" t="s">
        <v>137</v>
      </c>
      <c r="DE17" s="686"/>
      <c r="DF17" s="686"/>
      <c r="DG17" s="686"/>
      <c r="DH17" s="686"/>
      <c r="DI17" s="686"/>
      <c r="DJ17" s="686"/>
      <c r="DK17" s="686"/>
      <c r="DL17" s="686"/>
      <c r="DM17" s="686"/>
      <c r="DN17" s="686"/>
      <c r="DO17" s="686"/>
      <c r="DP17" s="687"/>
      <c r="DQ17" s="694">
        <v>5094719</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98330</v>
      </c>
      <c r="S18" s="686"/>
      <c r="T18" s="686"/>
      <c r="U18" s="686"/>
      <c r="V18" s="686"/>
      <c r="W18" s="686"/>
      <c r="X18" s="686"/>
      <c r="Y18" s="687"/>
      <c r="Z18" s="688">
        <v>0.2</v>
      </c>
      <c r="AA18" s="688"/>
      <c r="AB18" s="688"/>
      <c r="AC18" s="688"/>
      <c r="AD18" s="689">
        <v>98330</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238</v>
      </c>
      <c r="BH18" s="686"/>
      <c r="BI18" s="686"/>
      <c r="BJ18" s="686"/>
      <c r="BK18" s="686"/>
      <c r="BL18" s="686"/>
      <c r="BM18" s="686"/>
      <c r="BN18" s="687"/>
      <c r="BO18" s="688" t="s">
        <v>129</v>
      </c>
      <c r="BP18" s="688"/>
      <c r="BQ18" s="688"/>
      <c r="BR18" s="688"/>
      <c r="BS18" s="694" t="s">
        <v>137</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244</v>
      </c>
      <c r="CS18" s="686"/>
      <c r="CT18" s="686"/>
      <c r="CU18" s="686"/>
      <c r="CV18" s="686"/>
      <c r="CW18" s="686"/>
      <c r="CX18" s="686"/>
      <c r="CY18" s="687"/>
      <c r="CZ18" s="688" t="s">
        <v>137</v>
      </c>
      <c r="DA18" s="688"/>
      <c r="DB18" s="688"/>
      <c r="DC18" s="688"/>
      <c r="DD18" s="694" t="s">
        <v>129</v>
      </c>
      <c r="DE18" s="686"/>
      <c r="DF18" s="686"/>
      <c r="DG18" s="686"/>
      <c r="DH18" s="686"/>
      <c r="DI18" s="686"/>
      <c r="DJ18" s="686"/>
      <c r="DK18" s="686"/>
      <c r="DL18" s="686"/>
      <c r="DM18" s="686"/>
      <c r="DN18" s="686"/>
      <c r="DO18" s="686"/>
      <c r="DP18" s="687"/>
      <c r="DQ18" s="694" t="s">
        <v>244</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98330</v>
      </c>
      <c r="S19" s="686"/>
      <c r="T19" s="686"/>
      <c r="U19" s="686"/>
      <c r="V19" s="686"/>
      <c r="W19" s="686"/>
      <c r="X19" s="686"/>
      <c r="Y19" s="687"/>
      <c r="Z19" s="688">
        <v>0.2</v>
      </c>
      <c r="AA19" s="688"/>
      <c r="AB19" s="688"/>
      <c r="AC19" s="688"/>
      <c r="AD19" s="689">
        <v>98330</v>
      </c>
      <c r="AE19" s="689"/>
      <c r="AF19" s="689"/>
      <c r="AG19" s="689"/>
      <c r="AH19" s="689"/>
      <c r="AI19" s="689"/>
      <c r="AJ19" s="689"/>
      <c r="AK19" s="689"/>
      <c r="AL19" s="690">
        <v>0.4</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16161</v>
      </c>
      <c r="BH19" s="686"/>
      <c r="BI19" s="686"/>
      <c r="BJ19" s="686"/>
      <c r="BK19" s="686"/>
      <c r="BL19" s="686"/>
      <c r="BM19" s="686"/>
      <c r="BN19" s="687"/>
      <c r="BO19" s="688">
        <v>0.1</v>
      </c>
      <c r="BP19" s="688"/>
      <c r="BQ19" s="688"/>
      <c r="BR19" s="688"/>
      <c r="BS19" s="694" t="s">
        <v>129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238</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t="s">
        <v>257</v>
      </c>
      <c r="S20" s="686"/>
      <c r="T20" s="686"/>
      <c r="U20" s="686"/>
      <c r="V20" s="686"/>
      <c r="W20" s="686"/>
      <c r="X20" s="686"/>
      <c r="Y20" s="687"/>
      <c r="Z20" s="688" t="s">
        <v>129</v>
      </c>
      <c r="AA20" s="688"/>
      <c r="AB20" s="688"/>
      <c r="AC20" s="688"/>
      <c r="AD20" s="689" t="s">
        <v>129</v>
      </c>
      <c r="AE20" s="689"/>
      <c r="AF20" s="689"/>
      <c r="AG20" s="689"/>
      <c r="AH20" s="689"/>
      <c r="AI20" s="689"/>
      <c r="AJ20" s="689"/>
      <c r="AK20" s="689"/>
      <c r="AL20" s="690" t="s">
        <v>129</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16161</v>
      </c>
      <c r="BH20" s="686"/>
      <c r="BI20" s="686"/>
      <c r="BJ20" s="686"/>
      <c r="BK20" s="686"/>
      <c r="BL20" s="686"/>
      <c r="BM20" s="686"/>
      <c r="BN20" s="687"/>
      <c r="BO20" s="688">
        <v>0.1</v>
      </c>
      <c r="BP20" s="688"/>
      <c r="BQ20" s="688"/>
      <c r="BR20" s="688"/>
      <c r="BS20" s="694" t="s">
        <v>238</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56156061</v>
      </c>
      <c r="CS20" s="686"/>
      <c r="CT20" s="686"/>
      <c r="CU20" s="686"/>
      <c r="CV20" s="686"/>
      <c r="CW20" s="686"/>
      <c r="CX20" s="686"/>
      <c r="CY20" s="687"/>
      <c r="CZ20" s="688">
        <v>100</v>
      </c>
      <c r="DA20" s="688"/>
      <c r="DB20" s="688"/>
      <c r="DC20" s="688"/>
      <c r="DD20" s="694">
        <v>10911999</v>
      </c>
      <c r="DE20" s="686"/>
      <c r="DF20" s="686"/>
      <c r="DG20" s="686"/>
      <c r="DH20" s="686"/>
      <c r="DI20" s="686"/>
      <c r="DJ20" s="686"/>
      <c r="DK20" s="686"/>
      <c r="DL20" s="686"/>
      <c r="DM20" s="686"/>
      <c r="DN20" s="686"/>
      <c r="DO20" s="686"/>
      <c r="DP20" s="687"/>
      <c r="DQ20" s="694">
        <v>28647979</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t="s">
        <v>257</v>
      </c>
      <c r="S21" s="686"/>
      <c r="T21" s="686"/>
      <c r="U21" s="686"/>
      <c r="V21" s="686"/>
      <c r="W21" s="686"/>
      <c r="X21" s="686"/>
      <c r="Y21" s="687"/>
      <c r="Z21" s="688" t="s">
        <v>129</v>
      </c>
      <c r="AA21" s="688"/>
      <c r="AB21" s="688"/>
      <c r="AC21" s="688"/>
      <c r="AD21" s="689" t="s">
        <v>257</v>
      </c>
      <c r="AE21" s="689"/>
      <c r="AF21" s="689"/>
      <c r="AG21" s="689"/>
      <c r="AH21" s="689"/>
      <c r="AI21" s="689"/>
      <c r="AJ21" s="689"/>
      <c r="AK21" s="689"/>
      <c r="AL21" s="690" t="s">
        <v>129</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16161</v>
      </c>
      <c r="BH21" s="686"/>
      <c r="BI21" s="686"/>
      <c r="BJ21" s="686"/>
      <c r="BK21" s="686"/>
      <c r="BL21" s="686"/>
      <c r="BM21" s="686"/>
      <c r="BN21" s="687"/>
      <c r="BO21" s="688">
        <v>0.1</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8177732</v>
      </c>
      <c r="S22" s="686"/>
      <c r="T22" s="686"/>
      <c r="U22" s="686"/>
      <c r="V22" s="686"/>
      <c r="W22" s="686"/>
      <c r="X22" s="686"/>
      <c r="Y22" s="687"/>
      <c r="Z22" s="688">
        <v>14.2</v>
      </c>
      <c r="AA22" s="688"/>
      <c r="AB22" s="688"/>
      <c r="AC22" s="688"/>
      <c r="AD22" s="689">
        <v>6712086</v>
      </c>
      <c r="AE22" s="689"/>
      <c r="AF22" s="689"/>
      <c r="AG22" s="689"/>
      <c r="AH22" s="689"/>
      <c r="AI22" s="689"/>
      <c r="AJ22" s="689"/>
      <c r="AK22" s="689"/>
      <c r="AL22" s="690">
        <v>26.8</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257</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6712086</v>
      </c>
      <c r="S23" s="686"/>
      <c r="T23" s="686"/>
      <c r="U23" s="686"/>
      <c r="V23" s="686"/>
      <c r="W23" s="686"/>
      <c r="X23" s="686"/>
      <c r="Y23" s="687"/>
      <c r="Z23" s="688">
        <v>11.6</v>
      </c>
      <c r="AA23" s="688"/>
      <c r="AB23" s="688"/>
      <c r="AC23" s="688"/>
      <c r="AD23" s="689">
        <v>6712086</v>
      </c>
      <c r="AE23" s="689"/>
      <c r="AF23" s="689"/>
      <c r="AG23" s="689"/>
      <c r="AH23" s="689"/>
      <c r="AI23" s="689"/>
      <c r="AJ23" s="689"/>
      <c r="AK23" s="689"/>
      <c r="AL23" s="690">
        <v>26.8</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1465646</v>
      </c>
      <c r="S24" s="686"/>
      <c r="T24" s="686"/>
      <c r="U24" s="686"/>
      <c r="V24" s="686"/>
      <c r="W24" s="686"/>
      <c r="X24" s="686"/>
      <c r="Y24" s="687"/>
      <c r="Z24" s="688">
        <v>2.5</v>
      </c>
      <c r="AA24" s="688"/>
      <c r="AB24" s="688"/>
      <c r="AC24" s="688"/>
      <c r="AD24" s="689" t="s">
        <v>129</v>
      </c>
      <c r="AE24" s="689"/>
      <c r="AF24" s="689"/>
      <c r="AG24" s="689"/>
      <c r="AH24" s="689"/>
      <c r="AI24" s="689"/>
      <c r="AJ24" s="689"/>
      <c r="AK24" s="689"/>
      <c r="AL24" s="690" t="s">
        <v>257</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238</v>
      </c>
      <c r="BP24" s="688"/>
      <c r="BQ24" s="688"/>
      <c r="BR24" s="688"/>
      <c r="BS24" s="694" t="s">
        <v>129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17565098</v>
      </c>
      <c r="CS24" s="675"/>
      <c r="CT24" s="675"/>
      <c r="CU24" s="675"/>
      <c r="CV24" s="675"/>
      <c r="CW24" s="675"/>
      <c r="CX24" s="675"/>
      <c r="CY24" s="676"/>
      <c r="CZ24" s="679">
        <v>31.3</v>
      </c>
      <c r="DA24" s="680"/>
      <c r="DB24" s="680"/>
      <c r="DC24" s="699"/>
      <c r="DD24" s="723">
        <v>12441086</v>
      </c>
      <c r="DE24" s="675"/>
      <c r="DF24" s="675"/>
      <c r="DG24" s="675"/>
      <c r="DH24" s="675"/>
      <c r="DI24" s="675"/>
      <c r="DJ24" s="675"/>
      <c r="DK24" s="676"/>
      <c r="DL24" s="723">
        <v>11660440</v>
      </c>
      <c r="DM24" s="675"/>
      <c r="DN24" s="675"/>
      <c r="DO24" s="675"/>
      <c r="DP24" s="675"/>
      <c r="DQ24" s="675"/>
      <c r="DR24" s="675"/>
      <c r="DS24" s="675"/>
      <c r="DT24" s="675"/>
      <c r="DU24" s="675"/>
      <c r="DV24" s="676"/>
      <c r="DW24" s="679">
        <v>44.7</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238</v>
      </c>
      <c r="BH25" s="686"/>
      <c r="BI25" s="686"/>
      <c r="BJ25" s="686"/>
      <c r="BK25" s="686"/>
      <c r="BL25" s="686"/>
      <c r="BM25" s="686"/>
      <c r="BN25" s="687"/>
      <c r="BO25" s="688" t="s">
        <v>238</v>
      </c>
      <c r="BP25" s="688"/>
      <c r="BQ25" s="688"/>
      <c r="BR25" s="688"/>
      <c r="BS25" s="694" t="s">
        <v>129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5184702</v>
      </c>
      <c r="CS25" s="719"/>
      <c r="CT25" s="719"/>
      <c r="CU25" s="719"/>
      <c r="CV25" s="719"/>
      <c r="CW25" s="719"/>
      <c r="CX25" s="719"/>
      <c r="CY25" s="720"/>
      <c r="CZ25" s="690">
        <v>9.1999999999999993</v>
      </c>
      <c r="DA25" s="721"/>
      <c r="DB25" s="721"/>
      <c r="DC25" s="724"/>
      <c r="DD25" s="694">
        <v>4859082</v>
      </c>
      <c r="DE25" s="719"/>
      <c r="DF25" s="719"/>
      <c r="DG25" s="719"/>
      <c r="DH25" s="719"/>
      <c r="DI25" s="719"/>
      <c r="DJ25" s="719"/>
      <c r="DK25" s="720"/>
      <c r="DL25" s="694">
        <v>4442353</v>
      </c>
      <c r="DM25" s="719"/>
      <c r="DN25" s="719"/>
      <c r="DO25" s="719"/>
      <c r="DP25" s="719"/>
      <c r="DQ25" s="719"/>
      <c r="DR25" s="719"/>
      <c r="DS25" s="719"/>
      <c r="DT25" s="719"/>
      <c r="DU25" s="719"/>
      <c r="DV25" s="720"/>
      <c r="DW25" s="690">
        <v>17</v>
      </c>
      <c r="DX25" s="721"/>
      <c r="DY25" s="721"/>
      <c r="DZ25" s="721"/>
      <c r="EA25" s="721"/>
      <c r="EB25" s="721"/>
      <c r="EC25" s="722"/>
    </row>
    <row r="26" spans="2:133" ht="11.25" customHeight="1" x14ac:dyDescent="0.15">
      <c r="B26" s="682" t="s">
        <v>296</v>
      </c>
      <c r="C26" s="683"/>
      <c r="D26" s="683"/>
      <c r="E26" s="683"/>
      <c r="F26" s="683"/>
      <c r="G26" s="683"/>
      <c r="H26" s="683"/>
      <c r="I26" s="683"/>
      <c r="J26" s="683"/>
      <c r="K26" s="683"/>
      <c r="L26" s="683"/>
      <c r="M26" s="683"/>
      <c r="N26" s="683"/>
      <c r="O26" s="683"/>
      <c r="P26" s="683"/>
      <c r="Q26" s="684"/>
      <c r="R26" s="685">
        <v>26407687</v>
      </c>
      <c r="S26" s="686"/>
      <c r="T26" s="686"/>
      <c r="U26" s="686"/>
      <c r="V26" s="686"/>
      <c r="W26" s="686"/>
      <c r="X26" s="686"/>
      <c r="Y26" s="687"/>
      <c r="Z26" s="688">
        <v>45.7</v>
      </c>
      <c r="AA26" s="688"/>
      <c r="AB26" s="688"/>
      <c r="AC26" s="688"/>
      <c r="AD26" s="689">
        <v>24942041</v>
      </c>
      <c r="AE26" s="689"/>
      <c r="AF26" s="689"/>
      <c r="AG26" s="689"/>
      <c r="AH26" s="689"/>
      <c r="AI26" s="689"/>
      <c r="AJ26" s="689"/>
      <c r="AK26" s="689"/>
      <c r="AL26" s="690">
        <v>99.6</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137</v>
      </c>
      <c r="BP26" s="688"/>
      <c r="BQ26" s="688"/>
      <c r="BR26" s="688"/>
      <c r="BS26" s="694" t="s">
        <v>129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3286079</v>
      </c>
      <c r="CS26" s="686"/>
      <c r="CT26" s="686"/>
      <c r="CU26" s="686"/>
      <c r="CV26" s="686"/>
      <c r="CW26" s="686"/>
      <c r="CX26" s="686"/>
      <c r="CY26" s="687"/>
      <c r="CZ26" s="690">
        <v>5.9</v>
      </c>
      <c r="DA26" s="721"/>
      <c r="DB26" s="721"/>
      <c r="DC26" s="724"/>
      <c r="DD26" s="694">
        <v>2960459</v>
      </c>
      <c r="DE26" s="686"/>
      <c r="DF26" s="686"/>
      <c r="DG26" s="686"/>
      <c r="DH26" s="686"/>
      <c r="DI26" s="686"/>
      <c r="DJ26" s="686"/>
      <c r="DK26" s="687"/>
      <c r="DL26" s="694" t="s">
        <v>129</v>
      </c>
      <c r="DM26" s="686"/>
      <c r="DN26" s="686"/>
      <c r="DO26" s="686"/>
      <c r="DP26" s="686"/>
      <c r="DQ26" s="686"/>
      <c r="DR26" s="686"/>
      <c r="DS26" s="686"/>
      <c r="DT26" s="686"/>
      <c r="DU26" s="686"/>
      <c r="DV26" s="687"/>
      <c r="DW26" s="690" t="s">
        <v>238</v>
      </c>
      <c r="DX26" s="721"/>
      <c r="DY26" s="721"/>
      <c r="DZ26" s="721"/>
      <c r="EA26" s="721"/>
      <c r="EB26" s="721"/>
      <c r="EC26" s="722"/>
    </row>
    <row r="27" spans="2:133" ht="11.25" customHeight="1" x14ac:dyDescent="0.15">
      <c r="B27" s="682" t="s">
        <v>299</v>
      </c>
      <c r="C27" s="683"/>
      <c r="D27" s="683"/>
      <c r="E27" s="683"/>
      <c r="F27" s="683"/>
      <c r="G27" s="683"/>
      <c r="H27" s="683"/>
      <c r="I27" s="683"/>
      <c r="J27" s="683"/>
      <c r="K27" s="683"/>
      <c r="L27" s="683"/>
      <c r="M27" s="683"/>
      <c r="N27" s="683"/>
      <c r="O27" s="683"/>
      <c r="P27" s="683"/>
      <c r="Q27" s="684"/>
      <c r="R27" s="685">
        <v>12301</v>
      </c>
      <c r="S27" s="686"/>
      <c r="T27" s="686"/>
      <c r="U27" s="686"/>
      <c r="V27" s="686"/>
      <c r="W27" s="686"/>
      <c r="X27" s="686"/>
      <c r="Y27" s="687"/>
      <c r="Z27" s="688">
        <v>0</v>
      </c>
      <c r="AA27" s="688"/>
      <c r="AB27" s="688"/>
      <c r="AC27" s="688"/>
      <c r="AD27" s="689">
        <v>12301</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15374546</v>
      </c>
      <c r="BH27" s="686"/>
      <c r="BI27" s="686"/>
      <c r="BJ27" s="686"/>
      <c r="BK27" s="686"/>
      <c r="BL27" s="686"/>
      <c r="BM27" s="686"/>
      <c r="BN27" s="687"/>
      <c r="BO27" s="688">
        <v>100</v>
      </c>
      <c r="BP27" s="688"/>
      <c r="BQ27" s="688"/>
      <c r="BR27" s="688"/>
      <c r="BS27" s="694">
        <v>756009</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7246036</v>
      </c>
      <c r="CS27" s="719"/>
      <c r="CT27" s="719"/>
      <c r="CU27" s="719"/>
      <c r="CV27" s="719"/>
      <c r="CW27" s="719"/>
      <c r="CX27" s="719"/>
      <c r="CY27" s="720"/>
      <c r="CZ27" s="690">
        <v>12.9</v>
      </c>
      <c r="DA27" s="721"/>
      <c r="DB27" s="721"/>
      <c r="DC27" s="724"/>
      <c r="DD27" s="694">
        <v>2487285</v>
      </c>
      <c r="DE27" s="719"/>
      <c r="DF27" s="719"/>
      <c r="DG27" s="719"/>
      <c r="DH27" s="719"/>
      <c r="DI27" s="719"/>
      <c r="DJ27" s="719"/>
      <c r="DK27" s="720"/>
      <c r="DL27" s="694">
        <v>2123368</v>
      </c>
      <c r="DM27" s="719"/>
      <c r="DN27" s="719"/>
      <c r="DO27" s="719"/>
      <c r="DP27" s="719"/>
      <c r="DQ27" s="719"/>
      <c r="DR27" s="719"/>
      <c r="DS27" s="719"/>
      <c r="DT27" s="719"/>
      <c r="DU27" s="719"/>
      <c r="DV27" s="720"/>
      <c r="DW27" s="690">
        <v>8.1</v>
      </c>
      <c r="DX27" s="721"/>
      <c r="DY27" s="721"/>
      <c r="DZ27" s="721"/>
      <c r="EA27" s="721"/>
      <c r="EB27" s="721"/>
      <c r="EC27" s="722"/>
    </row>
    <row r="28" spans="2:133" ht="11.25" customHeight="1" x14ac:dyDescent="0.15">
      <c r="B28" s="682" t="s">
        <v>302</v>
      </c>
      <c r="C28" s="683"/>
      <c r="D28" s="683"/>
      <c r="E28" s="683"/>
      <c r="F28" s="683"/>
      <c r="G28" s="683"/>
      <c r="H28" s="683"/>
      <c r="I28" s="683"/>
      <c r="J28" s="683"/>
      <c r="K28" s="683"/>
      <c r="L28" s="683"/>
      <c r="M28" s="683"/>
      <c r="N28" s="683"/>
      <c r="O28" s="683"/>
      <c r="P28" s="683"/>
      <c r="Q28" s="684"/>
      <c r="R28" s="685">
        <v>116785</v>
      </c>
      <c r="S28" s="686"/>
      <c r="T28" s="686"/>
      <c r="U28" s="686"/>
      <c r="V28" s="686"/>
      <c r="W28" s="686"/>
      <c r="X28" s="686"/>
      <c r="Y28" s="687"/>
      <c r="Z28" s="688">
        <v>0.2</v>
      </c>
      <c r="AA28" s="688"/>
      <c r="AB28" s="688"/>
      <c r="AC28" s="688"/>
      <c r="AD28" s="689" t="s">
        <v>257</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5134360</v>
      </c>
      <c r="CS28" s="686"/>
      <c r="CT28" s="686"/>
      <c r="CU28" s="686"/>
      <c r="CV28" s="686"/>
      <c r="CW28" s="686"/>
      <c r="CX28" s="686"/>
      <c r="CY28" s="687"/>
      <c r="CZ28" s="690">
        <v>9.1</v>
      </c>
      <c r="DA28" s="721"/>
      <c r="DB28" s="721"/>
      <c r="DC28" s="724"/>
      <c r="DD28" s="694">
        <v>5094719</v>
      </c>
      <c r="DE28" s="686"/>
      <c r="DF28" s="686"/>
      <c r="DG28" s="686"/>
      <c r="DH28" s="686"/>
      <c r="DI28" s="686"/>
      <c r="DJ28" s="686"/>
      <c r="DK28" s="687"/>
      <c r="DL28" s="694">
        <v>5094719</v>
      </c>
      <c r="DM28" s="686"/>
      <c r="DN28" s="686"/>
      <c r="DO28" s="686"/>
      <c r="DP28" s="686"/>
      <c r="DQ28" s="686"/>
      <c r="DR28" s="686"/>
      <c r="DS28" s="686"/>
      <c r="DT28" s="686"/>
      <c r="DU28" s="686"/>
      <c r="DV28" s="687"/>
      <c r="DW28" s="690">
        <v>19.5</v>
      </c>
      <c r="DX28" s="721"/>
      <c r="DY28" s="721"/>
      <c r="DZ28" s="721"/>
      <c r="EA28" s="721"/>
      <c r="EB28" s="721"/>
      <c r="EC28" s="722"/>
    </row>
    <row r="29" spans="2:133" ht="11.25" customHeight="1" x14ac:dyDescent="0.15">
      <c r="B29" s="682" t="s">
        <v>304</v>
      </c>
      <c r="C29" s="683"/>
      <c r="D29" s="683"/>
      <c r="E29" s="683"/>
      <c r="F29" s="683"/>
      <c r="G29" s="683"/>
      <c r="H29" s="683"/>
      <c r="I29" s="683"/>
      <c r="J29" s="683"/>
      <c r="K29" s="683"/>
      <c r="L29" s="683"/>
      <c r="M29" s="683"/>
      <c r="N29" s="683"/>
      <c r="O29" s="683"/>
      <c r="P29" s="683"/>
      <c r="Q29" s="684"/>
      <c r="R29" s="685">
        <v>322673</v>
      </c>
      <c r="S29" s="686"/>
      <c r="T29" s="686"/>
      <c r="U29" s="686"/>
      <c r="V29" s="686"/>
      <c r="W29" s="686"/>
      <c r="X29" s="686"/>
      <c r="Y29" s="687"/>
      <c r="Z29" s="688">
        <v>0.6</v>
      </c>
      <c r="AA29" s="688"/>
      <c r="AB29" s="688"/>
      <c r="AC29" s="688"/>
      <c r="AD29" s="689">
        <v>49950</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305</v>
      </c>
      <c r="CE29" s="732"/>
      <c r="CF29" s="700" t="s">
        <v>306</v>
      </c>
      <c r="CG29" s="701"/>
      <c r="CH29" s="701"/>
      <c r="CI29" s="701"/>
      <c r="CJ29" s="701"/>
      <c r="CK29" s="701"/>
      <c r="CL29" s="701"/>
      <c r="CM29" s="701"/>
      <c r="CN29" s="701"/>
      <c r="CO29" s="701"/>
      <c r="CP29" s="701"/>
      <c r="CQ29" s="702"/>
      <c r="CR29" s="685">
        <v>5133462</v>
      </c>
      <c r="CS29" s="719"/>
      <c r="CT29" s="719"/>
      <c r="CU29" s="719"/>
      <c r="CV29" s="719"/>
      <c r="CW29" s="719"/>
      <c r="CX29" s="719"/>
      <c r="CY29" s="720"/>
      <c r="CZ29" s="690">
        <v>9.1</v>
      </c>
      <c r="DA29" s="721"/>
      <c r="DB29" s="721"/>
      <c r="DC29" s="724"/>
      <c r="DD29" s="694">
        <v>5093821</v>
      </c>
      <c r="DE29" s="719"/>
      <c r="DF29" s="719"/>
      <c r="DG29" s="719"/>
      <c r="DH29" s="719"/>
      <c r="DI29" s="719"/>
      <c r="DJ29" s="719"/>
      <c r="DK29" s="720"/>
      <c r="DL29" s="694">
        <v>5093821</v>
      </c>
      <c r="DM29" s="719"/>
      <c r="DN29" s="719"/>
      <c r="DO29" s="719"/>
      <c r="DP29" s="719"/>
      <c r="DQ29" s="719"/>
      <c r="DR29" s="719"/>
      <c r="DS29" s="719"/>
      <c r="DT29" s="719"/>
      <c r="DU29" s="719"/>
      <c r="DV29" s="720"/>
      <c r="DW29" s="690">
        <v>19.5</v>
      </c>
      <c r="DX29" s="721"/>
      <c r="DY29" s="721"/>
      <c r="DZ29" s="721"/>
      <c r="EA29" s="721"/>
      <c r="EB29" s="721"/>
      <c r="EC29" s="722"/>
    </row>
    <row r="30" spans="2:133" ht="11.25" customHeight="1" x14ac:dyDescent="0.15">
      <c r="B30" s="682" t="s">
        <v>307</v>
      </c>
      <c r="C30" s="683"/>
      <c r="D30" s="683"/>
      <c r="E30" s="683"/>
      <c r="F30" s="683"/>
      <c r="G30" s="683"/>
      <c r="H30" s="683"/>
      <c r="I30" s="683"/>
      <c r="J30" s="683"/>
      <c r="K30" s="683"/>
      <c r="L30" s="683"/>
      <c r="M30" s="683"/>
      <c r="N30" s="683"/>
      <c r="O30" s="683"/>
      <c r="P30" s="683"/>
      <c r="Q30" s="684"/>
      <c r="R30" s="685">
        <v>313213</v>
      </c>
      <c r="S30" s="686"/>
      <c r="T30" s="686"/>
      <c r="U30" s="686"/>
      <c r="V30" s="686"/>
      <c r="W30" s="686"/>
      <c r="X30" s="686"/>
      <c r="Y30" s="687"/>
      <c r="Z30" s="688">
        <v>0.5</v>
      </c>
      <c r="AA30" s="688"/>
      <c r="AB30" s="688"/>
      <c r="AC30" s="688"/>
      <c r="AD30" s="689">
        <v>92</v>
      </c>
      <c r="AE30" s="689"/>
      <c r="AF30" s="689"/>
      <c r="AG30" s="689"/>
      <c r="AH30" s="689"/>
      <c r="AI30" s="689"/>
      <c r="AJ30" s="689"/>
      <c r="AK30" s="689"/>
      <c r="AL30" s="690">
        <v>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308</v>
      </c>
      <c r="BH30" s="729"/>
      <c r="BI30" s="729"/>
      <c r="BJ30" s="729"/>
      <c r="BK30" s="729"/>
      <c r="BL30" s="729"/>
      <c r="BM30" s="729"/>
      <c r="BN30" s="729"/>
      <c r="BO30" s="729"/>
      <c r="BP30" s="729"/>
      <c r="BQ30" s="730"/>
      <c r="BR30" s="664" t="s">
        <v>309</v>
      </c>
      <c r="BS30" s="729"/>
      <c r="BT30" s="729"/>
      <c r="BU30" s="729"/>
      <c r="BV30" s="729"/>
      <c r="BW30" s="729"/>
      <c r="BX30" s="729"/>
      <c r="BY30" s="729"/>
      <c r="BZ30" s="729"/>
      <c r="CA30" s="729"/>
      <c r="CB30" s="730"/>
      <c r="CD30" s="733"/>
      <c r="CE30" s="734"/>
      <c r="CF30" s="700" t="s">
        <v>310</v>
      </c>
      <c r="CG30" s="701"/>
      <c r="CH30" s="701"/>
      <c r="CI30" s="701"/>
      <c r="CJ30" s="701"/>
      <c r="CK30" s="701"/>
      <c r="CL30" s="701"/>
      <c r="CM30" s="701"/>
      <c r="CN30" s="701"/>
      <c r="CO30" s="701"/>
      <c r="CP30" s="701"/>
      <c r="CQ30" s="702"/>
      <c r="CR30" s="685">
        <v>4813787</v>
      </c>
      <c r="CS30" s="686"/>
      <c r="CT30" s="686"/>
      <c r="CU30" s="686"/>
      <c r="CV30" s="686"/>
      <c r="CW30" s="686"/>
      <c r="CX30" s="686"/>
      <c r="CY30" s="687"/>
      <c r="CZ30" s="690">
        <v>8.6</v>
      </c>
      <c r="DA30" s="721"/>
      <c r="DB30" s="721"/>
      <c r="DC30" s="724"/>
      <c r="DD30" s="694">
        <v>4774146</v>
      </c>
      <c r="DE30" s="686"/>
      <c r="DF30" s="686"/>
      <c r="DG30" s="686"/>
      <c r="DH30" s="686"/>
      <c r="DI30" s="686"/>
      <c r="DJ30" s="686"/>
      <c r="DK30" s="687"/>
      <c r="DL30" s="694">
        <v>4774146</v>
      </c>
      <c r="DM30" s="686"/>
      <c r="DN30" s="686"/>
      <c r="DO30" s="686"/>
      <c r="DP30" s="686"/>
      <c r="DQ30" s="686"/>
      <c r="DR30" s="686"/>
      <c r="DS30" s="686"/>
      <c r="DT30" s="686"/>
      <c r="DU30" s="686"/>
      <c r="DV30" s="687"/>
      <c r="DW30" s="690">
        <v>18.3</v>
      </c>
      <c r="DX30" s="721"/>
      <c r="DY30" s="721"/>
      <c r="DZ30" s="721"/>
      <c r="EA30" s="721"/>
      <c r="EB30" s="721"/>
      <c r="EC30" s="722"/>
    </row>
    <row r="31" spans="2:133" ht="11.25" customHeight="1" x14ac:dyDescent="0.15">
      <c r="B31" s="682" t="s">
        <v>311</v>
      </c>
      <c r="C31" s="683"/>
      <c r="D31" s="683"/>
      <c r="E31" s="683"/>
      <c r="F31" s="683"/>
      <c r="G31" s="683"/>
      <c r="H31" s="683"/>
      <c r="I31" s="683"/>
      <c r="J31" s="683"/>
      <c r="K31" s="683"/>
      <c r="L31" s="683"/>
      <c r="M31" s="683"/>
      <c r="N31" s="683"/>
      <c r="O31" s="683"/>
      <c r="P31" s="683"/>
      <c r="Q31" s="684"/>
      <c r="R31" s="685">
        <v>15119327</v>
      </c>
      <c r="S31" s="686"/>
      <c r="T31" s="686"/>
      <c r="U31" s="686"/>
      <c r="V31" s="686"/>
      <c r="W31" s="686"/>
      <c r="X31" s="686"/>
      <c r="Y31" s="687"/>
      <c r="Z31" s="688">
        <v>26.2</v>
      </c>
      <c r="AA31" s="688"/>
      <c r="AB31" s="688"/>
      <c r="AC31" s="688"/>
      <c r="AD31" s="689" t="s">
        <v>257</v>
      </c>
      <c r="AE31" s="689"/>
      <c r="AF31" s="689"/>
      <c r="AG31" s="689"/>
      <c r="AH31" s="689"/>
      <c r="AI31" s="689"/>
      <c r="AJ31" s="689"/>
      <c r="AK31" s="689"/>
      <c r="AL31" s="690" t="s">
        <v>129</v>
      </c>
      <c r="AM31" s="691"/>
      <c r="AN31" s="691"/>
      <c r="AO31" s="692"/>
      <c r="AP31" s="742" t="s">
        <v>312</v>
      </c>
      <c r="AQ31" s="743"/>
      <c r="AR31" s="743"/>
      <c r="AS31" s="743"/>
      <c r="AT31" s="748" t="s">
        <v>313</v>
      </c>
      <c r="AU31" s="231"/>
      <c r="AV31" s="231"/>
      <c r="AW31" s="231"/>
      <c r="AX31" s="671" t="s">
        <v>187</v>
      </c>
      <c r="AY31" s="672"/>
      <c r="AZ31" s="672"/>
      <c r="BA31" s="672"/>
      <c r="BB31" s="672"/>
      <c r="BC31" s="672"/>
      <c r="BD31" s="672"/>
      <c r="BE31" s="672"/>
      <c r="BF31" s="673"/>
      <c r="BG31" s="741">
        <v>99.4</v>
      </c>
      <c r="BH31" s="737"/>
      <c r="BI31" s="737"/>
      <c r="BJ31" s="737"/>
      <c r="BK31" s="737"/>
      <c r="BL31" s="737"/>
      <c r="BM31" s="680">
        <v>97.6</v>
      </c>
      <c r="BN31" s="737"/>
      <c r="BO31" s="737"/>
      <c r="BP31" s="737"/>
      <c r="BQ31" s="738"/>
      <c r="BR31" s="741">
        <v>99.5</v>
      </c>
      <c r="BS31" s="737"/>
      <c r="BT31" s="737"/>
      <c r="BU31" s="737"/>
      <c r="BV31" s="737"/>
      <c r="BW31" s="737"/>
      <c r="BX31" s="680">
        <v>97.5</v>
      </c>
      <c r="BY31" s="737"/>
      <c r="BZ31" s="737"/>
      <c r="CA31" s="737"/>
      <c r="CB31" s="738"/>
      <c r="CD31" s="733"/>
      <c r="CE31" s="734"/>
      <c r="CF31" s="700" t="s">
        <v>314</v>
      </c>
      <c r="CG31" s="701"/>
      <c r="CH31" s="701"/>
      <c r="CI31" s="701"/>
      <c r="CJ31" s="701"/>
      <c r="CK31" s="701"/>
      <c r="CL31" s="701"/>
      <c r="CM31" s="701"/>
      <c r="CN31" s="701"/>
      <c r="CO31" s="701"/>
      <c r="CP31" s="701"/>
      <c r="CQ31" s="702"/>
      <c r="CR31" s="685">
        <v>319675</v>
      </c>
      <c r="CS31" s="719"/>
      <c r="CT31" s="719"/>
      <c r="CU31" s="719"/>
      <c r="CV31" s="719"/>
      <c r="CW31" s="719"/>
      <c r="CX31" s="719"/>
      <c r="CY31" s="720"/>
      <c r="CZ31" s="690">
        <v>0.6</v>
      </c>
      <c r="DA31" s="721"/>
      <c r="DB31" s="721"/>
      <c r="DC31" s="724"/>
      <c r="DD31" s="694">
        <v>319675</v>
      </c>
      <c r="DE31" s="719"/>
      <c r="DF31" s="719"/>
      <c r="DG31" s="719"/>
      <c r="DH31" s="719"/>
      <c r="DI31" s="719"/>
      <c r="DJ31" s="719"/>
      <c r="DK31" s="720"/>
      <c r="DL31" s="694">
        <v>319675</v>
      </c>
      <c r="DM31" s="719"/>
      <c r="DN31" s="719"/>
      <c r="DO31" s="719"/>
      <c r="DP31" s="719"/>
      <c r="DQ31" s="719"/>
      <c r="DR31" s="719"/>
      <c r="DS31" s="719"/>
      <c r="DT31" s="719"/>
      <c r="DU31" s="719"/>
      <c r="DV31" s="720"/>
      <c r="DW31" s="690">
        <v>1.2</v>
      </c>
      <c r="DX31" s="721"/>
      <c r="DY31" s="721"/>
      <c r="DZ31" s="721"/>
      <c r="EA31" s="721"/>
      <c r="EB31" s="721"/>
      <c r="EC31" s="722"/>
    </row>
    <row r="32" spans="2:133" ht="11.25" customHeight="1" x14ac:dyDescent="0.15">
      <c r="B32" s="752" t="s">
        <v>315</v>
      </c>
      <c r="C32" s="753"/>
      <c r="D32" s="753"/>
      <c r="E32" s="753"/>
      <c r="F32" s="753"/>
      <c r="G32" s="753"/>
      <c r="H32" s="753"/>
      <c r="I32" s="753"/>
      <c r="J32" s="753"/>
      <c r="K32" s="753"/>
      <c r="L32" s="753"/>
      <c r="M32" s="753"/>
      <c r="N32" s="753"/>
      <c r="O32" s="753"/>
      <c r="P32" s="753"/>
      <c r="Q32" s="754"/>
      <c r="R32" s="685" t="s">
        <v>137</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1">
        <v>99.4</v>
      </c>
      <c r="BH32" s="719"/>
      <c r="BI32" s="719"/>
      <c r="BJ32" s="719"/>
      <c r="BK32" s="719"/>
      <c r="BL32" s="719"/>
      <c r="BM32" s="691">
        <v>97.2</v>
      </c>
      <c r="BN32" s="739"/>
      <c r="BO32" s="739"/>
      <c r="BP32" s="739"/>
      <c r="BQ32" s="740"/>
      <c r="BR32" s="751">
        <v>99.3</v>
      </c>
      <c r="BS32" s="719"/>
      <c r="BT32" s="719"/>
      <c r="BU32" s="719"/>
      <c r="BV32" s="719"/>
      <c r="BW32" s="719"/>
      <c r="BX32" s="691">
        <v>97.2</v>
      </c>
      <c r="BY32" s="739"/>
      <c r="BZ32" s="739"/>
      <c r="CA32" s="739"/>
      <c r="CB32" s="740"/>
      <c r="CD32" s="735"/>
      <c r="CE32" s="736"/>
      <c r="CF32" s="700" t="s">
        <v>318</v>
      </c>
      <c r="CG32" s="701"/>
      <c r="CH32" s="701"/>
      <c r="CI32" s="701"/>
      <c r="CJ32" s="701"/>
      <c r="CK32" s="701"/>
      <c r="CL32" s="701"/>
      <c r="CM32" s="701"/>
      <c r="CN32" s="701"/>
      <c r="CO32" s="701"/>
      <c r="CP32" s="701"/>
      <c r="CQ32" s="702"/>
      <c r="CR32" s="685">
        <v>898</v>
      </c>
      <c r="CS32" s="686"/>
      <c r="CT32" s="686"/>
      <c r="CU32" s="686"/>
      <c r="CV32" s="686"/>
      <c r="CW32" s="686"/>
      <c r="CX32" s="686"/>
      <c r="CY32" s="687"/>
      <c r="CZ32" s="690">
        <v>0</v>
      </c>
      <c r="DA32" s="721"/>
      <c r="DB32" s="721"/>
      <c r="DC32" s="724"/>
      <c r="DD32" s="694">
        <v>898</v>
      </c>
      <c r="DE32" s="686"/>
      <c r="DF32" s="686"/>
      <c r="DG32" s="686"/>
      <c r="DH32" s="686"/>
      <c r="DI32" s="686"/>
      <c r="DJ32" s="686"/>
      <c r="DK32" s="687"/>
      <c r="DL32" s="694">
        <v>898</v>
      </c>
      <c r="DM32" s="686"/>
      <c r="DN32" s="686"/>
      <c r="DO32" s="686"/>
      <c r="DP32" s="686"/>
      <c r="DQ32" s="686"/>
      <c r="DR32" s="686"/>
      <c r="DS32" s="686"/>
      <c r="DT32" s="686"/>
      <c r="DU32" s="686"/>
      <c r="DV32" s="687"/>
      <c r="DW32" s="690">
        <v>0</v>
      </c>
      <c r="DX32" s="721"/>
      <c r="DY32" s="721"/>
      <c r="DZ32" s="721"/>
      <c r="EA32" s="721"/>
      <c r="EB32" s="721"/>
      <c r="EC32" s="722"/>
    </row>
    <row r="33" spans="2:133" ht="11.25" customHeight="1" x14ac:dyDescent="0.15">
      <c r="B33" s="682" t="s">
        <v>319</v>
      </c>
      <c r="C33" s="683"/>
      <c r="D33" s="683"/>
      <c r="E33" s="683"/>
      <c r="F33" s="683"/>
      <c r="G33" s="683"/>
      <c r="H33" s="683"/>
      <c r="I33" s="683"/>
      <c r="J33" s="683"/>
      <c r="K33" s="683"/>
      <c r="L33" s="683"/>
      <c r="M33" s="683"/>
      <c r="N33" s="683"/>
      <c r="O33" s="683"/>
      <c r="P33" s="683"/>
      <c r="Q33" s="684"/>
      <c r="R33" s="685">
        <v>2517371</v>
      </c>
      <c r="S33" s="686"/>
      <c r="T33" s="686"/>
      <c r="U33" s="686"/>
      <c r="V33" s="686"/>
      <c r="W33" s="686"/>
      <c r="X33" s="686"/>
      <c r="Y33" s="687"/>
      <c r="Z33" s="688">
        <v>4.4000000000000004</v>
      </c>
      <c r="AA33" s="688"/>
      <c r="AB33" s="688"/>
      <c r="AC33" s="688"/>
      <c r="AD33" s="689" t="s">
        <v>129</v>
      </c>
      <c r="AE33" s="689"/>
      <c r="AF33" s="689"/>
      <c r="AG33" s="689"/>
      <c r="AH33" s="689"/>
      <c r="AI33" s="689"/>
      <c r="AJ33" s="689"/>
      <c r="AK33" s="689"/>
      <c r="AL33" s="690" t="s">
        <v>238</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99.4</v>
      </c>
      <c r="BH33" s="756"/>
      <c r="BI33" s="756"/>
      <c r="BJ33" s="756"/>
      <c r="BK33" s="756"/>
      <c r="BL33" s="756"/>
      <c r="BM33" s="757">
        <v>97.7</v>
      </c>
      <c r="BN33" s="756"/>
      <c r="BO33" s="756"/>
      <c r="BP33" s="756"/>
      <c r="BQ33" s="758"/>
      <c r="BR33" s="755">
        <v>99.6</v>
      </c>
      <c r="BS33" s="756"/>
      <c r="BT33" s="756"/>
      <c r="BU33" s="756"/>
      <c r="BV33" s="756"/>
      <c r="BW33" s="756"/>
      <c r="BX33" s="757">
        <v>97.6</v>
      </c>
      <c r="BY33" s="756"/>
      <c r="BZ33" s="756"/>
      <c r="CA33" s="756"/>
      <c r="CB33" s="758"/>
      <c r="CD33" s="700" t="s">
        <v>321</v>
      </c>
      <c r="CE33" s="701"/>
      <c r="CF33" s="701"/>
      <c r="CG33" s="701"/>
      <c r="CH33" s="701"/>
      <c r="CI33" s="701"/>
      <c r="CJ33" s="701"/>
      <c r="CK33" s="701"/>
      <c r="CL33" s="701"/>
      <c r="CM33" s="701"/>
      <c r="CN33" s="701"/>
      <c r="CO33" s="701"/>
      <c r="CP33" s="701"/>
      <c r="CQ33" s="702"/>
      <c r="CR33" s="685">
        <v>27678964</v>
      </c>
      <c r="CS33" s="719"/>
      <c r="CT33" s="719"/>
      <c r="CU33" s="719"/>
      <c r="CV33" s="719"/>
      <c r="CW33" s="719"/>
      <c r="CX33" s="719"/>
      <c r="CY33" s="720"/>
      <c r="CZ33" s="690">
        <v>49.3</v>
      </c>
      <c r="DA33" s="721"/>
      <c r="DB33" s="721"/>
      <c r="DC33" s="724"/>
      <c r="DD33" s="694">
        <v>14563555</v>
      </c>
      <c r="DE33" s="719"/>
      <c r="DF33" s="719"/>
      <c r="DG33" s="719"/>
      <c r="DH33" s="719"/>
      <c r="DI33" s="719"/>
      <c r="DJ33" s="719"/>
      <c r="DK33" s="720"/>
      <c r="DL33" s="694">
        <v>10405533</v>
      </c>
      <c r="DM33" s="719"/>
      <c r="DN33" s="719"/>
      <c r="DO33" s="719"/>
      <c r="DP33" s="719"/>
      <c r="DQ33" s="719"/>
      <c r="DR33" s="719"/>
      <c r="DS33" s="719"/>
      <c r="DT33" s="719"/>
      <c r="DU33" s="719"/>
      <c r="DV33" s="720"/>
      <c r="DW33" s="690">
        <v>39.799999999999997</v>
      </c>
      <c r="DX33" s="721"/>
      <c r="DY33" s="721"/>
      <c r="DZ33" s="721"/>
      <c r="EA33" s="721"/>
      <c r="EB33" s="721"/>
      <c r="EC33" s="722"/>
    </row>
    <row r="34" spans="2:133" ht="11.25" customHeight="1" x14ac:dyDescent="0.15">
      <c r="B34" s="682" t="s">
        <v>322</v>
      </c>
      <c r="C34" s="683"/>
      <c r="D34" s="683"/>
      <c r="E34" s="683"/>
      <c r="F34" s="683"/>
      <c r="G34" s="683"/>
      <c r="H34" s="683"/>
      <c r="I34" s="683"/>
      <c r="J34" s="683"/>
      <c r="K34" s="683"/>
      <c r="L34" s="683"/>
      <c r="M34" s="683"/>
      <c r="N34" s="683"/>
      <c r="O34" s="683"/>
      <c r="P34" s="683"/>
      <c r="Q34" s="684"/>
      <c r="R34" s="685">
        <v>35592</v>
      </c>
      <c r="S34" s="686"/>
      <c r="T34" s="686"/>
      <c r="U34" s="686"/>
      <c r="V34" s="686"/>
      <c r="W34" s="686"/>
      <c r="X34" s="686"/>
      <c r="Y34" s="687"/>
      <c r="Z34" s="688">
        <v>0.1</v>
      </c>
      <c r="AA34" s="688"/>
      <c r="AB34" s="688"/>
      <c r="AC34" s="688"/>
      <c r="AD34" s="689">
        <v>12791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5989400</v>
      </c>
      <c r="CS34" s="686"/>
      <c r="CT34" s="686"/>
      <c r="CU34" s="686"/>
      <c r="CV34" s="686"/>
      <c r="CW34" s="686"/>
      <c r="CX34" s="686"/>
      <c r="CY34" s="687"/>
      <c r="CZ34" s="690">
        <v>10.7</v>
      </c>
      <c r="DA34" s="721"/>
      <c r="DB34" s="721"/>
      <c r="DC34" s="724"/>
      <c r="DD34" s="694">
        <v>4728298</v>
      </c>
      <c r="DE34" s="686"/>
      <c r="DF34" s="686"/>
      <c r="DG34" s="686"/>
      <c r="DH34" s="686"/>
      <c r="DI34" s="686"/>
      <c r="DJ34" s="686"/>
      <c r="DK34" s="687"/>
      <c r="DL34" s="694">
        <v>4079233</v>
      </c>
      <c r="DM34" s="686"/>
      <c r="DN34" s="686"/>
      <c r="DO34" s="686"/>
      <c r="DP34" s="686"/>
      <c r="DQ34" s="686"/>
      <c r="DR34" s="686"/>
      <c r="DS34" s="686"/>
      <c r="DT34" s="686"/>
      <c r="DU34" s="686"/>
      <c r="DV34" s="687"/>
      <c r="DW34" s="690">
        <v>15.6</v>
      </c>
      <c r="DX34" s="721"/>
      <c r="DY34" s="721"/>
      <c r="DZ34" s="721"/>
      <c r="EA34" s="721"/>
      <c r="EB34" s="721"/>
      <c r="EC34" s="722"/>
    </row>
    <row r="35" spans="2:133" ht="11.25" customHeight="1" x14ac:dyDescent="0.15">
      <c r="B35" s="682" t="s">
        <v>324</v>
      </c>
      <c r="C35" s="683"/>
      <c r="D35" s="683"/>
      <c r="E35" s="683"/>
      <c r="F35" s="683"/>
      <c r="G35" s="683"/>
      <c r="H35" s="683"/>
      <c r="I35" s="683"/>
      <c r="J35" s="683"/>
      <c r="K35" s="683"/>
      <c r="L35" s="683"/>
      <c r="M35" s="683"/>
      <c r="N35" s="683"/>
      <c r="O35" s="683"/>
      <c r="P35" s="683"/>
      <c r="Q35" s="684"/>
      <c r="R35" s="685">
        <v>286105</v>
      </c>
      <c r="S35" s="686"/>
      <c r="T35" s="686"/>
      <c r="U35" s="686"/>
      <c r="V35" s="686"/>
      <c r="W35" s="686"/>
      <c r="X35" s="686"/>
      <c r="Y35" s="687"/>
      <c r="Z35" s="688">
        <v>0.5</v>
      </c>
      <c r="AA35" s="688"/>
      <c r="AB35" s="688"/>
      <c r="AC35" s="688"/>
      <c r="AD35" s="689" t="s">
        <v>129</v>
      </c>
      <c r="AE35" s="689"/>
      <c r="AF35" s="689"/>
      <c r="AG35" s="689"/>
      <c r="AH35" s="689"/>
      <c r="AI35" s="689"/>
      <c r="AJ35" s="689"/>
      <c r="AK35" s="689"/>
      <c r="AL35" s="690" t="s">
        <v>129</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1408416</v>
      </c>
      <c r="CS35" s="719"/>
      <c r="CT35" s="719"/>
      <c r="CU35" s="719"/>
      <c r="CV35" s="719"/>
      <c r="CW35" s="719"/>
      <c r="CX35" s="719"/>
      <c r="CY35" s="720"/>
      <c r="CZ35" s="690">
        <v>2.5</v>
      </c>
      <c r="DA35" s="721"/>
      <c r="DB35" s="721"/>
      <c r="DC35" s="724"/>
      <c r="DD35" s="694">
        <v>1234324</v>
      </c>
      <c r="DE35" s="719"/>
      <c r="DF35" s="719"/>
      <c r="DG35" s="719"/>
      <c r="DH35" s="719"/>
      <c r="DI35" s="719"/>
      <c r="DJ35" s="719"/>
      <c r="DK35" s="720"/>
      <c r="DL35" s="694">
        <v>494824</v>
      </c>
      <c r="DM35" s="719"/>
      <c r="DN35" s="719"/>
      <c r="DO35" s="719"/>
      <c r="DP35" s="719"/>
      <c r="DQ35" s="719"/>
      <c r="DR35" s="719"/>
      <c r="DS35" s="719"/>
      <c r="DT35" s="719"/>
      <c r="DU35" s="719"/>
      <c r="DV35" s="720"/>
      <c r="DW35" s="690">
        <v>1.9</v>
      </c>
      <c r="DX35" s="721"/>
      <c r="DY35" s="721"/>
      <c r="DZ35" s="721"/>
      <c r="EA35" s="721"/>
      <c r="EB35" s="721"/>
      <c r="EC35" s="722"/>
    </row>
    <row r="36" spans="2:133" ht="11.25" customHeight="1" x14ac:dyDescent="0.15">
      <c r="B36" s="682" t="s">
        <v>328</v>
      </c>
      <c r="C36" s="683"/>
      <c r="D36" s="683"/>
      <c r="E36" s="683"/>
      <c r="F36" s="683"/>
      <c r="G36" s="683"/>
      <c r="H36" s="683"/>
      <c r="I36" s="683"/>
      <c r="J36" s="683"/>
      <c r="K36" s="683"/>
      <c r="L36" s="683"/>
      <c r="M36" s="683"/>
      <c r="N36" s="683"/>
      <c r="O36" s="683"/>
      <c r="P36" s="683"/>
      <c r="Q36" s="684"/>
      <c r="R36" s="685">
        <v>818900</v>
      </c>
      <c r="S36" s="686"/>
      <c r="T36" s="686"/>
      <c r="U36" s="686"/>
      <c r="V36" s="686"/>
      <c r="W36" s="686"/>
      <c r="X36" s="686"/>
      <c r="Y36" s="687"/>
      <c r="Z36" s="688">
        <v>1.4</v>
      </c>
      <c r="AA36" s="688"/>
      <c r="AB36" s="688"/>
      <c r="AC36" s="688"/>
      <c r="AD36" s="689" t="s">
        <v>129</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6317164</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22868</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14491501</v>
      </c>
      <c r="CS36" s="686"/>
      <c r="CT36" s="686"/>
      <c r="CU36" s="686"/>
      <c r="CV36" s="686"/>
      <c r="CW36" s="686"/>
      <c r="CX36" s="686"/>
      <c r="CY36" s="687"/>
      <c r="CZ36" s="690">
        <v>25.8</v>
      </c>
      <c r="DA36" s="721"/>
      <c r="DB36" s="721"/>
      <c r="DC36" s="724"/>
      <c r="DD36" s="694">
        <v>4190499</v>
      </c>
      <c r="DE36" s="686"/>
      <c r="DF36" s="686"/>
      <c r="DG36" s="686"/>
      <c r="DH36" s="686"/>
      <c r="DI36" s="686"/>
      <c r="DJ36" s="686"/>
      <c r="DK36" s="687"/>
      <c r="DL36" s="694">
        <v>3118574</v>
      </c>
      <c r="DM36" s="686"/>
      <c r="DN36" s="686"/>
      <c r="DO36" s="686"/>
      <c r="DP36" s="686"/>
      <c r="DQ36" s="686"/>
      <c r="DR36" s="686"/>
      <c r="DS36" s="686"/>
      <c r="DT36" s="686"/>
      <c r="DU36" s="686"/>
      <c r="DV36" s="687"/>
      <c r="DW36" s="690">
        <v>11.9</v>
      </c>
      <c r="DX36" s="721"/>
      <c r="DY36" s="721"/>
      <c r="DZ36" s="721"/>
      <c r="EA36" s="721"/>
      <c r="EB36" s="721"/>
      <c r="EC36" s="722"/>
    </row>
    <row r="37" spans="2:133" ht="11.25" customHeight="1" x14ac:dyDescent="0.15">
      <c r="B37" s="682" t="s">
        <v>332</v>
      </c>
      <c r="C37" s="683"/>
      <c r="D37" s="683"/>
      <c r="E37" s="683"/>
      <c r="F37" s="683"/>
      <c r="G37" s="683"/>
      <c r="H37" s="683"/>
      <c r="I37" s="683"/>
      <c r="J37" s="683"/>
      <c r="K37" s="683"/>
      <c r="L37" s="683"/>
      <c r="M37" s="683"/>
      <c r="N37" s="683"/>
      <c r="O37" s="683"/>
      <c r="P37" s="683"/>
      <c r="Q37" s="684"/>
      <c r="R37" s="685">
        <v>1557533</v>
      </c>
      <c r="S37" s="686"/>
      <c r="T37" s="686"/>
      <c r="U37" s="686"/>
      <c r="V37" s="686"/>
      <c r="W37" s="686"/>
      <c r="X37" s="686"/>
      <c r="Y37" s="687"/>
      <c r="Z37" s="688">
        <v>2.7</v>
      </c>
      <c r="AA37" s="688"/>
      <c r="AB37" s="688"/>
      <c r="AC37" s="688"/>
      <c r="AD37" s="689" t="s">
        <v>238</v>
      </c>
      <c r="AE37" s="689"/>
      <c r="AF37" s="689"/>
      <c r="AG37" s="689"/>
      <c r="AH37" s="689"/>
      <c r="AI37" s="689"/>
      <c r="AJ37" s="689"/>
      <c r="AK37" s="689"/>
      <c r="AL37" s="690" t="s">
        <v>257</v>
      </c>
      <c r="AM37" s="691"/>
      <c r="AN37" s="691"/>
      <c r="AO37" s="692"/>
      <c r="AQ37" s="763" t="s">
        <v>333</v>
      </c>
      <c r="AR37" s="764"/>
      <c r="AS37" s="764"/>
      <c r="AT37" s="764"/>
      <c r="AU37" s="764"/>
      <c r="AV37" s="764"/>
      <c r="AW37" s="764"/>
      <c r="AX37" s="764"/>
      <c r="AY37" s="765"/>
      <c r="AZ37" s="685">
        <v>2303275</v>
      </c>
      <c r="BA37" s="686"/>
      <c r="BB37" s="686"/>
      <c r="BC37" s="686"/>
      <c r="BD37" s="719"/>
      <c r="BE37" s="719"/>
      <c r="BF37" s="740"/>
      <c r="BG37" s="700" t="s">
        <v>334</v>
      </c>
      <c r="BH37" s="701"/>
      <c r="BI37" s="701"/>
      <c r="BJ37" s="701"/>
      <c r="BK37" s="701"/>
      <c r="BL37" s="701"/>
      <c r="BM37" s="701"/>
      <c r="BN37" s="701"/>
      <c r="BO37" s="701"/>
      <c r="BP37" s="701"/>
      <c r="BQ37" s="701"/>
      <c r="BR37" s="701"/>
      <c r="BS37" s="701"/>
      <c r="BT37" s="701"/>
      <c r="BU37" s="702"/>
      <c r="BV37" s="685">
        <v>-28339</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25527</v>
      </c>
      <c r="CS37" s="719"/>
      <c r="CT37" s="719"/>
      <c r="CU37" s="719"/>
      <c r="CV37" s="719"/>
      <c r="CW37" s="719"/>
      <c r="CX37" s="719"/>
      <c r="CY37" s="720"/>
      <c r="CZ37" s="690">
        <v>0</v>
      </c>
      <c r="DA37" s="721"/>
      <c r="DB37" s="721"/>
      <c r="DC37" s="724"/>
      <c r="DD37" s="694">
        <v>25527</v>
      </c>
      <c r="DE37" s="719"/>
      <c r="DF37" s="719"/>
      <c r="DG37" s="719"/>
      <c r="DH37" s="719"/>
      <c r="DI37" s="719"/>
      <c r="DJ37" s="719"/>
      <c r="DK37" s="720"/>
      <c r="DL37" s="694">
        <v>25412</v>
      </c>
      <c r="DM37" s="719"/>
      <c r="DN37" s="719"/>
      <c r="DO37" s="719"/>
      <c r="DP37" s="719"/>
      <c r="DQ37" s="719"/>
      <c r="DR37" s="719"/>
      <c r="DS37" s="719"/>
      <c r="DT37" s="719"/>
      <c r="DU37" s="719"/>
      <c r="DV37" s="720"/>
      <c r="DW37" s="690">
        <v>0.1</v>
      </c>
      <c r="DX37" s="721"/>
      <c r="DY37" s="721"/>
      <c r="DZ37" s="721"/>
      <c r="EA37" s="721"/>
      <c r="EB37" s="721"/>
      <c r="EC37" s="722"/>
    </row>
    <row r="38" spans="2:133" ht="11.25" customHeight="1" x14ac:dyDescent="0.15">
      <c r="B38" s="682" t="s">
        <v>336</v>
      </c>
      <c r="C38" s="683"/>
      <c r="D38" s="683"/>
      <c r="E38" s="683"/>
      <c r="F38" s="683"/>
      <c r="G38" s="683"/>
      <c r="H38" s="683"/>
      <c r="I38" s="683"/>
      <c r="J38" s="683"/>
      <c r="K38" s="683"/>
      <c r="L38" s="683"/>
      <c r="M38" s="683"/>
      <c r="N38" s="683"/>
      <c r="O38" s="683"/>
      <c r="P38" s="683"/>
      <c r="Q38" s="684"/>
      <c r="R38" s="685">
        <v>1871419</v>
      </c>
      <c r="S38" s="686"/>
      <c r="T38" s="686"/>
      <c r="U38" s="686"/>
      <c r="V38" s="686"/>
      <c r="W38" s="686"/>
      <c r="X38" s="686"/>
      <c r="Y38" s="687"/>
      <c r="Z38" s="688">
        <v>3.2</v>
      </c>
      <c r="AA38" s="688"/>
      <c r="AB38" s="688"/>
      <c r="AC38" s="688"/>
      <c r="AD38" s="689">
        <v>21932</v>
      </c>
      <c r="AE38" s="689"/>
      <c r="AF38" s="689"/>
      <c r="AG38" s="689"/>
      <c r="AH38" s="689"/>
      <c r="AI38" s="689"/>
      <c r="AJ38" s="689"/>
      <c r="AK38" s="689"/>
      <c r="AL38" s="690">
        <v>0.1</v>
      </c>
      <c r="AM38" s="691"/>
      <c r="AN38" s="691"/>
      <c r="AO38" s="692"/>
      <c r="AQ38" s="763" t="s">
        <v>337</v>
      </c>
      <c r="AR38" s="764"/>
      <c r="AS38" s="764"/>
      <c r="AT38" s="764"/>
      <c r="AU38" s="764"/>
      <c r="AV38" s="764"/>
      <c r="AW38" s="764"/>
      <c r="AX38" s="764"/>
      <c r="AY38" s="765"/>
      <c r="AZ38" s="685">
        <v>745152</v>
      </c>
      <c r="BA38" s="686"/>
      <c r="BB38" s="686"/>
      <c r="BC38" s="686"/>
      <c r="BD38" s="719"/>
      <c r="BE38" s="719"/>
      <c r="BF38" s="740"/>
      <c r="BG38" s="700" t="s">
        <v>338</v>
      </c>
      <c r="BH38" s="701"/>
      <c r="BI38" s="701"/>
      <c r="BJ38" s="701"/>
      <c r="BK38" s="701"/>
      <c r="BL38" s="701"/>
      <c r="BM38" s="701"/>
      <c r="BN38" s="701"/>
      <c r="BO38" s="701"/>
      <c r="BP38" s="701"/>
      <c r="BQ38" s="701"/>
      <c r="BR38" s="701"/>
      <c r="BS38" s="701"/>
      <c r="BT38" s="701"/>
      <c r="BU38" s="702"/>
      <c r="BV38" s="685">
        <v>10864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3251986</v>
      </c>
      <c r="CS38" s="686"/>
      <c r="CT38" s="686"/>
      <c r="CU38" s="686"/>
      <c r="CV38" s="686"/>
      <c r="CW38" s="686"/>
      <c r="CX38" s="686"/>
      <c r="CY38" s="687"/>
      <c r="CZ38" s="690">
        <v>5.8</v>
      </c>
      <c r="DA38" s="721"/>
      <c r="DB38" s="721"/>
      <c r="DC38" s="724"/>
      <c r="DD38" s="694">
        <v>2754981</v>
      </c>
      <c r="DE38" s="686"/>
      <c r="DF38" s="686"/>
      <c r="DG38" s="686"/>
      <c r="DH38" s="686"/>
      <c r="DI38" s="686"/>
      <c r="DJ38" s="686"/>
      <c r="DK38" s="687"/>
      <c r="DL38" s="694">
        <v>2712091</v>
      </c>
      <c r="DM38" s="686"/>
      <c r="DN38" s="686"/>
      <c r="DO38" s="686"/>
      <c r="DP38" s="686"/>
      <c r="DQ38" s="686"/>
      <c r="DR38" s="686"/>
      <c r="DS38" s="686"/>
      <c r="DT38" s="686"/>
      <c r="DU38" s="686"/>
      <c r="DV38" s="687"/>
      <c r="DW38" s="690">
        <v>10.4</v>
      </c>
      <c r="DX38" s="721"/>
      <c r="DY38" s="721"/>
      <c r="DZ38" s="721"/>
      <c r="EA38" s="721"/>
      <c r="EB38" s="721"/>
      <c r="EC38" s="722"/>
    </row>
    <row r="39" spans="2:133" ht="11.25" customHeight="1" x14ac:dyDescent="0.15">
      <c r="B39" s="682" t="s">
        <v>340</v>
      </c>
      <c r="C39" s="683"/>
      <c r="D39" s="683"/>
      <c r="E39" s="683"/>
      <c r="F39" s="683"/>
      <c r="G39" s="683"/>
      <c r="H39" s="683"/>
      <c r="I39" s="683"/>
      <c r="J39" s="683"/>
      <c r="K39" s="683"/>
      <c r="L39" s="683"/>
      <c r="M39" s="683"/>
      <c r="N39" s="683"/>
      <c r="O39" s="683"/>
      <c r="P39" s="683"/>
      <c r="Q39" s="684"/>
      <c r="R39" s="685">
        <v>8405400</v>
      </c>
      <c r="S39" s="686"/>
      <c r="T39" s="686"/>
      <c r="U39" s="686"/>
      <c r="V39" s="686"/>
      <c r="W39" s="686"/>
      <c r="X39" s="686"/>
      <c r="Y39" s="687"/>
      <c r="Z39" s="688">
        <v>14.5</v>
      </c>
      <c r="AA39" s="688"/>
      <c r="AB39" s="688"/>
      <c r="AC39" s="688"/>
      <c r="AD39" s="689" t="s">
        <v>137</v>
      </c>
      <c r="AE39" s="689"/>
      <c r="AF39" s="689"/>
      <c r="AG39" s="689"/>
      <c r="AH39" s="689"/>
      <c r="AI39" s="689"/>
      <c r="AJ39" s="689"/>
      <c r="AK39" s="689"/>
      <c r="AL39" s="690" t="s">
        <v>129</v>
      </c>
      <c r="AM39" s="691"/>
      <c r="AN39" s="691"/>
      <c r="AO39" s="692"/>
      <c r="AQ39" s="763" t="s">
        <v>341</v>
      </c>
      <c r="AR39" s="764"/>
      <c r="AS39" s="764"/>
      <c r="AT39" s="764"/>
      <c r="AU39" s="764"/>
      <c r="AV39" s="764"/>
      <c r="AW39" s="764"/>
      <c r="AX39" s="764"/>
      <c r="AY39" s="765"/>
      <c r="AZ39" s="685">
        <v>16751</v>
      </c>
      <c r="BA39" s="686"/>
      <c r="BB39" s="686"/>
      <c r="BC39" s="686"/>
      <c r="BD39" s="719"/>
      <c r="BE39" s="719"/>
      <c r="BF39" s="740"/>
      <c r="BG39" s="700" t="s">
        <v>342</v>
      </c>
      <c r="BH39" s="701"/>
      <c r="BI39" s="701"/>
      <c r="BJ39" s="701"/>
      <c r="BK39" s="701"/>
      <c r="BL39" s="701"/>
      <c r="BM39" s="701"/>
      <c r="BN39" s="701"/>
      <c r="BO39" s="701"/>
      <c r="BP39" s="701"/>
      <c r="BQ39" s="701"/>
      <c r="BR39" s="701"/>
      <c r="BS39" s="701"/>
      <c r="BT39" s="701"/>
      <c r="BU39" s="702"/>
      <c r="BV39" s="685">
        <v>16661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1046767</v>
      </c>
      <c r="CS39" s="719"/>
      <c r="CT39" s="719"/>
      <c r="CU39" s="719"/>
      <c r="CV39" s="719"/>
      <c r="CW39" s="719"/>
      <c r="CX39" s="719"/>
      <c r="CY39" s="720"/>
      <c r="CZ39" s="690">
        <v>1.9</v>
      </c>
      <c r="DA39" s="721"/>
      <c r="DB39" s="721"/>
      <c r="DC39" s="724"/>
      <c r="DD39" s="694">
        <v>822277</v>
      </c>
      <c r="DE39" s="719"/>
      <c r="DF39" s="719"/>
      <c r="DG39" s="719"/>
      <c r="DH39" s="719"/>
      <c r="DI39" s="719"/>
      <c r="DJ39" s="719"/>
      <c r="DK39" s="720"/>
      <c r="DL39" s="694" t="s">
        <v>129</v>
      </c>
      <c r="DM39" s="719"/>
      <c r="DN39" s="719"/>
      <c r="DO39" s="719"/>
      <c r="DP39" s="719"/>
      <c r="DQ39" s="719"/>
      <c r="DR39" s="719"/>
      <c r="DS39" s="719"/>
      <c r="DT39" s="719"/>
      <c r="DU39" s="719"/>
      <c r="DV39" s="720"/>
      <c r="DW39" s="690" t="s">
        <v>129</v>
      </c>
      <c r="DX39" s="721"/>
      <c r="DY39" s="721"/>
      <c r="DZ39" s="721"/>
      <c r="EA39" s="721"/>
      <c r="EB39" s="721"/>
      <c r="EC39" s="722"/>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257</v>
      </c>
      <c r="S40" s="686"/>
      <c r="T40" s="686"/>
      <c r="U40" s="686"/>
      <c r="V40" s="686"/>
      <c r="W40" s="686"/>
      <c r="X40" s="686"/>
      <c r="Y40" s="687"/>
      <c r="Z40" s="688" t="s">
        <v>257</v>
      </c>
      <c r="AA40" s="688"/>
      <c r="AB40" s="688"/>
      <c r="AC40" s="688"/>
      <c r="AD40" s="689" t="s">
        <v>129</v>
      </c>
      <c r="AE40" s="689"/>
      <c r="AF40" s="689"/>
      <c r="AG40" s="689"/>
      <c r="AH40" s="689"/>
      <c r="AI40" s="689"/>
      <c r="AJ40" s="689"/>
      <c r="AK40" s="689"/>
      <c r="AL40" s="690" t="s">
        <v>129</v>
      </c>
      <c r="AM40" s="691"/>
      <c r="AN40" s="691"/>
      <c r="AO40" s="692"/>
      <c r="AQ40" s="763" t="s">
        <v>345</v>
      </c>
      <c r="AR40" s="764"/>
      <c r="AS40" s="764"/>
      <c r="AT40" s="764"/>
      <c r="AU40" s="764"/>
      <c r="AV40" s="764"/>
      <c r="AW40" s="764"/>
      <c r="AX40" s="764"/>
      <c r="AY40" s="765"/>
      <c r="AZ40" s="685" t="s">
        <v>238</v>
      </c>
      <c r="BA40" s="686"/>
      <c r="BB40" s="686"/>
      <c r="BC40" s="686"/>
      <c r="BD40" s="719"/>
      <c r="BE40" s="719"/>
      <c r="BF40" s="740"/>
      <c r="BG40" s="766" t="s">
        <v>346</v>
      </c>
      <c r="BH40" s="767"/>
      <c r="BI40" s="767"/>
      <c r="BJ40" s="767"/>
      <c r="BK40" s="767"/>
      <c r="BL40" s="236"/>
      <c r="BM40" s="701" t="s">
        <v>347</v>
      </c>
      <c r="BN40" s="701"/>
      <c r="BO40" s="701"/>
      <c r="BP40" s="701"/>
      <c r="BQ40" s="701"/>
      <c r="BR40" s="701"/>
      <c r="BS40" s="701"/>
      <c r="BT40" s="701"/>
      <c r="BU40" s="702"/>
      <c r="BV40" s="685">
        <v>89</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1490894</v>
      </c>
      <c r="CS40" s="686"/>
      <c r="CT40" s="686"/>
      <c r="CU40" s="686"/>
      <c r="CV40" s="686"/>
      <c r="CW40" s="686"/>
      <c r="CX40" s="686"/>
      <c r="CY40" s="687"/>
      <c r="CZ40" s="690">
        <v>2.7</v>
      </c>
      <c r="DA40" s="721"/>
      <c r="DB40" s="721"/>
      <c r="DC40" s="724"/>
      <c r="DD40" s="694">
        <v>833176</v>
      </c>
      <c r="DE40" s="686"/>
      <c r="DF40" s="686"/>
      <c r="DG40" s="686"/>
      <c r="DH40" s="686"/>
      <c r="DI40" s="686"/>
      <c r="DJ40" s="686"/>
      <c r="DK40" s="687"/>
      <c r="DL40" s="694">
        <v>811</v>
      </c>
      <c r="DM40" s="686"/>
      <c r="DN40" s="686"/>
      <c r="DO40" s="686"/>
      <c r="DP40" s="686"/>
      <c r="DQ40" s="686"/>
      <c r="DR40" s="686"/>
      <c r="DS40" s="686"/>
      <c r="DT40" s="686"/>
      <c r="DU40" s="686"/>
      <c r="DV40" s="687"/>
      <c r="DW40" s="690">
        <v>0</v>
      </c>
      <c r="DX40" s="721"/>
      <c r="DY40" s="721"/>
      <c r="DZ40" s="721"/>
      <c r="EA40" s="721"/>
      <c r="EB40" s="721"/>
      <c r="EC40" s="722"/>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257</v>
      </c>
      <c r="AE41" s="689"/>
      <c r="AF41" s="689"/>
      <c r="AG41" s="689"/>
      <c r="AH41" s="689"/>
      <c r="AI41" s="689"/>
      <c r="AJ41" s="689"/>
      <c r="AK41" s="689"/>
      <c r="AL41" s="690" t="s">
        <v>129</v>
      </c>
      <c r="AM41" s="691"/>
      <c r="AN41" s="691"/>
      <c r="AO41" s="692"/>
      <c r="AQ41" s="763" t="s">
        <v>350</v>
      </c>
      <c r="AR41" s="764"/>
      <c r="AS41" s="764"/>
      <c r="AT41" s="764"/>
      <c r="AU41" s="764"/>
      <c r="AV41" s="764"/>
      <c r="AW41" s="764"/>
      <c r="AX41" s="764"/>
      <c r="AY41" s="765"/>
      <c r="AZ41" s="685">
        <v>494698</v>
      </c>
      <c r="BA41" s="686"/>
      <c r="BB41" s="686"/>
      <c r="BC41" s="686"/>
      <c r="BD41" s="719"/>
      <c r="BE41" s="719"/>
      <c r="BF41" s="740"/>
      <c r="BG41" s="766"/>
      <c r="BH41" s="767"/>
      <c r="BI41" s="767"/>
      <c r="BJ41" s="767"/>
      <c r="BK41" s="767"/>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129</v>
      </c>
      <c r="CS41" s="719"/>
      <c r="CT41" s="719"/>
      <c r="CU41" s="719"/>
      <c r="CV41" s="719"/>
      <c r="CW41" s="719"/>
      <c r="CX41" s="719"/>
      <c r="CY41" s="720"/>
      <c r="CZ41" s="690" t="s">
        <v>129</v>
      </c>
      <c r="DA41" s="721"/>
      <c r="DB41" s="721"/>
      <c r="DC41" s="724"/>
      <c r="DD41" s="694" t="s">
        <v>238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353</v>
      </c>
      <c r="C42" s="683"/>
      <c r="D42" s="683"/>
      <c r="E42" s="683"/>
      <c r="F42" s="683"/>
      <c r="G42" s="683"/>
      <c r="H42" s="683"/>
      <c r="I42" s="683"/>
      <c r="J42" s="683"/>
      <c r="K42" s="683"/>
      <c r="L42" s="683"/>
      <c r="M42" s="683"/>
      <c r="N42" s="683"/>
      <c r="O42" s="683"/>
      <c r="P42" s="683"/>
      <c r="Q42" s="684"/>
      <c r="R42" s="685">
        <v>1074300</v>
      </c>
      <c r="S42" s="686"/>
      <c r="T42" s="686"/>
      <c r="U42" s="686"/>
      <c r="V42" s="686"/>
      <c r="W42" s="686"/>
      <c r="X42" s="686"/>
      <c r="Y42" s="687"/>
      <c r="Z42" s="688">
        <v>1.9</v>
      </c>
      <c r="AA42" s="688"/>
      <c r="AB42" s="688"/>
      <c r="AC42" s="688"/>
      <c r="AD42" s="689" t="s">
        <v>137</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2757288</v>
      </c>
      <c r="BA42" s="777"/>
      <c r="BB42" s="777"/>
      <c r="BC42" s="777"/>
      <c r="BD42" s="756"/>
      <c r="BE42" s="756"/>
      <c r="BF42" s="758"/>
      <c r="BG42" s="768"/>
      <c r="BH42" s="769"/>
      <c r="BI42" s="769"/>
      <c r="BJ42" s="769"/>
      <c r="BK42" s="769"/>
      <c r="BL42" s="237"/>
      <c r="BM42" s="711" t="s">
        <v>355</v>
      </c>
      <c r="BN42" s="711"/>
      <c r="BO42" s="711"/>
      <c r="BP42" s="711"/>
      <c r="BQ42" s="711"/>
      <c r="BR42" s="711"/>
      <c r="BS42" s="711"/>
      <c r="BT42" s="711"/>
      <c r="BU42" s="712"/>
      <c r="BV42" s="776">
        <v>334</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10911999</v>
      </c>
      <c r="CS42" s="686"/>
      <c r="CT42" s="686"/>
      <c r="CU42" s="686"/>
      <c r="CV42" s="686"/>
      <c r="CW42" s="686"/>
      <c r="CX42" s="686"/>
      <c r="CY42" s="687"/>
      <c r="CZ42" s="690">
        <v>19.399999999999999</v>
      </c>
      <c r="DA42" s="691"/>
      <c r="DB42" s="691"/>
      <c r="DC42" s="703"/>
      <c r="DD42" s="694">
        <v>1643338</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357</v>
      </c>
      <c r="C43" s="727"/>
      <c r="D43" s="727"/>
      <c r="E43" s="727"/>
      <c r="F43" s="727"/>
      <c r="G43" s="727"/>
      <c r="H43" s="727"/>
      <c r="I43" s="727"/>
      <c r="J43" s="727"/>
      <c r="K43" s="727"/>
      <c r="L43" s="727"/>
      <c r="M43" s="727"/>
      <c r="N43" s="727"/>
      <c r="O43" s="727"/>
      <c r="P43" s="727"/>
      <c r="Q43" s="728"/>
      <c r="R43" s="776">
        <v>57784306</v>
      </c>
      <c r="S43" s="777"/>
      <c r="T43" s="777"/>
      <c r="U43" s="777"/>
      <c r="V43" s="777"/>
      <c r="W43" s="777"/>
      <c r="X43" s="777"/>
      <c r="Y43" s="778"/>
      <c r="Z43" s="779">
        <v>100</v>
      </c>
      <c r="AA43" s="779"/>
      <c r="AB43" s="779"/>
      <c r="AC43" s="779"/>
      <c r="AD43" s="780">
        <v>25039107</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252738</v>
      </c>
      <c r="CS43" s="719"/>
      <c r="CT43" s="719"/>
      <c r="CU43" s="719"/>
      <c r="CV43" s="719"/>
      <c r="CW43" s="719"/>
      <c r="CX43" s="719"/>
      <c r="CY43" s="720"/>
      <c r="CZ43" s="690">
        <v>0.5</v>
      </c>
      <c r="DA43" s="721"/>
      <c r="DB43" s="721"/>
      <c r="DC43" s="724"/>
      <c r="DD43" s="694">
        <v>252738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10911999</v>
      </c>
      <c r="CS44" s="686"/>
      <c r="CT44" s="686"/>
      <c r="CU44" s="686"/>
      <c r="CV44" s="686"/>
      <c r="CW44" s="686"/>
      <c r="CX44" s="686"/>
      <c r="CY44" s="687"/>
      <c r="CZ44" s="690">
        <v>19.399999999999999</v>
      </c>
      <c r="DA44" s="691"/>
      <c r="DB44" s="691"/>
      <c r="DC44" s="703"/>
      <c r="DD44" s="694">
        <v>1643338</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4058508</v>
      </c>
      <c r="CS45" s="719"/>
      <c r="CT45" s="719"/>
      <c r="CU45" s="719"/>
      <c r="CV45" s="719"/>
      <c r="CW45" s="719"/>
      <c r="CX45" s="719"/>
      <c r="CY45" s="720"/>
      <c r="CZ45" s="690">
        <v>7.2</v>
      </c>
      <c r="DA45" s="721"/>
      <c r="DB45" s="721"/>
      <c r="DC45" s="724"/>
      <c r="DD45" s="694">
        <v>475482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6725825</v>
      </c>
      <c r="CS46" s="686"/>
      <c r="CT46" s="686"/>
      <c r="CU46" s="686"/>
      <c r="CV46" s="686"/>
      <c r="CW46" s="686"/>
      <c r="CX46" s="686"/>
      <c r="CY46" s="687"/>
      <c r="CZ46" s="690">
        <v>12</v>
      </c>
      <c r="DA46" s="691"/>
      <c r="DB46" s="691"/>
      <c r="DC46" s="703"/>
      <c r="DD46" s="694">
        <v>1127090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129</v>
      </c>
      <c r="CS47" s="719"/>
      <c r="CT47" s="719"/>
      <c r="CU47" s="719"/>
      <c r="CV47" s="719"/>
      <c r="CW47" s="719"/>
      <c r="CX47" s="719"/>
      <c r="CY47" s="720"/>
      <c r="CZ47" s="690" t="s">
        <v>129</v>
      </c>
      <c r="DA47" s="721"/>
      <c r="DB47" s="721"/>
      <c r="DC47" s="724"/>
      <c r="DD47" s="694" t="s">
        <v>257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129</v>
      </c>
      <c r="CS48" s="686"/>
      <c r="CT48" s="686"/>
      <c r="CU48" s="686"/>
      <c r="CV48" s="686"/>
      <c r="CW48" s="686"/>
      <c r="CX48" s="686"/>
      <c r="CY48" s="687"/>
      <c r="CZ48" s="690" t="s">
        <v>244</v>
      </c>
      <c r="DA48" s="691"/>
      <c r="DB48" s="691"/>
      <c r="DC48" s="703"/>
      <c r="DD48" s="694" t="s">
        <v>129</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56156061</v>
      </c>
      <c r="CS49" s="756"/>
      <c r="CT49" s="756"/>
      <c r="CU49" s="756"/>
      <c r="CV49" s="756"/>
      <c r="CW49" s="756"/>
      <c r="CX49" s="756"/>
      <c r="CY49" s="787"/>
      <c r="CZ49" s="781">
        <v>100</v>
      </c>
      <c r="DA49" s="788"/>
      <c r="DB49" s="788"/>
      <c r="DC49" s="789"/>
      <c r="DD49" s="790">
        <v>28647979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Kdyb8aryVo6mKbZz20g7gHAE2l6+GjQH+UoTuMCI4XxOE/pwqGxGwRnOQknv9Gez51HmYT+aeK1wC1lJV0PUA==" saltValue="c5uOARWWmBds9LUmMner/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57784</v>
      </c>
      <c r="R7" s="821"/>
      <c r="S7" s="821"/>
      <c r="T7" s="821"/>
      <c r="U7" s="821"/>
      <c r="V7" s="821">
        <v>56156</v>
      </c>
      <c r="W7" s="821"/>
      <c r="X7" s="821"/>
      <c r="Y7" s="821"/>
      <c r="Z7" s="821"/>
      <c r="AA7" s="821">
        <v>1628</v>
      </c>
      <c r="AB7" s="821"/>
      <c r="AC7" s="821"/>
      <c r="AD7" s="821"/>
      <c r="AE7" s="822"/>
      <c r="AF7" s="823">
        <v>1331</v>
      </c>
      <c r="AG7" s="824"/>
      <c r="AH7" s="824"/>
      <c r="AI7" s="824"/>
      <c r="AJ7" s="825"/>
      <c r="AK7" s="860">
        <v>819</v>
      </c>
      <c r="AL7" s="861"/>
      <c r="AM7" s="861"/>
      <c r="AN7" s="861"/>
      <c r="AO7" s="861"/>
      <c r="AP7" s="861">
        <v>63823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-2</v>
      </c>
      <c r="CI7" s="858"/>
      <c r="CJ7" s="858"/>
      <c r="CK7" s="858"/>
      <c r="CL7" s="859"/>
      <c r="CM7" s="857">
        <v>105</v>
      </c>
      <c r="CN7" s="858"/>
      <c r="CO7" s="858"/>
      <c r="CP7" s="858"/>
      <c r="CQ7" s="859"/>
      <c r="CR7" s="857">
        <v>66</v>
      </c>
      <c r="CS7" s="858"/>
      <c r="CT7" s="858"/>
      <c r="CU7" s="858"/>
      <c r="CV7" s="859"/>
      <c r="CW7" s="857">
        <v>33</v>
      </c>
      <c r="CX7" s="858"/>
      <c r="CY7" s="858"/>
      <c r="CZ7" s="858"/>
      <c r="DA7" s="859"/>
      <c r="DB7" s="857" t="s">
        <v>525</v>
      </c>
      <c r="DC7" s="858"/>
      <c r="DD7" s="858"/>
      <c r="DE7" s="858"/>
      <c r="DF7" s="859"/>
      <c r="DG7" s="857" t="s">
        <v>525</v>
      </c>
      <c r="DH7" s="858"/>
      <c r="DI7" s="858"/>
      <c r="DJ7" s="858"/>
      <c r="DK7" s="859"/>
      <c r="DL7" s="857" t="s">
        <v>525</v>
      </c>
      <c r="DM7" s="858"/>
      <c r="DN7" s="858"/>
      <c r="DO7" s="858"/>
      <c r="DP7" s="859"/>
      <c r="DQ7" s="857" t="s">
        <v>525</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594</v>
      </c>
      <c r="BS8" s="854" t="s">
        <v>596</v>
      </c>
      <c r="BT8" s="855"/>
      <c r="BU8" s="855"/>
      <c r="BV8" s="855"/>
      <c r="BW8" s="855"/>
      <c r="BX8" s="855"/>
      <c r="BY8" s="855"/>
      <c r="BZ8" s="855"/>
      <c r="CA8" s="855"/>
      <c r="CB8" s="855"/>
      <c r="CC8" s="855"/>
      <c r="CD8" s="855"/>
      <c r="CE8" s="855"/>
      <c r="CF8" s="855"/>
      <c r="CG8" s="856"/>
      <c r="CH8" s="867">
        <v>4</v>
      </c>
      <c r="CI8" s="868"/>
      <c r="CJ8" s="868"/>
      <c r="CK8" s="868"/>
      <c r="CL8" s="869"/>
      <c r="CM8" s="867">
        <v>1015</v>
      </c>
      <c r="CN8" s="868"/>
      <c r="CO8" s="868"/>
      <c r="CP8" s="868"/>
      <c r="CQ8" s="869"/>
      <c r="CR8" s="867">
        <v>8</v>
      </c>
      <c r="CS8" s="868"/>
      <c r="CT8" s="868"/>
      <c r="CU8" s="868"/>
      <c r="CV8" s="869"/>
      <c r="CW8" s="867" t="s">
        <v>525</v>
      </c>
      <c r="CX8" s="868"/>
      <c r="CY8" s="868"/>
      <c r="CZ8" s="868"/>
      <c r="DA8" s="869"/>
      <c r="DB8" s="867" t="s">
        <v>525</v>
      </c>
      <c r="DC8" s="868"/>
      <c r="DD8" s="868"/>
      <c r="DE8" s="868"/>
      <c r="DF8" s="869"/>
      <c r="DG8" s="867">
        <v>1206</v>
      </c>
      <c r="DH8" s="868"/>
      <c r="DI8" s="868"/>
      <c r="DJ8" s="868"/>
      <c r="DK8" s="869"/>
      <c r="DL8" s="867" t="s">
        <v>525</v>
      </c>
      <c r="DM8" s="868"/>
      <c r="DN8" s="868"/>
      <c r="DO8" s="868"/>
      <c r="DP8" s="869"/>
      <c r="DQ8" s="867" t="s">
        <v>525</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597</v>
      </c>
      <c r="BT9" s="855"/>
      <c r="BU9" s="855"/>
      <c r="BV9" s="855"/>
      <c r="BW9" s="855"/>
      <c r="BX9" s="855"/>
      <c r="BY9" s="855"/>
      <c r="BZ9" s="855"/>
      <c r="CA9" s="855"/>
      <c r="CB9" s="855"/>
      <c r="CC9" s="855"/>
      <c r="CD9" s="855"/>
      <c r="CE9" s="855"/>
      <c r="CF9" s="855"/>
      <c r="CG9" s="856"/>
      <c r="CH9" s="867">
        <v>0</v>
      </c>
      <c r="CI9" s="868"/>
      <c r="CJ9" s="868"/>
      <c r="CK9" s="868"/>
      <c r="CL9" s="869"/>
      <c r="CM9" s="867">
        <v>30</v>
      </c>
      <c r="CN9" s="868"/>
      <c r="CO9" s="868"/>
      <c r="CP9" s="868"/>
      <c r="CQ9" s="869"/>
      <c r="CR9" s="867">
        <v>5</v>
      </c>
      <c r="CS9" s="868"/>
      <c r="CT9" s="868"/>
      <c r="CU9" s="868"/>
      <c r="CV9" s="869"/>
      <c r="CW9" s="867">
        <v>2</v>
      </c>
      <c r="CX9" s="868"/>
      <c r="CY9" s="868"/>
      <c r="CZ9" s="868"/>
      <c r="DA9" s="869"/>
      <c r="DB9" s="867" t="s">
        <v>525</v>
      </c>
      <c r="DC9" s="868"/>
      <c r="DD9" s="868"/>
      <c r="DE9" s="868"/>
      <c r="DF9" s="869"/>
      <c r="DG9" s="867" t="s">
        <v>525</v>
      </c>
      <c r="DH9" s="868"/>
      <c r="DI9" s="868"/>
      <c r="DJ9" s="868"/>
      <c r="DK9" s="869"/>
      <c r="DL9" s="867" t="s">
        <v>525</v>
      </c>
      <c r="DM9" s="868"/>
      <c r="DN9" s="868"/>
      <c r="DO9" s="868"/>
      <c r="DP9" s="869"/>
      <c r="DQ9" s="867" t="s">
        <v>525</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598</v>
      </c>
      <c r="BT10" s="855"/>
      <c r="BU10" s="855"/>
      <c r="BV10" s="855"/>
      <c r="BW10" s="855"/>
      <c r="BX10" s="855"/>
      <c r="BY10" s="855"/>
      <c r="BZ10" s="855"/>
      <c r="CA10" s="855"/>
      <c r="CB10" s="855"/>
      <c r="CC10" s="855"/>
      <c r="CD10" s="855"/>
      <c r="CE10" s="855"/>
      <c r="CF10" s="855"/>
      <c r="CG10" s="856"/>
      <c r="CH10" s="867">
        <v>1</v>
      </c>
      <c r="CI10" s="868"/>
      <c r="CJ10" s="868"/>
      <c r="CK10" s="868"/>
      <c r="CL10" s="869"/>
      <c r="CM10" s="867">
        <v>90</v>
      </c>
      <c r="CN10" s="868"/>
      <c r="CO10" s="868"/>
      <c r="CP10" s="868"/>
      <c r="CQ10" s="869"/>
      <c r="CR10" s="867">
        <v>77</v>
      </c>
      <c r="CS10" s="868"/>
      <c r="CT10" s="868"/>
      <c r="CU10" s="868"/>
      <c r="CV10" s="869"/>
      <c r="CW10" s="867" t="s">
        <v>525</v>
      </c>
      <c r="CX10" s="868"/>
      <c r="CY10" s="868"/>
      <c r="CZ10" s="868"/>
      <c r="DA10" s="869"/>
      <c r="DB10" s="867" t="s">
        <v>525</v>
      </c>
      <c r="DC10" s="868"/>
      <c r="DD10" s="868"/>
      <c r="DE10" s="868"/>
      <c r="DF10" s="869"/>
      <c r="DG10" s="867" t="s">
        <v>525</v>
      </c>
      <c r="DH10" s="868"/>
      <c r="DI10" s="868"/>
      <c r="DJ10" s="868"/>
      <c r="DK10" s="869"/>
      <c r="DL10" s="867" t="s">
        <v>525</v>
      </c>
      <c r="DM10" s="868"/>
      <c r="DN10" s="868"/>
      <c r="DO10" s="868"/>
      <c r="DP10" s="869"/>
      <c r="DQ10" s="867" t="s">
        <v>525</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599</v>
      </c>
      <c r="BT11" s="855"/>
      <c r="BU11" s="855"/>
      <c r="BV11" s="855"/>
      <c r="BW11" s="855"/>
      <c r="BX11" s="855"/>
      <c r="BY11" s="855"/>
      <c r="BZ11" s="855"/>
      <c r="CA11" s="855"/>
      <c r="CB11" s="855"/>
      <c r="CC11" s="855"/>
      <c r="CD11" s="855"/>
      <c r="CE11" s="855"/>
      <c r="CF11" s="855"/>
      <c r="CG11" s="856"/>
      <c r="CH11" s="867">
        <v>4</v>
      </c>
      <c r="CI11" s="868"/>
      <c r="CJ11" s="868"/>
      <c r="CK11" s="868"/>
      <c r="CL11" s="869"/>
      <c r="CM11" s="867">
        <v>105</v>
      </c>
      <c r="CN11" s="868"/>
      <c r="CO11" s="868"/>
      <c r="CP11" s="868"/>
      <c r="CQ11" s="869"/>
      <c r="CR11" s="867">
        <v>46</v>
      </c>
      <c r="CS11" s="868"/>
      <c r="CT11" s="868"/>
      <c r="CU11" s="868"/>
      <c r="CV11" s="869"/>
      <c r="CW11" s="867">
        <v>7</v>
      </c>
      <c r="CX11" s="868"/>
      <c r="CY11" s="868"/>
      <c r="CZ11" s="868"/>
      <c r="DA11" s="869"/>
      <c r="DB11" s="867" t="s">
        <v>525</v>
      </c>
      <c r="DC11" s="868"/>
      <c r="DD11" s="868"/>
      <c r="DE11" s="868"/>
      <c r="DF11" s="869"/>
      <c r="DG11" s="867" t="s">
        <v>525</v>
      </c>
      <c r="DH11" s="868"/>
      <c r="DI11" s="868"/>
      <c r="DJ11" s="868"/>
      <c r="DK11" s="869"/>
      <c r="DL11" s="867" t="s">
        <v>525</v>
      </c>
      <c r="DM11" s="868"/>
      <c r="DN11" s="868"/>
      <c r="DO11" s="868"/>
      <c r="DP11" s="869"/>
      <c r="DQ11" s="867" t="s">
        <v>525</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600</v>
      </c>
      <c r="BT12" s="855"/>
      <c r="BU12" s="855"/>
      <c r="BV12" s="855"/>
      <c r="BW12" s="855"/>
      <c r="BX12" s="855"/>
      <c r="BY12" s="855"/>
      <c r="BZ12" s="855"/>
      <c r="CA12" s="855"/>
      <c r="CB12" s="855"/>
      <c r="CC12" s="855"/>
      <c r="CD12" s="855"/>
      <c r="CE12" s="855"/>
      <c r="CF12" s="855"/>
      <c r="CG12" s="856"/>
      <c r="CH12" s="867">
        <v>5</v>
      </c>
      <c r="CI12" s="868"/>
      <c r="CJ12" s="868"/>
      <c r="CK12" s="868"/>
      <c r="CL12" s="869"/>
      <c r="CM12" s="867">
        <v>835</v>
      </c>
      <c r="CN12" s="868"/>
      <c r="CO12" s="868"/>
      <c r="CP12" s="868"/>
      <c r="CQ12" s="869"/>
      <c r="CR12" s="867">
        <v>14</v>
      </c>
      <c r="CS12" s="868"/>
      <c r="CT12" s="868"/>
      <c r="CU12" s="868"/>
      <c r="CV12" s="869"/>
      <c r="CW12" s="867" t="s">
        <v>525</v>
      </c>
      <c r="CX12" s="868"/>
      <c r="CY12" s="868"/>
      <c r="CZ12" s="868"/>
      <c r="DA12" s="869"/>
      <c r="DB12" s="867" t="s">
        <v>525</v>
      </c>
      <c r="DC12" s="868"/>
      <c r="DD12" s="868"/>
      <c r="DE12" s="868"/>
      <c r="DF12" s="869"/>
      <c r="DG12" s="867" t="s">
        <v>525</v>
      </c>
      <c r="DH12" s="868"/>
      <c r="DI12" s="868"/>
      <c r="DJ12" s="868"/>
      <c r="DK12" s="869"/>
      <c r="DL12" s="867" t="s">
        <v>525</v>
      </c>
      <c r="DM12" s="868"/>
      <c r="DN12" s="868"/>
      <c r="DO12" s="868"/>
      <c r="DP12" s="869"/>
      <c r="DQ12" s="867" t="s">
        <v>525</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601</v>
      </c>
      <c r="BT13" s="855"/>
      <c r="BU13" s="855"/>
      <c r="BV13" s="855"/>
      <c r="BW13" s="855"/>
      <c r="BX13" s="855"/>
      <c r="BY13" s="855"/>
      <c r="BZ13" s="855"/>
      <c r="CA13" s="855"/>
      <c r="CB13" s="855"/>
      <c r="CC13" s="855"/>
      <c r="CD13" s="855"/>
      <c r="CE13" s="855"/>
      <c r="CF13" s="855"/>
      <c r="CG13" s="856"/>
      <c r="CH13" s="867">
        <v>4</v>
      </c>
      <c r="CI13" s="868"/>
      <c r="CJ13" s="868"/>
      <c r="CK13" s="868"/>
      <c r="CL13" s="869"/>
      <c r="CM13" s="867">
        <v>827</v>
      </c>
      <c r="CN13" s="868"/>
      <c r="CO13" s="868"/>
      <c r="CP13" s="868"/>
      <c r="CQ13" s="869"/>
      <c r="CR13" s="867">
        <v>5</v>
      </c>
      <c r="CS13" s="868"/>
      <c r="CT13" s="868"/>
      <c r="CU13" s="868"/>
      <c r="CV13" s="869"/>
      <c r="CW13" s="867">
        <v>48</v>
      </c>
      <c r="CX13" s="868"/>
      <c r="CY13" s="868"/>
      <c r="CZ13" s="868"/>
      <c r="DA13" s="869"/>
      <c r="DB13" s="867" t="s">
        <v>525</v>
      </c>
      <c r="DC13" s="868"/>
      <c r="DD13" s="868"/>
      <c r="DE13" s="868"/>
      <c r="DF13" s="869"/>
      <c r="DG13" s="867" t="s">
        <v>525</v>
      </c>
      <c r="DH13" s="868"/>
      <c r="DI13" s="868"/>
      <c r="DJ13" s="868"/>
      <c r="DK13" s="869"/>
      <c r="DL13" s="867" t="s">
        <v>525</v>
      </c>
      <c r="DM13" s="868"/>
      <c r="DN13" s="868"/>
      <c r="DO13" s="868"/>
      <c r="DP13" s="869"/>
      <c r="DQ13" s="867" t="s">
        <v>525</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602</v>
      </c>
      <c r="BT14" s="855"/>
      <c r="BU14" s="855"/>
      <c r="BV14" s="855"/>
      <c r="BW14" s="855"/>
      <c r="BX14" s="855"/>
      <c r="BY14" s="855"/>
      <c r="BZ14" s="855"/>
      <c r="CA14" s="855"/>
      <c r="CB14" s="855"/>
      <c r="CC14" s="855"/>
      <c r="CD14" s="855"/>
      <c r="CE14" s="855"/>
      <c r="CF14" s="855"/>
      <c r="CG14" s="856"/>
      <c r="CH14" s="867">
        <v>-116</v>
      </c>
      <c r="CI14" s="868"/>
      <c r="CJ14" s="868"/>
      <c r="CK14" s="868"/>
      <c r="CL14" s="869"/>
      <c r="CM14" s="867">
        <v>430</v>
      </c>
      <c r="CN14" s="868"/>
      <c r="CO14" s="868"/>
      <c r="CP14" s="868"/>
      <c r="CQ14" s="869"/>
      <c r="CR14" s="867">
        <v>150</v>
      </c>
      <c r="CS14" s="868"/>
      <c r="CT14" s="868"/>
      <c r="CU14" s="868"/>
      <c r="CV14" s="869"/>
      <c r="CW14" s="867">
        <v>111</v>
      </c>
      <c r="CX14" s="868"/>
      <c r="CY14" s="868"/>
      <c r="CZ14" s="868"/>
      <c r="DA14" s="869"/>
      <c r="DB14" s="867">
        <v>53</v>
      </c>
      <c r="DC14" s="868"/>
      <c r="DD14" s="868"/>
      <c r="DE14" s="868"/>
      <c r="DF14" s="869"/>
      <c r="DG14" s="867" t="s">
        <v>525</v>
      </c>
      <c r="DH14" s="868"/>
      <c r="DI14" s="868"/>
      <c r="DJ14" s="868"/>
      <c r="DK14" s="869"/>
      <c r="DL14" s="867" t="s">
        <v>525</v>
      </c>
      <c r="DM14" s="868"/>
      <c r="DN14" s="868"/>
      <c r="DO14" s="868"/>
      <c r="DP14" s="869"/>
      <c r="DQ14" s="867" t="s">
        <v>525</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t="s">
        <v>594</v>
      </c>
      <c r="BS15" s="854" t="s">
        <v>603</v>
      </c>
      <c r="BT15" s="855"/>
      <c r="BU15" s="855"/>
      <c r="BV15" s="855"/>
      <c r="BW15" s="855"/>
      <c r="BX15" s="855"/>
      <c r="BY15" s="855"/>
      <c r="BZ15" s="855"/>
      <c r="CA15" s="855"/>
      <c r="CB15" s="855"/>
      <c r="CC15" s="855"/>
      <c r="CD15" s="855"/>
      <c r="CE15" s="855"/>
      <c r="CF15" s="855"/>
      <c r="CG15" s="856"/>
      <c r="CH15" s="867">
        <v>-39</v>
      </c>
      <c r="CI15" s="868"/>
      <c r="CJ15" s="868"/>
      <c r="CK15" s="868"/>
      <c r="CL15" s="869"/>
      <c r="CM15" s="867">
        <v>2843</v>
      </c>
      <c r="CN15" s="868"/>
      <c r="CO15" s="868"/>
      <c r="CP15" s="868"/>
      <c r="CQ15" s="869"/>
      <c r="CR15" s="867" t="s">
        <v>525</v>
      </c>
      <c r="CS15" s="868"/>
      <c r="CT15" s="868"/>
      <c r="CU15" s="868"/>
      <c r="CV15" s="869"/>
      <c r="CW15" s="867">
        <v>25</v>
      </c>
      <c r="CX15" s="868"/>
      <c r="CY15" s="868"/>
      <c r="CZ15" s="868"/>
      <c r="DA15" s="869"/>
      <c r="DB15" s="867" t="s">
        <v>525</v>
      </c>
      <c r="DC15" s="868"/>
      <c r="DD15" s="868"/>
      <c r="DE15" s="868"/>
      <c r="DF15" s="869"/>
      <c r="DG15" s="867" t="s">
        <v>525</v>
      </c>
      <c r="DH15" s="868"/>
      <c r="DI15" s="868"/>
      <c r="DJ15" s="868"/>
      <c r="DK15" s="869"/>
      <c r="DL15" s="867">
        <v>50</v>
      </c>
      <c r="DM15" s="868"/>
      <c r="DN15" s="868"/>
      <c r="DO15" s="868"/>
      <c r="DP15" s="869"/>
      <c r="DQ15" s="867">
        <v>5</v>
      </c>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57784</v>
      </c>
      <c r="R23" s="880"/>
      <c r="S23" s="880"/>
      <c r="T23" s="880"/>
      <c r="U23" s="880"/>
      <c r="V23" s="880">
        <v>56156</v>
      </c>
      <c r="W23" s="880"/>
      <c r="X23" s="880"/>
      <c r="Y23" s="880"/>
      <c r="Z23" s="880"/>
      <c r="AA23" s="880">
        <v>1628</v>
      </c>
      <c r="AB23" s="880"/>
      <c r="AC23" s="880"/>
      <c r="AD23" s="880"/>
      <c r="AE23" s="881"/>
      <c r="AF23" s="882">
        <v>1331</v>
      </c>
      <c r="AG23" s="880"/>
      <c r="AH23" s="880"/>
      <c r="AI23" s="880"/>
      <c r="AJ23" s="883"/>
      <c r="AK23" s="884"/>
      <c r="AL23" s="885"/>
      <c r="AM23" s="885"/>
      <c r="AN23" s="885"/>
      <c r="AO23" s="885"/>
      <c r="AP23" s="880">
        <v>63823</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7869</v>
      </c>
      <c r="R28" s="909"/>
      <c r="S28" s="909"/>
      <c r="T28" s="909"/>
      <c r="U28" s="909"/>
      <c r="V28" s="909">
        <v>7846</v>
      </c>
      <c r="W28" s="909"/>
      <c r="X28" s="909"/>
      <c r="Y28" s="909"/>
      <c r="Z28" s="909"/>
      <c r="AA28" s="909">
        <v>23</v>
      </c>
      <c r="AB28" s="909"/>
      <c r="AC28" s="909"/>
      <c r="AD28" s="909"/>
      <c r="AE28" s="910"/>
      <c r="AF28" s="911">
        <v>23</v>
      </c>
      <c r="AG28" s="909"/>
      <c r="AH28" s="909"/>
      <c r="AI28" s="909"/>
      <c r="AJ28" s="912"/>
      <c r="AK28" s="913">
        <v>595</v>
      </c>
      <c r="AL28" s="904"/>
      <c r="AM28" s="904"/>
      <c r="AN28" s="904"/>
      <c r="AO28" s="904"/>
      <c r="AP28" s="904" t="s">
        <v>525</v>
      </c>
      <c r="AQ28" s="904"/>
      <c r="AR28" s="904"/>
      <c r="AS28" s="904"/>
      <c r="AT28" s="904"/>
      <c r="AU28" s="904" t="s">
        <v>525</v>
      </c>
      <c r="AV28" s="904"/>
      <c r="AW28" s="904"/>
      <c r="AX28" s="904"/>
      <c r="AY28" s="904"/>
      <c r="AZ28" s="905" t="s">
        <v>525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2349</v>
      </c>
      <c r="R29" s="845"/>
      <c r="S29" s="845"/>
      <c r="T29" s="845"/>
      <c r="U29" s="845"/>
      <c r="V29" s="845">
        <v>2344</v>
      </c>
      <c r="W29" s="845"/>
      <c r="X29" s="845"/>
      <c r="Y29" s="845"/>
      <c r="Z29" s="845"/>
      <c r="AA29" s="845">
        <v>5</v>
      </c>
      <c r="AB29" s="845"/>
      <c r="AC29" s="845"/>
      <c r="AD29" s="845"/>
      <c r="AE29" s="846"/>
      <c r="AF29" s="847">
        <v>5</v>
      </c>
      <c r="AG29" s="848"/>
      <c r="AH29" s="848"/>
      <c r="AI29" s="848"/>
      <c r="AJ29" s="849"/>
      <c r="AK29" s="916">
        <v>1326</v>
      </c>
      <c r="AL29" s="917"/>
      <c r="AM29" s="917"/>
      <c r="AN29" s="917"/>
      <c r="AO29" s="917"/>
      <c r="AP29" s="917" t="s">
        <v>525</v>
      </c>
      <c r="AQ29" s="917"/>
      <c r="AR29" s="917"/>
      <c r="AS29" s="917"/>
      <c r="AT29" s="917"/>
      <c r="AU29" s="917" t="s">
        <v>525</v>
      </c>
      <c r="AV29" s="917"/>
      <c r="AW29" s="917"/>
      <c r="AX29" s="917"/>
      <c r="AY29" s="917"/>
      <c r="AZ29" s="918" t="s">
        <v>525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9142</v>
      </c>
      <c r="R30" s="845"/>
      <c r="S30" s="845"/>
      <c r="T30" s="845"/>
      <c r="U30" s="845"/>
      <c r="V30" s="845">
        <v>9099</v>
      </c>
      <c r="W30" s="845"/>
      <c r="X30" s="845"/>
      <c r="Y30" s="845"/>
      <c r="Z30" s="845"/>
      <c r="AA30" s="845">
        <v>43</v>
      </c>
      <c r="AB30" s="845"/>
      <c r="AC30" s="845"/>
      <c r="AD30" s="845"/>
      <c r="AE30" s="846"/>
      <c r="AF30" s="847">
        <v>43</v>
      </c>
      <c r="AG30" s="848"/>
      <c r="AH30" s="848"/>
      <c r="AI30" s="848"/>
      <c r="AJ30" s="849"/>
      <c r="AK30" s="916">
        <v>1436</v>
      </c>
      <c r="AL30" s="917"/>
      <c r="AM30" s="917"/>
      <c r="AN30" s="917"/>
      <c r="AO30" s="917"/>
      <c r="AP30" s="917" t="s">
        <v>525</v>
      </c>
      <c r="AQ30" s="917"/>
      <c r="AR30" s="917"/>
      <c r="AS30" s="917"/>
      <c r="AT30" s="917"/>
      <c r="AU30" s="917" t="s">
        <v>525</v>
      </c>
      <c r="AV30" s="917"/>
      <c r="AW30" s="917"/>
      <c r="AX30" s="917"/>
      <c r="AY30" s="917"/>
      <c r="AZ30" s="918" t="s">
        <v>525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2050</v>
      </c>
      <c r="R31" s="845"/>
      <c r="S31" s="845"/>
      <c r="T31" s="845"/>
      <c r="U31" s="845"/>
      <c r="V31" s="845">
        <v>1766</v>
      </c>
      <c r="W31" s="845"/>
      <c r="X31" s="845"/>
      <c r="Y31" s="845"/>
      <c r="Z31" s="845"/>
      <c r="AA31" s="845">
        <v>283</v>
      </c>
      <c r="AB31" s="845"/>
      <c r="AC31" s="845"/>
      <c r="AD31" s="845"/>
      <c r="AE31" s="846"/>
      <c r="AF31" s="847">
        <v>1203</v>
      </c>
      <c r="AG31" s="848"/>
      <c r="AH31" s="848"/>
      <c r="AI31" s="848"/>
      <c r="AJ31" s="849"/>
      <c r="AK31" s="916">
        <v>17</v>
      </c>
      <c r="AL31" s="917"/>
      <c r="AM31" s="917"/>
      <c r="AN31" s="917"/>
      <c r="AO31" s="917"/>
      <c r="AP31" s="917">
        <v>7829</v>
      </c>
      <c r="AQ31" s="917"/>
      <c r="AR31" s="917"/>
      <c r="AS31" s="917"/>
      <c r="AT31" s="917"/>
      <c r="AU31" s="917" t="s">
        <v>525</v>
      </c>
      <c r="AV31" s="917"/>
      <c r="AW31" s="917"/>
      <c r="AX31" s="917"/>
      <c r="AY31" s="917"/>
      <c r="AZ31" s="918" t="s">
        <v>525</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3943</v>
      </c>
      <c r="R32" s="845"/>
      <c r="S32" s="845"/>
      <c r="T32" s="845"/>
      <c r="U32" s="845"/>
      <c r="V32" s="845">
        <v>3599</v>
      </c>
      <c r="W32" s="845"/>
      <c r="X32" s="845"/>
      <c r="Y32" s="845"/>
      <c r="Z32" s="845"/>
      <c r="AA32" s="845">
        <v>384</v>
      </c>
      <c r="AB32" s="845"/>
      <c r="AC32" s="845"/>
      <c r="AD32" s="845"/>
      <c r="AE32" s="846"/>
      <c r="AF32" s="847">
        <v>889</v>
      </c>
      <c r="AG32" s="848"/>
      <c r="AH32" s="848"/>
      <c r="AI32" s="848"/>
      <c r="AJ32" s="849"/>
      <c r="AK32" s="916">
        <v>2303</v>
      </c>
      <c r="AL32" s="917"/>
      <c r="AM32" s="917"/>
      <c r="AN32" s="917"/>
      <c r="AO32" s="917"/>
      <c r="AP32" s="917">
        <v>25784</v>
      </c>
      <c r="AQ32" s="917"/>
      <c r="AR32" s="917"/>
      <c r="AS32" s="917"/>
      <c r="AT32" s="917"/>
      <c r="AU32" s="917">
        <v>18078</v>
      </c>
      <c r="AV32" s="917"/>
      <c r="AW32" s="917"/>
      <c r="AX32" s="917"/>
      <c r="AY32" s="917"/>
      <c r="AZ32" s="918" t="s">
        <v>525</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3578</v>
      </c>
      <c r="R33" s="845"/>
      <c r="S33" s="845"/>
      <c r="T33" s="845"/>
      <c r="U33" s="845"/>
      <c r="V33" s="845">
        <v>3866</v>
      </c>
      <c r="W33" s="845"/>
      <c r="X33" s="845"/>
      <c r="Y33" s="845"/>
      <c r="Z33" s="845"/>
      <c r="AA33" s="845">
        <v>-288</v>
      </c>
      <c r="AB33" s="845"/>
      <c r="AC33" s="845"/>
      <c r="AD33" s="845"/>
      <c r="AE33" s="846"/>
      <c r="AF33" s="847">
        <v>-285</v>
      </c>
      <c r="AG33" s="848"/>
      <c r="AH33" s="848"/>
      <c r="AI33" s="848"/>
      <c r="AJ33" s="849"/>
      <c r="AK33" s="916">
        <v>745</v>
      </c>
      <c r="AL33" s="917"/>
      <c r="AM33" s="917"/>
      <c r="AN33" s="917"/>
      <c r="AO33" s="917"/>
      <c r="AP33" s="917">
        <v>5793</v>
      </c>
      <c r="AQ33" s="917"/>
      <c r="AR33" s="917"/>
      <c r="AS33" s="917"/>
      <c r="AT33" s="917"/>
      <c r="AU33" s="917">
        <v>3176</v>
      </c>
      <c r="AV33" s="917"/>
      <c r="AW33" s="917"/>
      <c r="AX33" s="917"/>
      <c r="AY33" s="917"/>
      <c r="AZ33" s="918">
        <v>9.5</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1878</v>
      </c>
      <c r="AG63" s="928"/>
      <c r="AH63" s="928"/>
      <c r="AI63" s="928"/>
      <c r="AJ63" s="929"/>
      <c r="AK63" s="930"/>
      <c r="AL63" s="925"/>
      <c r="AM63" s="925"/>
      <c r="AN63" s="925"/>
      <c r="AO63" s="925"/>
      <c r="AP63" s="928">
        <v>39406</v>
      </c>
      <c r="AQ63" s="928"/>
      <c r="AR63" s="928"/>
      <c r="AS63" s="928"/>
      <c r="AT63" s="928"/>
      <c r="AU63" s="928">
        <v>21254</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397</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216</v>
      </c>
      <c r="R68" s="952"/>
      <c r="S68" s="952"/>
      <c r="T68" s="952"/>
      <c r="U68" s="952"/>
      <c r="V68" s="952">
        <v>1881</v>
      </c>
      <c r="W68" s="952"/>
      <c r="X68" s="952"/>
      <c r="Y68" s="952"/>
      <c r="Z68" s="952"/>
      <c r="AA68" s="952">
        <v>35</v>
      </c>
      <c r="AB68" s="952"/>
      <c r="AC68" s="952"/>
      <c r="AD68" s="952"/>
      <c r="AE68" s="952"/>
      <c r="AF68" s="952">
        <v>35</v>
      </c>
      <c r="AG68" s="952"/>
      <c r="AH68" s="952"/>
      <c r="AI68" s="952"/>
      <c r="AJ68" s="952"/>
      <c r="AK68" s="952" t="s">
        <v>525</v>
      </c>
      <c r="AL68" s="952"/>
      <c r="AM68" s="952"/>
      <c r="AN68" s="952"/>
      <c r="AO68" s="952"/>
      <c r="AP68" s="952" t="s">
        <v>525</v>
      </c>
      <c r="AQ68" s="952"/>
      <c r="AR68" s="952"/>
      <c r="AS68" s="952"/>
      <c r="AT68" s="952"/>
      <c r="AU68" s="952" t="s">
        <v>525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6171</v>
      </c>
      <c r="R69" s="917"/>
      <c r="S69" s="917"/>
      <c r="T69" s="917"/>
      <c r="U69" s="917"/>
      <c r="V69" s="917">
        <v>5461</v>
      </c>
      <c r="W69" s="917"/>
      <c r="X69" s="917"/>
      <c r="Y69" s="917"/>
      <c r="Z69" s="917"/>
      <c r="AA69" s="917">
        <v>710</v>
      </c>
      <c r="AB69" s="917"/>
      <c r="AC69" s="917"/>
      <c r="AD69" s="917"/>
      <c r="AE69" s="917"/>
      <c r="AF69" s="917">
        <v>710</v>
      </c>
      <c r="AG69" s="917"/>
      <c r="AH69" s="917"/>
      <c r="AI69" s="917"/>
      <c r="AJ69" s="917"/>
      <c r="AK69" s="917">
        <v>0</v>
      </c>
      <c r="AL69" s="917"/>
      <c r="AM69" s="917"/>
      <c r="AN69" s="917"/>
      <c r="AO69" s="917"/>
      <c r="AP69" s="917" t="s">
        <v>525</v>
      </c>
      <c r="AQ69" s="917"/>
      <c r="AR69" s="917"/>
      <c r="AS69" s="917"/>
      <c r="AT69" s="917"/>
      <c r="AU69" s="917" t="s">
        <v>525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3</v>
      </c>
      <c r="R70" s="917"/>
      <c r="S70" s="917"/>
      <c r="T70" s="917"/>
      <c r="U70" s="917"/>
      <c r="V70" s="917">
        <v>0</v>
      </c>
      <c r="W70" s="917"/>
      <c r="X70" s="917"/>
      <c r="Y70" s="917"/>
      <c r="Z70" s="917"/>
      <c r="AA70" s="917">
        <v>2</v>
      </c>
      <c r="AB70" s="917"/>
      <c r="AC70" s="917"/>
      <c r="AD70" s="917"/>
      <c r="AE70" s="917"/>
      <c r="AF70" s="917">
        <v>2</v>
      </c>
      <c r="AG70" s="917"/>
      <c r="AH70" s="917"/>
      <c r="AI70" s="917"/>
      <c r="AJ70" s="917"/>
      <c r="AK70" s="917" t="s">
        <v>525</v>
      </c>
      <c r="AL70" s="917"/>
      <c r="AM70" s="917"/>
      <c r="AN70" s="917"/>
      <c r="AO70" s="917"/>
      <c r="AP70" s="917" t="s">
        <v>525</v>
      </c>
      <c r="AQ70" s="917"/>
      <c r="AR70" s="917"/>
      <c r="AS70" s="917"/>
      <c r="AT70" s="917"/>
      <c r="AU70" s="917" t="s">
        <v>525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155</v>
      </c>
      <c r="R71" s="917"/>
      <c r="S71" s="917"/>
      <c r="T71" s="917"/>
      <c r="U71" s="917"/>
      <c r="V71" s="917">
        <v>146</v>
      </c>
      <c r="W71" s="917"/>
      <c r="X71" s="917"/>
      <c r="Y71" s="917"/>
      <c r="Z71" s="917"/>
      <c r="AA71" s="917">
        <v>9</v>
      </c>
      <c r="AB71" s="917"/>
      <c r="AC71" s="917"/>
      <c r="AD71" s="917"/>
      <c r="AE71" s="917"/>
      <c r="AF71" s="917">
        <v>9</v>
      </c>
      <c r="AG71" s="917"/>
      <c r="AH71" s="917"/>
      <c r="AI71" s="917"/>
      <c r="AJ71" s="917"/>
      <c r="AK71" s="917" t="s">
        <v>525</v>
      </c>
      <c r="AL71" s="917"/>
      <c r="AM71" s="917"/>
      <c r="AN71" s="917"/>
      <c r="AO71" s="917"/>
      <c r="AP71" s="917" t="s">
        <v>525</v>
      </c>
      <c r="AQ71" s="917"/>
      <c r="AR71" s="917"/>
      <c r="AS71" s="917"/>
      <c r="AT71" s="917"/>
      <c r="AU71" s="917" t="s">
        <v>525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159616</v>
      </c>
      <c r="R72" s="917"/>
      <c r="S72" s="917"/>
      <c r="T72" s="917"/>
      <c r="U72" s="917"/>
      <c r="V72" s="917">
        <v>155075</v>
      </c>
      <c r="W72" s="917"/>
      <c r="X72" s="917"/>
      <c r="Y72" s="917"/>
      <c r="Z72" s="917"/>
      <c r="AA72" s="917">
        <v>4541</v>
      </c>
      <c r="AB72" s="917"/>
      <c r="AC72" s="917"/>
      <c r="AD72" s="917"/>
      <c r="AE72" s="917"/>
      <c r="AF72" s="917">
        <v>4541</v>
      </c>
      <c r="AG72" s="917"/>
      <c r="AH72" s="917"/>
      <c r="AI72" s="917"/>
      <c r="AJ72" s="917"/>
      <c r="AK72" s="917" t="s">
        <v>525</v>
      </c>
      <c r="AL72" s="917"/>
      <c r="AM72" s="917"/>
      <c r="AN72" s="917"/>
      <c r="AO72" s="917"/>
      <c r="AP72" s="917" t="s">
        <v>525</v>
      </c>
      <c r="AQ72" s="917"/>
      <c r="AR72" s="917"/>
      <c r="AS72" s="917"/>
      <c r="AT72" s="917"/>
      <c r="AU72" s="917" t="s">
        <v>525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5297</v>
      </c>
      <c r="AG88" s="928"/>
      <c r="AH88" s="928"/>
      <c r="AI88" s="928"/>
      <c r="AJ88" s="928"/>
      <c r="AK88" s="925"/>
      <c r="AL88" s="925"/>
      <c r="AM88" s="925"/>
      <c r="AN88" s="925"/>
      <c r="AO88" s="925"/>
      <c r="AP88" s="928" t="s">
        <v>525</v>
      </c>
      <c r="AQ88" s="928"/>
      <c r="AR88" s="928"/>
      <c r="AS88" s="928"/>
      <c r="AT88" s="928"/>
      <c r="AU88" s="928" t="s">
        <v>525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371</v>
      </c>
      <c r="CS102" s="936"/>
      <c r="CT102" s="936"/>
      <c r="CU102" s="936"/>
      <c r="CV102" s="979"/>
      <c r="CW102" s="978">
        <v>226</v>
      </c>
      <c r="CX102" s="936"/>
      <c r="CY102" s="936"/>
      <c r="CZ102" s="936"/>
      <c r="DA102" s="979"/>
      <c r="DB102" s="978">
        <v>53</v>
      </c>
      <c r="DC102" s="936"/>
      <c r="DD102" s="936"/>
      <c r="DE102" s="936"/>
      <c r="DF102" s="979"/>
      <c r="DG102" s="978">
        <v>1206</v>
      </c>
      <c r="DH102" s="936"/>
      <c r="DI102" s="936"/>
      <c r="DJ102" s="936"/>
      <c r="DK102" s="979"/>
      <c r="DL102" s="978">
        <v>50</v>
      </c>
      <c r="DM102" s="936"/>
      <c r="DN102" s="936"/>
      <c r="DO102" s="936"/>
      <c r="DP102" s="979"/>
      <c r="DQ102" s="978">
        <v>5</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308</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308</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308</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5322995</v>
      </c>
      <c r="AB110" s="988"/>
      <c r="AC110" s="988"/>
      <c r="AD110" s="988"/>
      <c r="AE110" s="989"/>
      <c r="AF110" s="990">
        <v>5311193</v>
      </c>
      <c r="AG110" s="988"/>
      <c r="AH110" s="988"/>
      <c r="AI110" s="988"/>
      <c r="AJ110" s="989"/>
      <c r="AK110" s="990">
        <v>5133462</v>
      </c>
      <c r="AL110" s="988"/>
      <c r="AM110" s="988"/>
      <c r="AN110" s="988"/>
      <c r="AO110" s="989"/>
      <c r="AP110" s="991">
        <v>25.8</v>
      </c>
      <c r="AQ110" s="992"/>
      <c r="AR110" s="992"/>
      <c r="AS110" s="992"/>
      <c r="AT110" s="993"/>
      <c r="AU110" s="994" t="s">
        <v>74</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60135671</v>
      </c>
      <c r="BR110" s="1023"/>
      <c r="BS110" s="1023"/>
      <c r="BT110" s="1023"/>
      <c r="BU110" s="1023"/>
      <c r="BV110" s="1023">
        <v>60231157</v>
      </c>
      <c r="BW110" s="1023"/>
      <c r="BX110" s="1023"/>
      <c r="BY110" s="1023"/>
      <c r="BZ110" s="1023"/>
      <c r="CA110" s="1023">
        <v>63822772</v>
      </c>
      <c r="CB110" s="1023"/>
      <c r="CC110" s="1023"/>
      <c r="CD110" s="1023"/>
      <c r="CE110" s="1023"/>
      <c r="CF110" s="1037">
        <v>321.10000000000002</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443</v>
      </c>
      <c r="DM110" s="1023"/>
      <c r="DN110" s="1023"/>
      <c r="DO110" s="1023"/>
      <c r="DP110" s="1023"/>
      <c r="DQ110" s="1023" t="s">
        <v>444</v>
      </c>
      <c r="DR110" s="1023"/>
      <c r="DS110" s="1023"/>
      <c r="DT110" s="1023"/>
      <c r="DU110" s="1023"/>
      <c r="DV110" s="1024" t="s">
        <v>443</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416</v>
      </c>
      <c r="AG111" s="1030"/>
      <c r="AH111" s="1030"/>
      <c r="AI111" s="1030"/>
      <c r="AJ111" s="1031"/>
      <c r="AK111" s="1032" t="s">
        <v>443</v>
      </c>
      <c r="AL111" s="1030"/>
      <c r="AM111" s="1030"/>
      <c r="AN111" s="1030"/>
      <c r="AO111" s="1031"/>
      <c r="AP111" s="1033" t="s">
        <v>444</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428096</v>
      </c>
      <c r="BR111" s="1016"/>
      <c r="BS111" s="1016"/>
      <c r="BT111" s="1016"/>
      <c r="BU111" s="1016"/>
      <c r="BV111" s="1016">
        <v>344282</v>
      </c>
      <c r="BW111" s="1016"/>
      <c r="BX111" s="1016"/>
      <c r="BY111" s="1016"/>
      <c r="BZ111" s="1016"/>
      <c r="CA111" s="1016">
        <v>264464</v>
      </c>
      <c r="CB111" s="1016"/>
      <c r="CC111" s="1016"/>
      <c r="CD111" s="1016"/>
      <c r="CE111" s="1016"/>
      <c r="CF111" s="1010">
        <v>1.3</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448</v>
      </c>
      <c r="DH111" s="1016"/>
      <c r="DI111" s="1016"/>
      <c r="DJ111" s="1016"/>
      <c r="DK111" s="1016"/>
      <c r="DL111" s="1016" t="s">
        <v>443</v>
      </c>
      <c r="DM111" s="1016"/>
      <c r="DN111" s="1016"/>
      <c r="DO111" s="1016"/>
      <c r="DP111" s="1016"/>
      <c r="DQ111" s="1016" t="s">
        <v>416</v>
      </c>
      <c r="DR111" s="1016"/>
      <c r="DS111" s="1016"/>
      <c r="DT111" s="1016"/>
      <c r="DU111" s="1016"/>
      <c r="DV111" s="1017" t="s">
        <v>444</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451</v>
      </c>
      <c r="AB112" s="1055"/>
      <c r="AC112" s="1055"/>
      <c r="AD112" s="1055"/>
      <c r="AE112" s="1056"/>
      <c r="AF112" s="1057" t="s">
        <v>444</v>
      </c>
      <c r="AG112" s="1055"/>
      <c r="AH112" s="1055"/>
      <c r="AI112" s="1055"/>
      <c r="AJ112" s="1056"/>
      <c r="AK112" s="1057" t="s">
        <v>416</v>
      </c>
      <c r="AL112" s="1055"/>
      <c r="AM112" s="1055"/>
      <c r="AN112" s="1055"/>
      <c r="AO112" s="1056"/>
      <c r="AP112" s="1058" t="s">
        <v>416</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22044635</v>
      </c>
      <c r="BR112" s="1016"/>
      <c r="BS112" s="1016"/>
      <c r="BT112" s="1016"/>
      <c r="BU112" s="1016"/>
      <c r="BV112" s="1016">
        <v>21052063</v>
      </c>
      <c r="BW112" s="1016"/>
      <c r="BX112" s="1016"/>
      <c r="BY112" s="1016"/>
      <c r="BZ112" s="1016"/>
      <c r="CA112" s="1016">
        <v>19556341</v>
      </c>
      <c r="CB112" s="1016"/>
      <c r="CC112" s="1016"/>
      <c r="CD112" s="1016"/>
      <c r="CE112" s="1016"/>
      <c r="CF112" s="1010">
        <v>98.4</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448</v>
      </c>
      <c r="DM112" s="1016"/>
      <c r="DN112" s="1016"/>
      <c r="DO112" s="1016"/>
      <c r="DP112" s="1016"/>
      <c r="DQ112" s="1016" t="s">
        <v>129</v>
      </c>
      <c r="DR112" s="1016"/>
      <c r="DS112" s="1016"/>
      <c r="DT112" s="1016"/>
      <c r="DU112" s="1016"/>
      <c r="DV112" s="1017" t="s">
        <v>448</v>
      </c>
      <c r="DW112" s="1017"/>
      <c r="DX112" s="1017"/>
      <c r="DY112" s="1017"/>
      <c r="DZ112" s="1018"/>
    </row>
    <row r="113" spans="1:130" s="248" customFormat="1" ht="26.25" customHeight="1" x14ac:dyDescent="0.15">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1953077</v>
      </c>
      <c r="AB113" s="1030"/>
      <c r="AC113" s="1030"/>
      <c r="AD113" s="1030"/>
      <c r="AE113" s="1031"/>
      <c r="AF113" s="1032">
        <v>1938937</v>
      </c>
      <c r="AG113" s="1030"/>
      <c r="AH113" s="1030"/>
      <c r="AI113" s="1030"/>
      <c r="AJ113" s="1031"/>
      <c r="AK113" s="1032">
        <v>1901680</v>
      </c>
      <c r="AL113" s="1030"/>
      <c r="AM113" s="1030"/>
      <c r="AN113" s="1030"/>
      <c r="AO113" s="1031"/>
      <c r="AP113" s="1033">
        <v>9.6</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t="s">
        <v>443</v>
      </c>
      <c r="BR113" s="1016"/>
      <c r="BS113" s="1016"/>
      <c r="BT113" s="1016"/>
      <c r="BU113" s="1016"/>
      <c r="BV113" s="1016" t="s">
        <v>444</v>
      </c>
      <c r="BW113" s="1016"/>
      <c r="BX113" s="1016"/>
      <c r="BY113" s="1016"/>
      <c r="BZ113" s="1016"/>
      <c r="CA113" s="1016" t="s">
        <v>444</v>
      </c>
      <c r="CB113" s="1016"/>
      <c r="CC113" s="1016"/>
      <c r="CD113" s="1016"/>
      <c r="CE113" s="1016"/>
      <c r="CF113" s="1010" t="s">
        <v>444</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457</v>
      </c>
      <c r="DH113" s="1055"/>
      <c r="DI113" s="1055"/>
      <c r="DJ113" s="1055"/>
      <c r="DK113" s="1056"/>
      <c r="DL113" s="1057" t="s">
        <v>444</v>
      </c>
      <c r="DM113" s="1055"/>
      <c r="DN113" s="1055"/>
      <c r="DO113" s="1055"/>
      <c r="DP113" s="1056"/>
      <c r="DQ113" s="1057" t="s">
        <v>443</v>
      </c>
      <c r="DR113" s="1055"/>
      <c r="DS113" s="1055"/>
      <c r="DT113" s="1055"/>
      <c r="DU113" s="1056"/>
      <c r="DV113" s="1058" t="s">
        <v>444</v>
      </c>
      <c r="DW113" s="1059"/>
      <c r="DX113" s="1059"/>
      <c r="DY113" s="1059"/>
      <c r="DZ113" s="1060"/>
    </row>
    <row r="114" spans="1:130" s="248" customFormat="1" ht="26.25" customHeight="1" x14ac:dyDescent="0.15">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442</v>
      </c>
      <c r="AB114" s="1055"/>
      <c r="AC114" s="1055"/>
      <c r="AD114" s="1055"/>
      <c r="AE114" s="1056"/>
      <c r="AF114" s="1057" t="s">
        <v>457</v>
      </c>
      <c r="AG114" s="1055"/>
      <c r="AH114" s="1055"/>
      <c r="AI114" s="1055"/>
      <c r="AJ114" s="1056"/>
      <c r="AK114" s="1057" t="s">
        <v>448</v>
      </c>
      <c r="AL114" s="1055"/>
      <c r="AM114" s="1055"/>
      <c r="AN114" s="1055"/>
      <c r="AO114" s="1056"/>
      <c r="AP114" s="1058" t="s">
        <v>444</v>
      </c>
      <c r="AQ114" s="1059"/>
      <c r="AR114" s="1059"/>
      <c r="AS114" s="1059"/>
      <c r="AT114" s="1060"/>
      <c r="AU114" s="996"/>
      <c r="AV114" s="997"/>
      <c r="AW114" s="997"/>
      <c r="AX114" s="997"/>
      <c r="AY114" s="997"/>
      <c r="AZ114" s="1045" t="s">
        <v>459</v>
      </c>
      <c r="BA114" s="1046"/>
      <c r="BB114" s="1046"/>
      <c r="BC114" s="1046"/>
      <c r="BD114" s="1046"/>
      <c r="BE114" s="1046"/>
      <c r="BF114" s="1046"/>
      <c r="BG114" s="1046"/>
      <c r="BH114" s="1046"/>
      <c r="BI114" s="1046"/>
      <c r="BJ114" s="1046"/>
      <c r="BK114" s="1046"/>
      <c r="BL114" s="1046"/>
      <c r="BM114" s="1046"/>
      <c r="BN114" s="1046"/>
      <c r="BO114" s="1046"/>
      <c r="BP114" s="1047"/>
      <c r="BQ114" s="1015">
        <v>4385335</v>
      </c>
      <c r="BR114" s="1016"/>
      <c r="BS114" s="1016"/>
      <c r="BT114" s="1016"/>
      <c r="BU114" s="1016"/>
      <c r="BV114" s="1016">
        <v>4168577</v>
      </c>
      <c r="BW114" s="1016"/>
      <c r="BX114" s="1016"/>
      <c r="BY114" s="1016"/>
      <c r="BZ114" s="1016"/>
      <c r="CA114" s="1016">
        <v>4100776</v>
      </c>
      <c r="CB114" s="1016"/>
      <c r="CC114" s="1016"/>
      <c r="CD114" s="1016"/>
      <c r="CE114" s="1016"/>
      <c r="CF114" s="1010">
        <v>20.6</v>
      </c>
      <c r="CG114" s="1011"/>
      <c r="CH114" s="1011"/>
      <c r="CI114" s="1011"/>
      <c r="CJ114" s="1011"/>
      <c r="CK114" s="1041"/>
      <c r="CL114" s="1042"/>
      <c r="CM114" s="1012" t="s">
        <v>460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443</v>
      </c>
      <c r="DH114" s="1055"/>
      <c r="DI114" s="1055"/>
      <c r="DJ114" s="1055"/>
      <c r="DK114" s="1056"/>
      <c r="DL114" s="1057" t="s">
        <v>444</v>
      </c>
      <c r="DM114" s="1055"/>
      <c r="DN114" s="1055"/>
      <c r="DO114" s="1055"/>
      <c r="DP114" s="1056"/>
      <c r="DQ114" s="1057" t="s">
        <v>444</v>
      </c>
      <c r="DR114" s="1055"/>
      <c r="DS114" s="1055"/>
      <c r="DT114" s="1055"/>
      <c r="DU114" s="1056"/>
      <c r="DV114" s="1058" t="s">
        <v>448</v>
      </c>
      <c r="DW114" s="1059"/>
      <c r="DX114" s="1059"/>
      <c r="DY114" s="1059"/>
      <c r="DZ114" s="1060"/>
    </row>
    <row r="115" spans="1:130" s="248" customFormat="1" ht="26.25" customHeight="1" x14ac:dyDescent="0.15">
      <c r="A115" s="1050"/>
      <c r="B115" s="1051"/>
      <c r="C115" s="1046" t="s">
        <v>461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94996</v>
      </c>
      <c r="AB115" s="1030"/>
      <c r="AC115" s="1030"/>
      <c r="AD115" s="1030"/>
      <c r="AE115" s="1031"/>
      <c r="AF115" s="1032">
        <v>85101</v>
      </c>
      <c r="AG115" s="1030"/>
      <c r="AH115" s="1030"/>
      <c r="AI115" s="1030"/>
      <c r="AJ115" s="1031"/>
      <c r="AK115" s="1032">
        <v>80705</v>
      </c>
      <c r="AL115" s="1030"/>
      <c r="AM115" s="1030"/>
      <c r="AN115" s="1030"/>
      <c r="AO115" s="1031"/>
      <c r="AP115" s="1033">
        <v>0.4</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v>7514</v>
      </c>
      <c r="BR115" s="1016"/>
      <c r="BS115" s="1016"/>
      <c r="BT115" s="1016"/>
      <c r="BU115" s="1016"/>
      <c r="BV115" s="1016">
        <v>6265</v>
      </c>
      <c r="BW115" s="1016"/>
      <c r="BX115" s="1016"/>
      <c r="BY115" s="1016"/>
      <c r="BZ115" s="1016"/>
      <c r="CA115" s="1016">
        <v>5016</v>
      </c>
      <c r="CB115" s="1016"/>
      <c r="CC115" s="1016"/>
      <c r="CD115" s="1016"/>
      <c r="CE115" s="1016"/>
      <c r="CF115" s="1010">
        <v>0</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444</v>
      </c>
      <c r="DM115" s="1055"/>
      <c r="DN115" s="1055"/>
      <c r="DO115" s="1055"/>
      <c r="DP115" s="1056"/>
      <c r="DQ115" s="1057" t="s">
        <v>448</v>
      </c>
      <c r="DR115" s="1055"/>
      <c r="DS115" s="1055"/>
      <c r="DT115" s="1055"/>
      <c r="DU115" s="1056"/>
      <c r="DV115" s="1058" t="s">
        <v>416</v>
      </c>
      <c r="DW115" s="1059"/>
      <c r="DX115" s="1059"/>
      <c r="DY115" s="1059"/>
      <c r="DZ115" s="1060"/>
    </row>
    <row r="116" spans="1:130" s="248" customFormat="1" ht="26.25" customHeight="1" x14ac:dyDescent="0.15">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442</v>
      </c>
      <c r="AB116" s="1055"/>
      <c r="AC116" s="1055"/>
      <c r="AD116" s="1055"/>
      <c r="AE116" s="1056"/>
      <c r="AF116" s="1057">
        <v>1</v>
      </c>
      <c r="AG116" s="1055"/>
      <c r="AH116" s="1055"/>
      <c r="AI116" s="1055"/>
      <c r="AJ116" s="1056"/>
      <c r="AK116" s="1057">
        <v>63</v>
      </c>
      <c r="AL116" s="1055"/>
      <c r="AM116" s="1055"/>
      <c r="AN116" s="1055"/>
      <c r="AO116" s="1056"/>
      <c r="AP116" s="1058">
        <v>0</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443</v>
      </c>
      <c r="BR116" s="1016"/>
      <c r="BS116" s="1016"/>
      <c r="BT116" s="1016"/>
      <c r="BU116" s="1016"/>
      <c r="BV116" s="1016" t="s">
        <v>444</v>
      </c>
      <c r="BW116" s="1016"/>
      <c r="BX116" s="1016"/>
      <c r="BY116" s="1016"/>
      <c r="BZ116" s="1016"/>
      <c r="CA116" s="1016" t="s">
        <v>129</v>
      </c>
      <c r="CB116" s="1016"/>
      <c r="CC116" s="1016"/>
      <c r="CD116" s="1016"/>
      <c r="CE116" s="1016"/>
      <c r="CF116" s="1010" t="s">
        <v>416</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428048</v>
      </c>
      <c r="DH116" s="1055"/>
      <c r="DI116" s="1055"/>
      <c r="DJ116" s="1055"/>
      <c r="DK116" s="1056"/>
      <c r="DL116" s="1057">
        <v>344267</v>
      </c>
      <c r="DM116" s="1055"/>
      <c r="DN116" s="1055"/>
      <c r="DO116" s="1055"/>
      <c r="DP116" s="1056"/>
      <c r="DQ116" s="1057">
        <v>264464</v>
      </c>
      <c r="DR116" s="1055"/>
      <c r="DS116" s="1055"/>
      <c r="DT116" s="1055"/>
      <c r="DU116" s="1056"/>
      <c r="DV116" s="1058">
        <v>1.3</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7371068</v>
      </c>
      <c r="AB117" s="1073"/>
      <c r="AC117" s="1073"/>
      <c r="AD117" s="1073"/>
      <c r="AE117" s="1074"/>
      <c r="AF117" s="1075">
        <v>7335232</v>
      </c>
      <c r="AG117" s="1073"/>
      <c r="AH117" s="1073"/>
      <c r="AI117" s="1073"/>
      <c r="AJ117" s="1074"/>
      <c r="AK117" s="1075">
        <v>7115910</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444</v>
      </c>
      <c r="BR117" s="1016"/>
      <c r="BS117" s="1016"/>
      <c r="BT117" s="1016"/>
      <c r="BU117" s="1016"/>
      <c r="BV117" s="1016" t="s">
        <v>443</v>
      </c>
      <c r="BW117" s="1016"/>
      <c r="BX117" s="1016"/>
      <c r="BY117" s="1016"/>
      <c r="BZ117" s="1016"/>
      <c r="CA117" s="1016" t="s">
        <v>448</v>
      </c>
      <c r="CB117" s="1016"/>
      <c r="CC117" s="1016"/>
      <c r="CD117" s="1016"/>
      <c r="CE117" s="1016"/>
      <c r="CF117" s="1010" t="s">
        <v>443</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443</v>
      </c>
      <c r="DM117" s="1055"/>
      <c r="DN117" s="1055"/>
      <c r="DO117" s="1055"/>
      <c r="DP117" s="1056"/>
      <c r="DQ117" s="1057" t="s">
        <v>443</v>
      </c>
      <c r="DR117" s="1055"/>
      <c r="DS117" s="1055"/>
      <c r="DT117" s="1055"/>
      <c r="DU117" s="1056"/>
      <c r="DV117" s="1058" t="s">
        <v>448</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308</v>
      </c>
      <c r="AL118" s="981"/>
      <c r="AM118" s="981"/>
      <c r="AN118" s="981"/>
      <c r="AO118" s="982"/>
      <c r="AP118" s="1067" t="s">
        <v>436</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448</v>
      </c>
      <c r="BR118" s="1094"/>
      <c r="BS118" s="1094"/>
      <c r="BT118" s="1094"/>
      <c r="BU118" s="1094"/>
      <c r="BV118" s="1094" t="s">
        <v>457</v>
      </c>
      <c r="BW118" s="1094"/>
      <c r="BX118" s="1094"/>
      <c r="BY118" s="1094"/>
      <c r="BZ118" s="1094"/>
      <c r="CA118" s="1094" t="s">
        <v>448</v>
      </c>
      <c r="CB118" s="1094"/>
      <c r="CC118" s="1094"/>
      <c r="CD118" s="1094"/>
      <c r="CE118" s="1094"/>
      <c r="CF118" s="1010" t="s">
        <v>457</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443</v>
      </c>
      <c r="DM118" s="1055"/>
      <c r="DN118" s="1055"/>
      <c r="DO118" s="1055"/>
      <c r="DP118" s="1056"/>
      <c r="DQ118" s="1057" t="s">
        <v>416</v>
      </c>
      <c r="DR118" s="1055"/>
      <c r="DS118" s="1055"/>
      <c r="DT118" s="1055"/>
      <c r="DU118" s="1056"/>
      <c r="DV118" s="1058" t="s">
        <v>444</v>
      </c>
      <c r="DW118" s="1059"/>
      <c r="DX118" s="1059"/>
      <c r="DY118" s="1059"/>
      <c r="DZ118" s="1060"/>
    </row>
    <row r="119" spans="1:130" s="248" customFormat="1" ht="26.25" customHeight="1" x14ac:dyDescent="0.15">
      <c r="A119" s="1155"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444</v>
      </c>
      <c r="AB119" s="988"/>
      <c r="AC119" s="988"/>
      <c r="AD119" s="988"/>
      <c r="AE119" s="989"/>
      <c r="AF119" s="990" t="s">
        <v>448</v>
      </c>
      <c r="AG119" s="988"/>
      <c r="AH119" s="988"/>
      <c r="AI119" s="988"/>
      <c r="AJ119" s="989"/>
      <c r="AK119" s="990" t="s">
        <v>448</v>
      </c>
      <c r="AL119" s="988"/>
      <c r="AM119" s="988"/>
      <c r="AN119" s="988"/>
      <c r="AO119" s="989"/>
      <c r="AP119" s="991" t="s">
        <v>443</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472</v>
      </c>
      <c r="BP119" s="1102"/>
      <c r="BQ119" s="1093">
        <v>87001251</v>
      </c>
      <c r="BR119" s="1094"/>
      <c r="BS119" s="1094"/>
      <c r="BT119" s="1094"/>
      <c r="BU119" s="1094"/>
      <c r="BV119" s="1094">
        <v>85802344</v>
      </c>
      <c r="BW119" s="1094"/>
      <c r="BX119" s="1094"/>
      <c r="BY119" s="1094"/>
      <c r="BZ119" s="1094"/>
      <c r="CA119" s="1094">
        <v>87749369</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48</v>
      </c>
      <c r="DH119" s="1080"/>
      <c r="DI119" s="1080"/>
      <c r="DJ119" s="1080"/>
      <c r="DK119" s="1081"/>
      <c r="DL119" s="1079">
        <v>15</v>
      </c>
      <c r="DM119" s="1080"/>
      <c r="DN119" s="1080"/>
      <c r="DO119" s="1080"/>
      <c r="DP119" s="1081"/>
      <c r="DQ119" s="1079" t="s">
        <v>443</v>
      </c>
      <c r="DR119" s="1080"/>
      <c r="DS119" s="1080"/>
      <c r="DT119" s="1080"/>
      <c r="DU119" s="1081"/>
      <c r="DV119" s="1082" t="s">
        <v>448</v>
      </c>
      <c r="DW119" s="1083"/>
      <c r="DX119" s="1083"/>
      <c r="DY119" s="1083"/>
      <c r="DZ119" s="1084"/>
    </row>
    <row r="120" spans="1:130" s="248" customFormat="1" ht="26.25" customHeight="1" x14ac:dyDescent="0.15">
      <c r="A120" s="1156"/>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444</v>
      </c>
      <c r="AB120" s="1055"/>
      <c r="AC120" s="1055"/>
      <c r="AD120" s="1055"/>
      <c r="AE120" s="1056"/>
      <c r="AF120" s="1057" t="s">
        <v>444</v>
      </c>
      <c r="AG120" s="1055"/>
      <c r="AH120" s="1055"/>
      <c r="AI120" s="1055"/>
      <c r="AJ120" s="1056"/>
      <c r="AK120" s="1057" t="s">
        <v>444</v>
      </c>
      <c r="AL120" s="1055"/>
      <c r="AM120" s="1055"/>
      <c r="AN120" s="1055"/>
      <c r="AO120" s="1056"/>
      <c r="AP120" s="1058" t="s">
        <v>448</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7981542</v>
      </c>
      <c r="BR120" s="1023"/>
      <c r="BS120" s="1023"/>
      <c r="BT120" s="1023"/>
      <c r="BU120" s="1023"/>
      <c r="BV120" s="1023">
        <v>8029199</v>
      </c>
      <c r="BW120" s="1023"/>
      <c r="BX120" s="1023"/>
      <c r="BY120" s="1023"/>
      <c r="BZ120" s="1023"/>
      <c r="CA120" s="1023">
        <v>8638398</v>
      </c>
      <c r="CB120" s="1023"/>
      <c r="CC120" s="1023"/>
      <c r="CD120" s="1023"/>
      <c r="CE120" s="1023"/>
      <c r="CF120" s="1037">
        <v>43.5</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v>18137893</v>
      </c>
      <c r="DH120" s="1023"/>
      <c r="DI120" s="1023"/>
      <c r="DJ120" s="1023"/>
      <c r="DK120" s="1023"/>
      <c r="DL120" s="1023">
        <v>17394797</v>
      </c>
      <c r="DM120" s="1023"/>
      <c r="DN120" s="1023"/>
      <c r="DO120" s="1023"/>
      <c r="DP120" s="1023"/>
      <c r="DQ120" s="1023">
        <v>16063126</v>
      </c>
      <c r="DR120" s="1023"/>
      <c r="DS120" s="1023"/>
      <c r="DT120" s="1023"/>
      <c r="DU120" s="1023"/>
      <c r="DV120" s="1024">
        <v>80.8</v>
      </c>
      <c r="DW120" s="1024"/>
      <c r="DX120" s="1024"/>
      <c r="DY120" s="1024"/>
      <c r="DZ120" s="1025"/>
    </row>
    <row r="121" spans="1:130" s="248" customFormat="1" ht="26.25" customHeight="1" x14ac:dyDescent="0.15">
      <c r="A121" s="1156"/>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87</v>
      </c>
      <c r="AB121" s="1055"/>
      <c r="AC121" s="1055"/>
      <c r="AD121" s="1055"/>
      <c r="AE121" s="1056"/>
      <c r="AF121" s="1057">
        <v>34</v>
      </c>
      <c r="AG121" s="1055"/>
      <c r="AH121" s="1055"/>
      <c r="AI121" s="1055"/>
      <c r="AJ121" s="1056"/>
      <c r="AK121" s="1057">
        <v>15</v>
      </c>
      <c r="AL121" s="1055"/>
      <c r="AM121" s="1055"/>
      <c r="AN121" s="1055"/>
      <c r="AO121" s="1056"/>
      <c r="AP121" s="1058">
        <v>0</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317203</v>
      </c>
      <c r="BR121" s="1016"/>
      <c r="BS121" s="1016"/>
      <c r="BT121" s="1016"/>
      <c r="BU121" s="1016"/>
      <c r="BV121" s="1016">
        <v>178382</v>
      </c>
      <c r="BW121" s="1016"/>
      <c r="BX121" s="1016"/>
      <c r="BY121" s="1016"/>
      <c r="BZ121" s="1016"/>
      <c r="CA121" s="1016">
        <v>173158</v>
      </c>
      <c r="CB121" s="1016"/>
      <c r="CC121" s="1016"/>
      <c r="CD121" s="1016"/>
      <c r="CE121" s="1016"/>
      <c r="CF121" s="1010">
        <v>0.9</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3843208</v>
      </c>
      <c r="DH121" s="1016"/>
      <c r="DI121" s="1016"/>
      <c r="DJ121" s="1016"/>
      <c r="DK121" s="1016"/>
      <c r="DL121" s="1016">
        <v>3625867</v>
      </c>
      <c r="DM121" s="1016"/>
      <c r="DN121" s="1016"/>
      <c r="DO121" s="1016"/>
      <c r="DP121" s="1016"/>
      <c r="DQ121" s="1016">
        <v>3469729</v>
      </c>
      <c r="DR121" s="1016"/>
      <c r="DS121" s="1016"/>
      <c r="DT121" s="1016"/>
      <c r="DU121" s="1016"/>
      <c r="DV121" s="1017">
        <v>17.5</v>
      </c>
      <c r="DW121" s="1017"/>
      <c r="DX121" s="1017"/>
      <c r="DY121" s="1017"/>
      <c r="DZ121" s="1018"/>
    </row>
    <row r="122" spans="1:130" s="248" customFormat="1" ht="26.25" customHeight="1" x14ac:dyDescent="0.15">
      <c r="A122" s="1156"/>
      <c r="B122" s="1042"/>
      <c r="C122" s="1012" t="s">
        <v>460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444</v>
      </c>
      <c r="AG122" s="1055"/>
      <c r="AH122" s="1055"/>
      <c r="AI122" s="1055"/>
      <c r="AJ122" s="1056"/>
      <c r="AK122" s="1057" t="s">
        <v>448</v>
      </c>
      <c r="AL122" s="1055"/>
      <c r="AM122" s="1055"/>
      <c r="AN122" s="1055"/>
      <c r="AO122" s="1056"/>
      <c r="AP122" s="1058" t="s">
        <v>443</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61352265</v>
      </c>
      <c r="BR122" s="1094"/>
      <c r="BS122" s="1094"/>
      <c r="BT122" s="1094"/>
      <c r="BU122" s="1094"/>
      <c r="BV122" s="1094">
        <v>60129973</v>
      </c>
      <c r="BW122" s="1094"/>
      <c r="BX122" s="1094"/>
      <c r="BY122" s="1094"/>
      <c r="BZ122" s="1094"/>
      <c r="CA122" s="1094">
        <v>61272241</v>
      </c>
      <c r="CB122" s="1094"/>
      <c r="CC122" s="1094"/>
      <c r="CD122" s="1094"/>
      <c r="CE122" s="1094"/>
      <c r="CF122" s="1114">
        <v>308.3</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v>63534</v>
      </c>
      <c r="DH122" s="1016"/>
      <c r="DI122" s="1016"/>
      <c r="DJ122" s="1016"/>
      <c r="DK122" s="1016"/>
      <c r="DL122" s="1016">
        <v>31399</v>
      </c>
      <c r="DM122" s="1016"/>
      <c r="DN122" s="1016"/>
      <c r="DO122" s="1016"/>
      <c r="DP122" s="1016"/>
      <c r="DQ122" s="1016">
        <v>23486</v>
      </c>
      <c r="DR122" s="1016"/>
      <c r="DS122" s="1016"/>
      <c r="DT122" s="1016"/>
      <c r="DU122" s="1016"/>
      <c r="DV122" s="1017">
        <v>0.1</v>
      </c>
      <c r="DW122" s="1017"/>
      <c r="DX122" s="1017"/>
      <c r="DY122" s="1017"/>
      <c r="DZ122" s="1018"/>
    </row>
    <row r="123" spans="1:130" s="248" customFormat="1" ht="26.25" customHeight="1" x14ac:dyDescent="0.15">
      <c r="A123" s="1156"/>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94909</v>
      </c>
      <c r="AB123" s="1055"/>
      <c r="AC123" s="1055"/>
      <c r="AD123" s="1055"/>
      <c r="AE123" s="1056"/>
      <c r="AF123" s="1057">
        <v>85067</v>
      </c>
      <c r="AG123" s="1055"/>
      <c r="AH123" s="1055"/>
      <c r="AI123" s="1055"/>
      <c r="AJ123" s="1056"/>
      <c r="AK123" s="1057">
        <v>80690</v>
      </c>
      <c r="AL123" s="1055"/>
      <c r="AM123" s="1055"/>
      <c r="AN123" s="1055"/>
      <c r="AO123" s="1056"/>
      <c r="AP123" s="1058">
        <v>0.4</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483</v>
      </c>
      <c r="BP123" s="1102"/>
      <c r="BQ123" s="1162">
        <v>69651010</v>
      </c>
      <c r="BR123" s="1128"/>
      <c r="BS123" s="1128"/>
      <c r="BT123" s="1128"/>
      <c r="BU123" s="1128"/>
      <c r="BV123" s="1128">
        <v>68337554</v>
      </c>
      <c r="BW123" s="1128"/>
      <c r="BX123" s="1128"/>
      <c r="BY123" s="1128"/>
      <c r="BZ123" s="1128"/>
      <c r="CA123" s="1128">
        <v>70083797</v>
      </c>
      <c r="CB123" s="1128"/>
      <c r="CC123" s="1128"/>
      <c r="CD123" s="1128"/>
      <c r="CE123" s="1128"/>
      <c r="CF123" s="1095"/>
      <c r="CG123" s="1096"/>
      <c r="CH123" s="1096"/>
      <c r="CI123" s="1096"/>
      <c r="CJ123" s="1097"/>
      <c r="CK123" s="1106"/>
      <c r="CL123" s="1107"/>
      <c r="CM123" s="1107"/>
      <c r="CN123" s="1107"/>
      <c r="CO123" s="1108"/>
      <c r="CP123" s="1116" t="s">
        <v>407</v>
      </c>
      <c r="CQ123" s="1117"/>
      <c r="CR123" s="1117"/>
      <c r="CS123" s="1117"/>
      <c r="CT123" s="1117"/>
      <c r="CU123" s="1117"/>
      <c r="CV123" s="1117"/>
      <c r="CW123" s="1117"/>
      <c r="CX123" s="1117"/>
      <c r="CY123" s="1117"/>
      <c r="CZ123" s="1117"/>
      <c r="DA123" s="1117"/>
      <c r="DB123" s="1117"/>
      <c r="DC123" s="1117"/>
      <c r="DD123" s="1117"/>
      <c r="DE123" s="1117"/>
      <c r="DF123" s="1118"/>
      <c r="DG123" s="1054" t="s">
        <v>448</v>
      </c>
      <c r="DH123" s="1055"/>
      <c r="DI123" s="1055"/>
      <c r="DJ123" s="1055"/>
      <c r="DK123" s="1056"/>
      <c r="DL123" s="1057" t="s">
        <v>444</v>
      </c>
      <c r="DM123" s="1055"/>
      <c r="DN123" s="1055"/>
      <c r="DO123" s="1055"/>
      <c r="DP123" s="1056"/>
      <c r="DQ123" s="1057" t="s">
        <v>129</v>
      </c>
      <c r="DR123" s="1055"/>
      <c r="DS123" s="1055"/>
      <c r="DT123" s="1055"/>
      <c r="DU123" s="1056"/>
      <c r="DV123" s="1058" t="s">
        <v>129</v>
      </c>
      <c r="DW123" s="1059"/>
      <c r="DX123" s="1059"/>
      <c r="DY123" s="1059"/>
      <c r="DZ123" s="1060"/>
    </row>
    <row r="124" spans="1:130" s="248" customFormat="1" ht="26.25" customHeight="1" thickBot="1" x14ac:dyDescent="0.2">
      <c r="A124" s="1156"/>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448</v>
      </c>
      <c r="AB124" s="1055"/>
      <c r="AC124" s="1055"/>
      <c r="AD124" s="1055"/>
      <c r="AE124" s="1056"/>
      <c r="AF124" s="1057" t="s">
        <v>129</v>
      </c>
      <c r="AG124" s="1055"/>
      <c r="AH124" s="1055"/>
      <c r="AI124" s="1055"/>
      <c r="AJ124" s="1056"/>
      <c r="AK124" s="1057" t="s">
        <v>129</v>
      </c>
      <c r="AL124" s="1055"/>
      <c r="AM124" s="1055"/>
      <c r="AN124" s="1055"/>
      <c r="AO124" s="1056"/>
      <c r="AP124" s="1058" t="s">
        <v>448</v>
      </c>
      <c r="AQ124" s="1059"/>
      <c r="AR124" s="1059"/>
      <c r="AS124" s="1059"/>
      <c r="AT124" s="1060"/>
      <c r="AU124" s="1158" t="s">
        <v>484</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90.2</v>
      </c>
      <c r="BR124" s="1124"/>
      <c r="BS124" s="1124"/>
      <c r="BT124" s="1124"/>
      <c r="BU124" s="1124"/>
      <c r="BV124" s="1124">
        <v>89.7</v>
      </c>
      <c r="BW124" s="1124"/>
      <c r="BX124" s="1124"/>
      <c r="BY124" s="1124"/>
      <c r="BZ124" s="1124"/>
      <c r="CA124" s="1124">
        <v>88.8</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416</v>
      </c>
      <c r="DM124" s="1080"/>
      <c r="DN124" s="1080"/>
      <c r="DO124" s="1080"/>
      <c r="DP124" s="1081"/>
      <c r="DQ124" s="1079" t="s">
        <v>486</v>
      </c>
      <c r="DR124" s="1080"/>
      <c r="DS124" s="1080"/>
      <c r="DT124" s="1080"/>
      <c r="DU124" s="1081"/>
      <c r="DV124" s="1082" t="s">
        <v>129</v>
      </c>
      <c r="DW124" s="1083"/>
      <c r="DX124" s="1083"/>
      <c r="DY124" s="1083"/>
      <c r="DZ124" s="1084"/>
    </row>
    <row r="125" spans="1:130" s="248" customFormat="1" ht="26.25" customHeight="1" x14ac:dyDescent="0.15">
      <c r="A125" s="1156"/>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487</v>
      </c>
      <c r="AB125" s="1055"/>
      <c r="AC125" s="1055"/>
      <c r="AD125" s="1055"/>
      <c r="AE125" s="1056"/>
      <c r="AF125" s="1057" t="s">
        <v>129</v>
      </c>
      <c r="AG125" s="1055"/>
      <c r="AH125" s="1055"/>
      <c r="AI125" s="1055"/>
      <c r="AJ125" s="1056"/>
      <c r="AK125" s="1057" t="s">
        <v>448</v>
      </c>
      <c r="AL125" s="1055"/>
      <c r="AM125" s="1055"/>
      <c r="AN125" s="1055"/>
      <c r="AO125" s="1056"/>
      <c r="AP125" s="1058" t="s">
        <v>394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490</v>
      </c>
      <c r="DH125" s="1023"/>
      <c r="DI125" s="1023"/>
      <c r="DJ125" s="1023"/>
      <c r="DK125" s="1023"/>
      <c r="DL125" s="1023" t="s">
        <v>490</v>
      </c>
      <c r="DM125" s="1023"/>
      <c r="DN125" s="1023"/>
      <c r="DO125" s="1023"/>
      <c r="DP125" s="1023"/>
      <c r="DQ125" s="1023" t="s">
        <v>129</v>
      </c>
      <c r="DR125" s="1023"/>
      <c r="DS125" s="1023"/>
      <c r="DT125" s="1023"/>
      <c r="DU125" s="1023"/>
      <c r="DV125" s="1024" t="s">
        <v>486</v>
      </c>
      <c r="DW125" s="1024"/>
      <c r="DX125" s="1024"/>
      <c r="DY125" s="1024"/>
      <c r="DZ125" s="1025"/>
    </row>
    <row r="126" spans="1:130" s="248" customFormat="1" ht="26.25" customHeight="1" thickBot="1" x14ac:dyDescent="0.2">
      <c r="A126" s="1156"/>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486</v>
      </c>
      <c r="AB126" s="1055"/>
      <c r="AC126" s="1055"/>
      <c r="AD126" s="1055"/>
      <c r="AE126" s="1056"/>
      <c r="AF126" s="1057" t="s">
        <v>129</v>
      </c>
      <c r="AG126" s="1055"/>
      <c r="AH126" s="1055"/>
      <c r="AI126" s="1055"/>
      <c r="AJ126" s="1056"/>
      <c r="AK126" s="1057" t="s">
        <v>129</v>
      </c>
      <c r="AL126" s="1055"/>
      <c r="AM126" s="1055"/>
      <c r="AN126" s="1055"/>
      <c r="AO126" s="1056"/>
      <c r="AP126" s="1058" t="s">
        <v>487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487</v>
      </c>
      <c r="DH126" s="1016"/>
      <c r="DI126" s="1016"/>
      <c r="DJ126" s="1016"/>
      <c r="DK126" s="1016"/>
      <c r="DL126" s="1016" t="s">
        <v>443</v>
      </c>
      <c r="DM126" s="1016"/>
      <c r="DN126" s="1016"/>
      <c r="DO126" s="1016"/>
      <c r="DP126" s="1016"/>
      <c r="DQ126" s="1016" t="s">
        <v>492</v>
      </c>
      <c r="DR126" s="1016"/>
      <c r="DS126" s="1016"/>
      <c r="DT126" s="1016"/>
      <c r="DU126" s="1016"/>
      <c r="DV126" s="1017" t="s">
        <v>416</v>
      </c>
      <c r="DW126" s="1017"/>
      <c r="DX126" s="1017"/>
      <c r="DY126" s="1017"/>
      <c r="DZ126" s="1018"/>
    </row>
    <row r="127" spans="1:130" s="248" customFormat="1" ht="26.25" customHeight="1" x14ac:dyDescent="0.15">
      <c r="A127" s="1157"/>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487</v>
      </c>
      <c r="AB127" s="1055"/>
      <c r="AC127" s="1055"/>
      <c r="AD127" s="1055"/>
      <c r="AE127" s="1056"/>
      <c r="AF127" s="1057" t="s">
        <v>486</v>
      </c>
      <c r="AG127" s="1055"/>
      <c r="AH127" s="1055"/>
      <c r="AI127" s="1055"/>
      <c r="AJ127" s="1056"/>
      <c r="AK127" s="1057" t="s">
        <v>448</v>
      </c>
      <c r="AL127" s="1055"/>
      <c r="AM127" s="1055"/>
      <c r="AN127" s="1055"/>
      <c r="AO127" s="1056"/>
      <c r="AP127" s="1058" t="s">
        <v>492</v>
      </c>
      <c r="AQ127" s="1059"/>
      <c r="AR127" s="1059"/>
      <c r="AS127" s="1059"/>
      <c r="AT127" s="1060"/>
      <c r="AU127" s="284"/>
      <c r="AV127" s="284"/>
      <c r="AW127" s="284"/>
      <c r="AX127" s="1129" t="s">
        <v>494</v>
      </c>
      <c r="AY127" s="1130"/>
      <c r="AZ127" s="1130"/>
      <c r="BA127" s="1130"/>
      <c r="BB127" s="1130"/>
      <c r="BC127" s="1130"/>
      <c r="BD127" s="1130"/>
      <c r="BE127" s="1131"/>
      <c r="BF127" s="1132" t="s">
        <v>495</v>
      </c>
      <c r="BG127" s="1130"/>
      <c r="BH127" s="1130"/>
      <c r="BI127" s="1130"/>
      <c r="BJ127" s="1130"/>
      <c r="BK127" s="1130"/>
      <c r="BL127" s="1131"/>
      <c r="BM127" s="1132" t="s">
        <v>496</v>
      </c>
      <c r="BN127" s="1130"/>
      <c r="BO127" s="1130"/>
      <c r="BP127" s="1130"/>
      <c r="BQ127" s="1130"/>
      <c r="BR127" s="1130"/>
      <c r="BS127" s="1131"/>
      <c r="BT127" s="1132" t="s">
        <v>497</v>
      </c>
      <c r="BU127" s="1130"/>
      <c r="BV127" s="1130"/>
      <c r="BW127" s="1130"/>
      <c r="BX127" s="1130"/>
      <c r="BY127" s="1130"/>
      <c r="BZ127" s="1154"/>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486</v>
      </c>
      <c r="DM127" s="1016"/>
      <c r="DN127" s="1016"/>
      <c r="DO127" s="1016"/>
      <c r="DP127" s="1016"/>
      <c r="DQ127" s="1016" t="s">
        <v>486</v>
      </c>
      <c r="DR127" s="1016"/>
      <c r="DS127" s="1016"/>
      <c r="DT127" s="1016"/>
      <c r="DU127" s="1016"/>
      <c r="DV127" s="1017" t="s">
        <v>499</v>
      </c>
      <c r="DW127" s="1017"/>
      <c r="DX127" s="1017"/>
      <c r="DY127" s="1017"/>
      <c r="DZ127" s="1018"/>
    </row>
    <row r="128" spans="1:130" s="248" customFormat="1" ht="26.25" customHeight="1" thickBot="1" x14ac:dyDescent="0.2">
      <c r="A128" s="1140" t="s">
        <v>500</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501</v>
      </c>
      <c r="X128" s="1142"/>
      <c r="Y128" s="1142"/>
      <c r="Z128" s="1143"/>
      <c r="AA128" s="1144">
        <v>54295</v>
      </c>
      <c r="AB128" s="1145"/>
      <c r="AC128" s="1145"/>
      <c r="AD128" s="1145"/>
      <c r="AE128" s="1146"/>
      <c r="AF128" s="1147">
        <v>47225</v>
      </c>
      <c r="AG128" s="1145"/>
      <c r="AH128" s="1145"/>
      <c r="AI128" s="1145"/>
      <c r="AJ128" s="1146"/>
      <c r="AK128" s="1147">
        <v>39641</v>
      </c>
      <c r="AL128" s="1145"/>
      <c r="AM128" s="1145"/>
      <c r="AN128" s="1145"/>
      <c r="AO128" s="1146"/>
      <c r="AP128" s="1148"/>
      <c r="AQ128" s="1149"/>
      <c r="AR128" s="1149"/>
      <c r="AS128" s="1149"/>
      <c r="AT128" s="1150"/>
      <c r="AU128" s="284"/>
      <c r="AV128" s="284"/>
      <c r="AW128" s="284"/>
      <c r="AX128" s="984" t="s">
        <v>502</v>
      </c>
      <c r="AY128" s="985"/>
      <c r="AZ128" s="985"/>
      <c r="BA128" s="985"/>
      <c r="BB128" s="985"/>
      <c r="BC128" s="985"/>
      <c r="BD128" s="985"/>
      <c r="BE128" s="986"/>
      <c r="BF128" s="1151" t="s">
        <v>448</v>
      </c>
      <c r="BG128" s="1152"/>
      <c r="BH128" s="1152"/>
      <c r="BI128" s="1152"/>
      <c r="BJ128" s="1152"/>
      <c r="BK128" s="1152"/>
      <c r="BL128" s="1153"/>
      <c r="BM128" s="1151">
        <v>12.06</v>
      </c>
      <c r="BN128" s="1152"/>
      <c r="BO128" s="1152"/>
      <c r="BP128" s="1152"/>
      <c r="BQ128" s="1152"/>
      <c r="BR128" s="1152"/>
      <c r="BS128" s="1153"/>
      <c r="BT128" s="1151">
        <v>20</v>
      </c>
      <c r="BU128" s="1152"/>
      <c r="BV128" s="1152"/>
      <c r="BW128" s="1152"/>
      <c r="BX128" s="1152"/>
      <c r="BY128" s="1152"/>
      <c r="BZ128" s="1175"/>
      <c r="CA128" s="285"/>
      <c r="CB128" s="285"/>
      <c r="CC128" s="285"/>
      <c r="CD128" s="285"/>
      <c r="CE128" s="285"/>
      <c r="CF128" s="285"/>
      <c r="CG128" s="282"/>
      <c r="CH128" s="282"/>
      <c r="CI128" s="282"/>
      <c r="CJ128" s="283"/>
      <c r="CK128" s="1121"/>
      <c r="CL128" s="1122"/>
      <c r="CM128" s="1122"/>
      <c r="CN128" s="1122"/>
      <c r="CO128" s="1123"/>
      <c r="CP128" s="1133" t="s">
        <v>503</v>
      </c>
      <c r="CQ128" s="1134"/>
      <c r="CR128" s="1134"/>
      <c r="CS128" s="1134"/>
      <c r="CT128" s="1134"/>
      <c r="CU128" s="1134"/>
      <c r="CV128" s="1134"/>
      <c r="CW128" s="1134"/>
      <c r="CX128" s="1134"/>
      <c r="CY128" s="1134"/>
      <c r="CZ128" s="1134"/>
      <c r="DA128" s="1134"/>
      <c r="DB128" s="1134"/>
      <c r="DC128" s="1134"/>
      <c r="DD128" s="1134"/>
      <c r="DE128" s="1134"/>
      <c r="DF128" s="1135"/>
      <c r="DG128" s="1136">
        <v>7514</v>
      </c>
      <c r="DH128" s="1137"/>
      <c r="DI128" s="1137"/>
      <c r="DJ128" s="1137"/>
      <c r="DK128" s="1137"/>
      <c r="DL128" s="1137">
        <v>6265</v>
      </c>
      <c r="DM128" s="1137"/>
      <c r="DN128" s="1137"/>
      <c r="DO128" s="1137"/>
      <c r="DP128" s="1137"/>
      <c r="DQ128" s="1137">
        <v>5016</v>
      </c>
      <c r="DR128" s="1137"/>
      <c r="DS128" s="1137"/>
      <c r="DT128" s="1137"/>
      <c r="DU128" s="1137"/>
      <c r="DV128" s="1138">
        <v>0</v>
      </c>
      <c r="DW128" s="1138"/>
      <c r="DX128" s="1138"/>
      <c r="DY128" s="1138"/>
      <c r="DZ128" s="1139"/>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24727911</v>
      </c>
      <c r="AB129" s="1055"/>
      <c r="AC129" s="1055"/>
      <c r="AD129" s="1055"/>
      <c r="AE129" s="1056"/>
      <c r="AF129" s="1057">
        <v>25017349</v>
      </c>
      <c r="AG129" s="1055"/>
      <c r="AH129" s="1055"/>
      <c r="AI129" s="1055"/>
      <c r="AJ129" s="1056"/>
      <c r="AK129" s="1057">
        <v>25312300</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490</v>
      </c>
      <c r="BG129" s="1165"/>
      <c r="BH129" s="1165"/>
      <c r="BI129" s="1165"/>
      <c r="BJ129" s="1165"/>
      <c r="BK129" s="1165"/>
      <c r="BL129" s="1166"/>
      <c r="BM129" s="1164">
        <v>17.059999999999999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5499783</v>
      </c>
      <c r="AB130" s="1055"/>
      <c r="AC130" s="1055"/>
      <c r="AD130" s="1055"/>
      <c r="AE130" s="1056"/>
      <c r="AF130" s="1057">
        <v>5548203</v>
      </c>
      <c r="AG130" s="1055"/>
      <c r="AH130" s="1055"/>
      <c r="AI130" s="1055"/>
      <c r="AJ130" s="1056"/>
      <c r="AK130" s="1057">
        <v>5435167</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8.8000000000000007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19228128</v>
      </c>
      <c r="AB131" s="1080"/>
      <c r="AC131" s="1080"/>
      <c r="AD131" s="1080"/>
      <c r="AE131" s="1081"/>
      <c r="AF131" s="1079">
        <v>19469146</v>
      </c>
      <c r="AG131" s="1080"/>
      <c r="AH131" s="1080"/>
      <c r="AI131" s="1080"/>
      <c r="AJ131" s="1081"/>
      <c r="AK131" s="1079">
        <v>19877133</v>
      </c>
      <c r="AL131" s="1080"/>
      <c r="AM131" s="1080"/>
      <c r="AN131" s="1080"/>
      <c r="AO131" s="1081"/>
      <c r="AP131" s="1210"/>
      <c r="AQ131" s="1211"/>
      <c r="AR131" s="1211"/>
      <c r="AS131" s="1211"/>
      <c r="AT131" s="1212"/>
      <c r="AU131" s="286"/>
      <c r="AV131" s="286"/>
      <c r="AW131" s="286"/>
      <c r="AX131" s="1182" t="s">
        <v>510</v>
      </c>
      <c r="AY131" s="1134"/>
      <c r="AZ131" s="1134"/>
      <c r="BA131" s="1134"/>
      <c r="BB131" s="1134"/>
      <c r="BC131" s="1134"/>
      <c r="BD131" s="1134"/>
      <c r="BE131" s="1135"/>
      <c r="BF131" s="1183">
        <v>88.8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9.4496458519999997</v>
      </c>
      <c r="AB132" s="1196"/>
      <c r="AC132" s="1196"/>
      <c r="AD132" s="1196"/>
      <c r="AE132" s="1197"/>
      <c r="AF132" s="1198">
        <v>8.9362111720000001</v>
      </c>
      <c r="AG132" s="1196"/>
      <c r="AH132" s="1196"/>
      <c r="AI132" s="1196"/>
      <c r="AJ132" s="1197"/>
      <c r="AK132" s="1198">
        <v>8.2562309159999998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9.8000000000000007</v>
      </c>
      <c r="AB133" s="1179"/>
      <c r="AC133" s="1179"/>
      <c r="AD133" s="1179"/>
      <c r="AE133" s="1180"/>
      <c r="AF133" s="1178">
        <v>9.1999999999999993</v>
      </c>
      <c r="AG133" s="1179"/>
      <c r="AH133" s="1179"/>
      <c r="AI133" s="1179"/>
      <c r="AJ133" s="1180"/>
      <c r="AK133" s="1178">
        <v>8.8000000000000007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MTCJX7l5Uw9dXSBGV/vZ98d7e/Z5a0cg3TrPA2c3IvRY9SqkLr3nuUspiWJgpJzO5gtB86u5+vCzwlEwcp5kA==" saltValue="knVeF2f7b02QOyVXmtOq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IROwFcUKuNj+ndrB/5Nh5Ip8dV5NqLCUw5PI/0mkuFxSWYw0AqOkAXfUnyGHFzOqqzUKI8KUu3eP5tvT2Gx5A==" saltValue="BeSyfhFEmoh/u2NV5MIk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aNyQd17KiM4vQieSRXeJZFtSikUbEJu544Tpx+I3oejz9YN+ShT2tyEme4zo3LNKyqaHOW2GBwxO3fMoFAJyg==" saltValue="GmBOvRW9taWgCMNUabwv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5184702</v>
      </c>
      <c r="AP9" s="314">
        <v>56155</v>
      </c>
      <c r="AQ9" s="315">
        <v>63314</v>
      </c>
      <c r="AR9" s="316">
        <v>-11.3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16991</v>
      </c>
      <c r="AP10" s="317">
        <v>184</v>
      </c>
      <c r="AQ10" s="318">
        <v>6537</v>
      </c>
      <c r="AR10" s="319">
        <v>-97.2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t="s">
        <v>525</v>
      </c>
      <c r="AP11" s="317" t="s">
        <v>525</v>
      </c>
      <c r="AQ11" s="318">
        <v>1199</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525</v>
      </c>
      <c r="AP12" s="317" t="s">
        <v>525</v>
      </c>
      <c r="AQ12" s="318">
        <v>6</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t="s">
        <v>525</v>
      </c>
      <c r="AP13" s="317" t="s">
        <v>525</v>
      </c>
      <c r="AQ13" s="318">
        <v>2551</v>
      </c>
      <c r="AR13" s="319" t="s">
        <v>525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252738</v>
      </c>
      <c r="AP14" s="317">
        <v>2737</v>
      </c>
      <c r="AQ14" s="318">
        <v>1371</v>
      </c>
      <c r="AR14" s="319">
        <v>99.6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-418866</v>
      </c>
      <c r="AP15" s="317">
        <v>-4537</v>
      </c>
      <c r="AQ15" s="318">
        <v>-3830</v>
      </c>
      <c r="AR15" s="319">
        <v>18.5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5035565</v>
      </c>
      <c r="AP16" s="317">
        <v>54539</v>
      </c>
      <c r="AQ16" s="318">
        <v>71148</v>
      </c>
      <c r="AR16" s="319">
        <v>-23.3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6.78</v>
      </c>
      <c r="AP21" s="331">
        <v>6.38</v>
      </c>
      <c r="AQ21" s="332">
        <v>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97</v>
      </c>
      <c r="AP22" s="336">
        <v>98.2</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5133462</v>
      </c>
      <c r="AP32" s="345">
        <v>55600</v>
      </c>
      <c r="AQ32" s="346">
        <v>34974</v>
      </c>
      <c r="AR32" s="347">
        <v>59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525</v>
      </c>
      <c r="AP34" s="345" t="s">
        <v>525</v>
      </c>
      <c r="AQ34" s="346">
        <v>13</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1901680</v>
      </c>
      <c r="AP35" s="345">
        <v>20597</v>
      </c>
      <c r="AQ35" s="346">
        <v>9202</v>
      </c>
      <c r="AR35" s="347">
        <v>123.8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t="s">
        <v>525</v>
      </c>
      <c r="AP36" s="345" t="s">
        <v>525</v>
      </c>
      <c r="AQ36" s="346">
        <v>1932</v>
      </c>
      <c r="AR36" s="347" t="s">
        <v>525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v>80705</v>
      </c>
      <c r="AP37" s="345">
        <v>874</v>
      </c>
      <c r="AQ37" s="346">
        <v>1045</v>
      </c>
      <c r="AR37" s="347">
        <v>-16.399999999999999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v>63</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-39641</v>
      </c>
      <c r="AP39" s="345">
        <v>-429</v>
      </c>
      <c r="AQ39" s="346">
        <v>-6121</v>
      </c>
      <c r="AR39" s="347">
        <v>-93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-5435167</v>
      </c>
      <c r="AP40" s="345">
        <v>-58867</v>
      </c>
      <c r="AQ40" s="346">
        <v>-29274</v>
      </c>
      <c r="AR40" s="347">
        <v>101.1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1641102</v>
      </c>
      <c r="AP41" s="345">
        <v>17775</v>
      </c>
      <c r="AQ41" s="346">
        <v>11772</v>
      </c>
      <c r="AR41" s="347">
        <v>51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8549061</v>
      </c>
      <c r="AN51" s="367">
        <v>91011</v>
      </c>
      <c r="AO51" s="368">
        <v>33.200000000000003</v>
      </c>
      <c r="AP51" s="369">
        <v>44504</v>
      </c>
      <c r="AQ51" s="370">
        <v>-17.899999999999999</v>
      </c>
      <c r="AR51" s="371">
        <v>51.1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7236603</v>
      </c>
      <c r="AN52" s="375">
        <v>77039</v>
      </c>
      <c r="AO52" s="376">
        <v>44.4</v>
      </c>
      <c r="AP52" s="377">
        <v>25876</v>
      </c>
      <c r="AQ52" s="378">
        <v>-12.9</v>
      </c>
      <c r="AR52" s="379">
        <v>57.3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5027064</v>
      </c>
      <c r="AN53" s="367">
        <v>53724</v>
      </c>
      <c r="AO53" s="368">
        <v>-41</v>
      </c>
      <c r="AP53" s="369">
        <v>47820</v>
      </c>
      <c r="AQ53" s="370">
        <v>7.5</v>
      </c>
      <c r="AR53" s="371">
        <v>-48.5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2604026</v>
      </c>
      <c r="AN54" s="375">
        <v>27829</v>
      </c>
      <c r="AO54" s="376">
        <v>-63.9</v>
      </c>
      <c r="AP54" s="377">
        <v>25855</v>
      </c>
      <c r="AQ54" s="378">
        <v>-0.1</v>
      </c>
      <c r="AR54" s="379">
        <v>-63.8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6003721</v>
      </c>
      <c r="AN55" s="367">
        <v>64498</v>
      </c>
      <c r="AO55" s="368">
        <v>20.100000000000001</v>
      </c>
      <c r="AP55" s="369">
        <v>41934</v>
      </c>
      <c r="AQ55" s="370">
        <v>-12.3</v>
      </c>
      <c r="AR55" s="371">
        <v>32.4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3892155</v>
      </c>
      <c r="AN56" s="375">
        <v>41813</v>
      </c>
      <c r="AO56" s="376">
        <v>50.2</v>
      </c>
      <c r="AP56" s="377">
        <v>23352</v>
      </c>
      <c r="AQ56" s="378">
        <v>-9.6999999999999993</v>
      </c>
      <c r="AR56" s="379">
        <v>59.9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7582610</v>
      </c>
      <c r="AN57" s="367">
        <v>81636</v>
      </c>
      <c r="AO57" s="368">
        <v>26.6</v>
      </c>
      <c r="AP57" s="369">
        <v>45588</v>
      </c>
      <c r="AQ57" s="370">
        <v>8.6999999999999993</v>
      </c>
      <c r="AR57" s="371">
        <v>17.899999999999999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3816279</v>
      </c>
      <c r="AN58" s="375">
        <v>41087</v>
      </c>
      <c r="AO58" s="376">
        <v>-1.7</v>
      </c>
      <c r="AP58" s="377">
        <v>24150</v>
      </c>
      <c r="AQ58" s="378">
        <v>3.4</v>
      </c>
      <c r="AR58" s="379">
        <v>-5.0999999999999996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10911999</v>
      </c>
      <c r="AN59" s="367">
        <v>118186</v>
      </c>
      <c r="AO59" s="368">
        <v>44.8</v>
      </c>
      <c r="AP59" s="369">
        <v>45483</v>
      </c>
      <c r="AQ59" s="370">
        <v>-0.2</v>
      </c>
      <c r="AR59" s="371">
        <v>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6725825</v>
      </c>
      <c r="AN60" s="375">
        <v>72846</v>
      </c>
      <c r="AO60" s="376">
        <v>77.3</v>
      </c>
      <c r="AP60" s="377">
        <v>24241</v>
      </c>
      <c r="AQ60" s="378">
        <v>0.4</v>
      </c>
      <c r="AR60" s="379">
        <v>76.900000000000006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7614891</v>
      </c>
      <c r="AN61" s="382">
        <v>81811</v>
      </c>
      <c r="AO61" s="383">
        <v>16.7</v>
      </c>
      <c r="AP61" s="384">
        <v>45066</v>
      </c>
      <c r="AQ61" s="385">
        <v>-2.8</v>
      </c>
      <c r="AR61" s="371">
        <v>19.5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4854978</v>
      </c>
      <c r="AN62" s="375">
        <v>52123</v>
      </c>
      <c r="AO62" s="376">
        <v>21.3</v>
      </c>
      <c r="AP62" s="377">
        <v>24695</v>
      </c>
      <c r="AQ62" s="378">
        <v>-3.8</v>
      </c>
      <c r="AR62" s="379">
        <v>25.1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UzlCpZ28IMasRkvLFNj483Kg0uP8VsLjHN64MViKSoyVkrxq5voxlPa8Y+Lx8++z4A/WsgEGQ5qysjKI5rl1Q==" saltValue="i6z0B1tH5sjwVNFz9xYFp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s+Y0VTJA4ajItKN2NtKorSyATMHNXQQu5WyTtVuPsVgZgkI7DfODf5VmKT1GQBnBJcAQpzIFNhc5LjkpqhX/uw==" saltValue="H2fAq4815vDgAbsLyZan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Ef6UFmTdXsFcwMdCc2h9mFUTk4+kOdsi4H7fYUfmLVcFGJ9SZ7Xa9Ratj6slvu9mZEZJ10nFb+FG5zOBHqmqgw==" saltValue="lH5zoLn1/MvtYPZkXZJQ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15.63</v>
      </c>
      <c r="G47" s="12">
        <v>13.49</v>
      </c>
      <c r="H47" s="12">
        <v>15.94</v>
      </c>
      <c r="I47" s="12">
        <v>15.81</v>
      </c>
      <c r="J47" s="13">
        <v>17.989999999999998</v>
      </c>
    </row>
    <row r="48" spans="2:10" ht="57.75" customHeight="1" x14ac:dyDescent="0.15">
      <c r="B48" s="14"/>
      <c r="C48" s="1240" t="s">
        <v>4</v>
      </c>
      <c r="D48" s="1240"/>
      <c r="E48" s="1241"/>
      <c r="F48" s="15">
        <v>3.97</v>
      </c>
      <c r="G48" s="16">
        <v>6.65</v>
      </c>
      <c r="H48" s="16">
        <v>3.81</v>
      </c>
      <c r="I48" s="16">
        <v>4.6500000000000004</v>
      </c>
      <c r="J48" s="17">
        <v>5.26</v>
      </c>
    </row>
    <row r="49" spans="2:10" ht="57.75" customHeight="1" thickBot="1" x14ac:dyDescent="0.2">
      <c r="B49" s="18"/>
      <c r="C49" s="1242" t="s">
        <v>5</v>
      </c>
      <c r="D49" s="1242"/>
      <c r="E49" s="1243"/>
      <c r="F49" s="19">
        <v>1.33</v>
      </c>
      <c r="G49" s="20">
        <v>3.51</v>
      </c>
      <c r="H49" s="20">
        <v>0.86</v>
      </c>
      <c r="I49" s="20">
        <v>2.99</v>
      </c>
      <c r="J49" s="21">
        <v>3.03</v>
      </c>
    </row>
    <row r="50" spans="2:10" ht="13.5" customHeight="1" x14ac:dyDescent="0.15"/>
  </sheetData>
  <sheetProtection algorithmName="SHA-512" hashValue="umJEHZJhufg/ceFtERsgAS6Za6aa0GuC2SRAqzPAeOAcAtzxLGQ3kmw8Gcv4KNczgBTEIZktkpTJITkEN64WTQ==" saltValue="ifKMc2Fqac2z1XjuyWVX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2022-02-02T04:49:45Z</dcterms:created>
  <dcterms:modified xsi:type="dcterms:W3CDTF">2022-11-01T01:21:45Z</dcterms:modified>
  <cp:category/>
</cp:coreProperties>
</file>