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市町村支援課移行データ\財政係\03　決算統計（地方財政状況調査）\01普通会計\★R02決算統計（R03）\220905令和２年度財政状況資料集の作成について（2回目）\04HP掲載用データ\"/>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W102" i="12" l="1"/>
  <c r="CR102" i="12"/>
  <c r="AU88" i="12"/>
  <c r="AP88" i="12"/>
  <c r="AF88" i="12"/>
  <c r="AU63" i="12"/>
  <c r="AP63" i="12"/>
  <c r="AF63" i="12"/>
  <c r="AP23" i="12"/>
  <c r="AA23" i="12"/>
  <c r="V23" i="12"/>
  <c r="Q23" i="12"/>
  <c r="BG35" i="10" l="1"/>
  <c r="BG34"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BE37" i="10"/>
  <c r="AM37" i="10"/>
  <c r="U37" i="10"/>
  <c r="C37" i="10"/>
  <c r="BE36" i="10"/>
  <c r="AM36" i="10"/>
  <c r="U36" i="10"/>
  <c r="AM35" i="10"/>
  <c r="C34" i="10"/>
  <c r="C35" i="10" s="1"/>
  <c r="U34" i="10" l="1"/>
  <c r="U35" i="10" s="1"/>
  <c r="AM34" i="10" s="1"/>
  <c r="C36" i="10"/>
  <c r="BE34" i="10" s="1"/>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BW42" i="10" s="1"/>
  <c r="BW43" i="10" s="1"/>
  <c r="CO34" i="10" l="1"/>
  <c r="CO35" i="10" s="1"/>
  <c r="CO36" i="10" s="1"/>
  <c r="CO37" i="10" s="1"/>
</calcChain>
</file>

<file path=xl/sharedStrings.xml><?xml version="1.0" encoding="utf-8"?>
<sst xmlns="http://schemas.openxmlformats.org/spreadsheetml/2006/main" count="1159" uniqueCount="627">
  <si>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</si>
  <si>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</si>
  <si>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</si>
  <si>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</si>
  <si>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</si>
  <si>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</si>
  <si>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</si>
  <si>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</si>
  <si>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</si>
  <si>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</si>
  <si>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</si>
  <si>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</si>
  <si>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</si>
  <si>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</si>
  <si>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</si>
  <si>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</si>
  <si>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</si>
  <si>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</si>
  <si>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</si>
  <si>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</si>
  <si>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</si>
  <si>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</si>
  <si>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</si>
  <si>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</si>
  <si>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</si>
  <si>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</si>
  <si>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</si>
  <si>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</si>
  <si>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</si>
  <si>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</si>
  <si>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</si>
  <si>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</si>
  <si>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</si>
  <si>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</si>
  <si>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</si>
  <si>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</si>
  <si>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</si>
  <si>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</si>
  <si>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</si>
  <si>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</si>
  <si>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</si>
  <si>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</si>
  <si>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</si>
  <si>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</si>
  <si>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</si>
  <si>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</si>
  <si>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</si>
  <si>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</si>
  <si>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</si>
  <si>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</si>
  <si>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</si>
  <si>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</si>
  <si>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</si>
  <si>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</si>
  <si>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</si>
  <si>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</si>
  <si>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</si>
  <si>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</si>
  <si>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</si>
  <si>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</si>
  <si>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</si>
  <si>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</si>
  <si>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</si>
  <si>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</si>
  <si>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</si>
  <si>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</si>
  <si>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</si>
  <si>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</si>
  <si>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</si>
  <si>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</si>
  <si>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</si>
  <si>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</si>
  <si>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</si>
  <si>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</si>
  <si>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</si>
  <si>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</si>
  <si>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</si>
  <si>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</si>
  <si>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</si>
  <si>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</si>
  <si>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</si>
  <si>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</si>
  <si>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</si>
  <si>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富山県</t>
    <phoneticPr fontId="5"/>
  </si>
  <si>
    <t>市町村類型</t>
    <phoneticPr fontId="5"/>
  </si>
  <si>
    <t>Ⅲ－１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</si>
  <si>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</si>
  <si>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</si>
  <si>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</si>
  <si>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</si>
  <si>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</si>
  <si>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</si>
  <si>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</si>
  <si>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</si>
  <si>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</si>
  <si>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</si>
  <si>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</si>
  <si>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</si>
  <si>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朝日町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</si>
  <si>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</si>
  <si>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</si>
  <si>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</si>
  <si>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</si>
  <si>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</si>
  <si>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</si>
  <si>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</si>
  <si>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</si>
  <si>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</si>
  <si>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</si>
  <si>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</si>
  <si>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</si>
  <si>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</si>
  <si>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</si>
  <si>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</si>
  <si>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</si>
  <si>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</si>
  <si>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</si>
  <si>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</si>
  <si>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</si>
  <si>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</si>
  <si>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</si>
  <si>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</si>
  <si>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</si>
  <si>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</si>
  <si>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</si>
  <si>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</si>
  <si>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</si>
  <si>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</si>
  <si>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</si>
  <si>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</si>
  <si>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</si>
  <si>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</si>
  <si>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</si>
  <si>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</si>
  <si>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</si>
  <si>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</si>
  <si>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</si>
  <si>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</si>
  <si>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</si>
  <si>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</si>
  <si>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</si>
  <si>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</si>
  <si>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</si>
  <si>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</si>
  <si>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</si>
  <si>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</si>
  <si>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</si>
  <si>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</si>
  <si>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</si>
  <si>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</si>
  <si>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</si>
  <si>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</si>
  <si>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</si>
  <si>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</si>
  <si>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-2.4</t>
    <phoneticPr fontId="5"/>
  </si>
  <si>
    <t>基準財政需要額</t>
    <phoneticPr fontId="25"/>
  </si>
  <si>
    <t>うち日本人(％)</t>
    <phoneticPr fontId="5"/>
  </si>
  <si>
    <t>-2.7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</si>
  <si>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</si>
  <si>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</si>
  <si>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</si>
  <si>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</si>
  <si>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</si>
  <si>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</si>
  <si>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</si>
  <si>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</si>
  <si>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</si>
  <si>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</si>
  <si>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</si>
  <si>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</si>
  <si>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</si>
  <si>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</si>
  <si>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</si>
  <si>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</si>
  <si>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</si>
  <si>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</si>
  <si>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</si>
  <si>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</si>
  <si>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</si>
  <si>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</si>
  <si>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</si>
  <si>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</si>
  <si>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</si>
  <si>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</si>
  <si>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</si>
  <si>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</si>
  <si>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</si>
  <si>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</si>
  <si>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</si>
  <si>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</si>
  <si>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</si>
  <si>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</si>
  <si>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</si>
  <si>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</si>
  <si>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</si>
  <si>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</si>
  <si>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</si>
  <si>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</si>
  <si>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</si>
  <si>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</si>
  <si>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</si>
  <si>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</si>
  <si>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</si>
  <si>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</si>
  <si>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</si>
  <si>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</si>
  <si>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</si>
  <si>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</si>
  <si>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</si>
  <si>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</si>
  <si>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</si>
  <si>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</si>
  <si>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</si>
  <si>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</si>
  <si>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富山県朝日町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</si>
  <si>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</si>
  <si>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</si>
  <si>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</si>
  <si>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</si>
  <si>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</si>
  <si>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</si>
  <si>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</si>
  <si>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</si>
  <si>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</si>
  <si>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</si>
  <si>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</si>
  <si>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</si>
  <si>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</si>
  <si>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</si>
  <si>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</si>
  <si>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</si>
  <si>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</si>
  <si>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</si>
  <si>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</si>
  <si>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</si>
  <si>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</si>
  <si>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</si>
  <si>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</si>
  <si>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</si>
  <si>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</si>
  <si>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</si>
  <si>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</si>
  <si>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</si>
  <si>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</si>
  <si>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</si>
  <si>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</si>
  <si>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</si>
  <si>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</si>
  <si>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</si>
  <si>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</si>
  <si>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</si>
  <si>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</si>
  <si>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</si>
  <si>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</si>
  <si>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</si>
  <si>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</si>
  <si>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</si>
  <si>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</si>
  <si>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</si>
  <si>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</si>
  <si>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</si>
  <si>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</si>
  <si>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</si>
  <si>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</si>
  <si>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</si>
  <si>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</si>
  <si>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</si>
  <si>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</si>
  <si>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</si>
  <si>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</si>
  <si>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</si>
  <si>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</si>
  <si>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</si>
  <si>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</si>
  <si>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</si>
  <si>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</si>
  <si>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</si>
  <si>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</si>
  <si>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</si>
  <si>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</si>
  <si>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</si>
  <si>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</si>
  <si>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</si>
  <si>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</si>
  <si>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</si>
  <si>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</si>
  <si>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</si>
  <si>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</si>
  <si>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</si>
  <si>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</si>
  <si>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</si>
  <si>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</si>
  <si>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</si>
  <si>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</si>
  <si>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</si>
  <si>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</si>
  <si>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</si>
  <si>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</si>
  <si>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</si>
  <si>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</si>
  <si>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</si>
  <si>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</si>
  <si>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</si>
  <si>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</si>
  <si>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</si>
  <si>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</si>
  <si>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</si>
  <si>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</si>
  <si>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</si>
  <si>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</si>
  <si>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</si>
  <si>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</si>
  <si>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</si>
  <si>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</si>
  <si>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</si>
  <si>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</si>
  <si>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</si>
  <si>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</si>
  <si>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</si>
  <si>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</si>
  <si>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</si>
  <si>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</si>
  <si>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</si>
  <si>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</si>
  <si>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</si>
  <si>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</si>
  <si>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</si>
  <si>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</si>
  <si>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</si>
  <si>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</si>
  <si>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</si>
  <si>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</si>
  <si>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</si>
  <si>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</si>
  <si>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</si>
  <si>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</si>
  <si>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</si>
  <si>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</si>
  <si>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</si>
  <si>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</si>
  <si>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</si>
  <si>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簡易水道</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</si>
  <si>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</si>
  <si>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</si>
  <si>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</si>
  <si>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</si>
  <si>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</si>
  <si>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</si>
  <si>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</si>
  <si>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</si>
  <si>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</si>
  <si>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</si>
  <si>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</si>
  <si>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</si>
  <si>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</si>
  <si>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</si>
  <si>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</si>
  <si>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</si>
  <si>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</si>
  <si>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</si>
  <si>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</si>
  <si>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</si>
  <si>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</si>
  <si>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</si>
  <si>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</si>
  <si>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</si>
  <si>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</si>
  <si>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</si>
  <si>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</si>
  <si>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</si>
  <si>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富山県朝日町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</si>
  <si>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</si>
  <si>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</si>
  <si>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</si>
  <si>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</si>
  <si>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</si>
  <si>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</si>
  <si>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</si>
  <si>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</si>
  <si>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</si>
  <si>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</si>
  <si>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</si>
  <si>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</si>
  <si>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</si>
  <si>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</si>
  <si>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</si>
  <si>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</si>
  <si>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</si>
  <si>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</si>
  <si>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</si>
  <si>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</si>
  <si>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公共用地先行取得等事業特別会計</t>
    <phoneticPr fontId="5"/>
  </si>
  <si>
    <t>-</t>
    <phoneticPr fontId="5"/>
  </si>
  <si>
    <t>奨学資金特別会計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</si>
  <si>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</si>
  <si>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</si>
  <si>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</si>
  <si>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</si>
  <si>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</si>
  <si>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</si>
  <si>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</si>
  <si>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</si>
  <si>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</si>
  <si>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</si>
  <si>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</si>
  <si>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</si>
  <si>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</si>
  <si>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</si>
  <si>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</si>
  <si>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後期高齢者医療事業特別会計</t>
    <phoneticPr fontId="5"/>
  </si>
  <si>
    <t>病院事業会計</t>
    <phoneticPr fontId="5"/>
  </si>
  <si>
    <t>法適用企業</t>
    <phoneticPr fontId="5"/>
  </si>
  <si>
    <t>簡易水道特別会計</t>
    <phoneticPr fontId="5"/>
  </si>
  <si>
    <t>法非適用企業</t>
    <phoneticPr fontId="5"/>
  </si>
  <si>
    <t>下水道特別会計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</si>
  <si>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</si>
  <si>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</si>
  <si>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</si>
  <si>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</si>
  <si>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</si>
  <si>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</si>
  <si>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</si>
  <si>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</si>
  <si>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</si>
  <si>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</si>
  <si>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</si>
  <si>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</si>
  <si>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</si>
  <si>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</si>
  <si>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</si>
  <si>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</si>
  <si>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</si>
  <si>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</si>
  <si>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</si>
  <si>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</si>
  <si>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</si>
  <si>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</si>
  <si>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</si>
  <si>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</si>
  <si>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</si>
  <si>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</si>
  <si>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</si>
  <si>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</si>
  <si>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</si>
  <si>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</si>
  <si>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</si>
  <si>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</si>
  <si>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</si>
  <si>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</si>
  <si>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</si>
  <si>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</si>
  <si>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</si>
  <si>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</si>
  <si>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</si>
  <si>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</si>
  <si>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</si>
  <si>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</si>
  <si>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</si>
  <si>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</si>
  <si>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</si>
  <si>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</si>
  <si>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</si>
  <si>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</si>
  <si>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</si>
  <si>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</si>
  <si>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</si>
  <si>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</si>
  <si>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</si>
  <si>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</si>
  <si>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</si>
  <si>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</si>
  <si>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</si>
  <si>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</si>
  <si>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</si>
  <si>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</si>
  <si>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</si>
  <si>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</si>
  <si>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</si>
  <si>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</si>
  <si>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</si>
  <si>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</si>
  <si>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</si>
  <si>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</si>
  <si>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簡易水道特別会計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</si>
  <si>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</si>
  <si>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</si>
  <si>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</si>
  <si>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</si>
  <si>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</si>
  <si>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</si>
  <si>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</si>
  <si>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</si>
  <si>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</si>
  <si>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</si>
  <si>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</si>
  <si>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</si>
  <si>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</si>
  <si>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</si>
  <si>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</si>
  <si>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</si>
  <si>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</si>
  <si>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</si>
  <si>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</si>
  <si>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</si>
  <si>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</si>
  <si>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</si>
  <si>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</si>
  <si>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</si>
  <si>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</si>
  <si>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</si>
  <si>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</si>
  <si>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</si>
  <si>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</si>
  <si>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</si>
  <si>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</si>
  <si>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</si>
  <si>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</si>
  <si>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</si>
  <si>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</si>
  <si>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</si>
  <si>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</si>
  <si>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</si>
  <si>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</si>
  <si>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</si>
  <si>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</si>
  <si>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</si>
  <si>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</si>
  <si>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</si>
  <si>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</si>
  <si>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</si>
  <si>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</si>
  <si>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</si>
  <si>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</si>
  <si>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</si>
  <si>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</si>
  <si>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</si>
  <si>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</si>
  <si>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</si>
  <si>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</si>
  <si>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</si>
  <si>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</si>
  <si>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</si>
  <si>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</si>
  <si>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</si>
  <si>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</si>
  <si>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</si>
  <si>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</si>
  <si>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</si>
  <si>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</si>
  <si>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</si>
  <si>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</si>
  <si>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</si>
  <si>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</si>
  <si>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</si>
  <si>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</si>
  <si>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</si>
  <si>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</si>
  <si>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</si>
  <si>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</si>
  <si>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</si>
  <si>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</si>
  <si>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</si>
  <si>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</si>
  <si>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</si>
  <si>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</si>
  <si>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</si>
  <si>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</si>
  <si>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</si>
  <si>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</si>
  <si>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1.93</t>
  </si>
  <si>
    <t>▲ 0.98</t>
  </si>
  <si>
    <t>▲ 9.96</t>
  </si>
  <si>
    <t>▲ 4.14</t>
  </si>
  <si>
    <t>▲ 2.39</t>
  </si>
  <si>
    <t>一般会計</t>
  </si>
  <si>
    <t>病院事業会計</t>
  </si>
  <si>
    <t>簡易水道特別会計</t>
  </si>
  <si>
    <t>国民健康保険特別会計</t>
  </si>
  <si>
    <t>下水道特別会計</t>
  </si>
  <si>
    <t>後期高齢者医療事業特別会計</t>
  </si>
  <si>
    <t>公共用地先行取得等事業特別会計</t>
  </si>
  <si>
    <t>奨学資金特別会計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</si>
  <si>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</si>
  <si>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</si>
  <si>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</si>
  <si>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</si>
  <si>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</si>
  <si>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</si>
  <si>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</si>
  <si>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</si>
  <si>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</si>
  <si>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新川地域介護保険・ケーブルテレビ事業組合（一般会計）</t>
    <rPh sb="0" eb="2">
      <t>ニイカワ</t>
    </rPh>
    <rPh sb="2" eb="4">
      <t>チイキ</t>
    </rPh>
    <rPh sb="4" eb="6">
      <t>カイゴ</t>
    </rPh>
    <rPh sb="6" eb="8">
      <t>ホケン</t>
    </rPh>
    <rPh sb="16" eb="18">
      <t>ジギョウ</t>
    </rPh>
    <rPh sb="18" eb="20">
      <t>クミアイ</t>
    </rPh>
    <rPh sb="21" eb="23">
      <t>イッパン</t>
    </rPh>
    <rPh sb="23" eb="25">
      <t>カイケイ</t>
    </rPh>
    <phoneticPr fontId="2"/>
  </si>
  <si>
    <t>新川地域介護保険・ケーブルテレビ事業組合（介護保険事業特別会計）</t>
    <rPh sb="0" eb="2">
      <t>ニイカワ</t>
    </rPh>
    <rPh sb="2" eb="4">
      <t>チイキ</t>
    </rPh>
    <rPh sb="4" eb="6">
      <t>カイゴ</t>
    </rPh>
    <rPh sb="6" eb="8">
      <t>ホケン</t>
    </rPh>
    <rPh sb="16" eb="18">
      <t>ジギョウ</t>
    </rPh>
    <rPh sb="18" eb="20">
      <t>クミアイ</t>
    </rPh>
    <rPh sb="21" eb="23">
      <t>カイゴ</t>
    </rPh>
    <rPh sb="23" eb="25">
      <t>ホケン</t>
    </rPh>
    <rPh sb="25" eb="27">
      <t>ジギョウ</t>
    </rPh>
    <rPh sb="27" eb="29">
      <t>トクベツ</t>
    </rPh>
    <rPh sb="29" eb="31">
      <t>カイケイ</t>
    </rPh>
    <phoneticPr fontId="2"/>
  </si>
  <si>
    <t>新川地域介護保険・ケーブルテレビ事業組合（ＣＡＴＶ事業特別会計）</t>
    <rPh sb="0" eb="2">
      <t>ニイカワ</t>
    </rPh>
    <rPh sb="2" eb="4">
      <t>チイキ</t>
    </rPh>
    <rPh sb="4" eb="6">
      <t>カイゴ</t>
    </rPh>
    <rPh sb="6" eb="8">
      <t>ホケン</t>
    </rPh>
    <rPh sb="16" eb="18">
      <t>ジギョウ</t>
    </rPh>
    <rPh sb="18" eb="20">
      <t>クミアイ</t>
    </rPh>
    <rPh sb="25" eb="27">
      <t>ジギョウ</t>
    </rPh>
    <rPh sb="27" eb="29">
      <t>トクベツ</t>
    </rPh>
    <rPh sb="29" eb="31">
      <t>カイケイ</t>
    </rPh>
    <phoneticPr fontId="2"/>
  </si>
  <si>
    <t>新川広域圏事務組合</t>
    <rPh sb="0" eb="2">
      <t>ニイカワ</t>
    </rPh>
    <rPh sb="2" eb="5">
      <t>コウイキケン</t>
    </rPh>
    <rPh sb="5" eb="7">
      <t>ジム</t>
    </rPh>
    <rPh sb="7" eb="9">
      <t>クミアイ</t>
    </rPh>
    <phoneticPr fontId="2"/>
  </si>
  <si>
    <t>富山県市町村総合事務組合</t>
    <rPh sb="0" eb="3">
      <t>トヤマケン</t>
    </rPh>
    <rPh sb="3" eb="6">
      <t>シチョウソン</t>
    </rPh>
    <rPh sb="6" eb="8">
      <t>ソウゴウ</t>
    </rPh>
    <rPh sb="8" eb="10">
      <t>ジム</t>
    </rPh>
    <rPh sb="10" eb="12">
      <t>クミアイ</t>
    </rPh>
    <phoneticPr fontId="2"/>
  </si>
  <si>
    <t>富山県市町村会館管理組合</t>
    <rPh sb="0" eb="3">
      <t>トヤマケン</t>
    </rPh>
    <rPh sb="3" eb="6">
      <t>シチョウソン</t>
    </rPh>
    <rPh sb="6" eb="8">
      <t>カイカン</t>
    </rPh>
    <rPh sb="8" eb="10">
      <t>カンリ</t>
    </rPh>
    <rPh sb="10" eb="12">
      <t>クミアイ</t>
    </rPh>
    <phoneticPr fontId="2"/>
  </si>
  <si>
    <t>富山県後期高齢者医療広域連合（一般会計）</t>
    <rPh sb="0" eb="3">
      <t>トヤマケン</t>
    </rPh>
    <rPh sb="3" eb="5">
      <t>コウキ</t>
    </rPh>
    <rPh sb="5" eb="8">
      <t>コウレイシャ</t>
    </rPh>
    <rPh sb="8" eb="10">
      <t>イリョウ</t>
    </rPh>
    <rPh sb="10" eb="12">
      <t>コウイキ</t>
    </rPh>
    <rPh sb="12" eb="14">
      <t>レンゴウ</t>
    </rPh>
    <rPh sb="15" eb="17">
      <t>イッパン</t>
    </rPh>
    <rPh sb="17" eb="19">
      <t>カイケイ</t>
    </rPh>
    <phoneticPr fontId="2"/>
  </si>
  <si>
    <t>富山県後期高齢者医療広域連合（後期高齢者医療事業特別会計）</t>
    <rPh sb="0" eb="3">
      <t>トヤマケン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トクベツ</t>
    </rPh>
    <rPh sb="26" eb="28">
      <t>カイケイ</t>
    </rPh>
    <phoneticPr fontId="2"/>
  </si>
  <si>
    <t>下山用水組合</t>
    <rPh sb="0" eb="2">
      <t>シタヤマ</t>
    </rPh>
    <rPh sb="2" eb="4">
      <t>ヨウスイ</t>
    </rPh>
    <rPh sb="4" eb="6">
      <t>クミアイ</t>
    </rPh>
    <phoneticPr fontId="2"/>
  </si>
  <si>
    <t>黒東合口用水組合</t>
    <rPh sb="0" eb="1">
      <t>クロ</t>
    </rPh>
    <rPh sb="1" eb="2">
      <t>ヒガシ</t>
    </rPh>
    <rPh sb="2" eb="3">
      <t>ゴウ</t>
    </rPh>
    <rPh sb="3" eb="4">
      <t>クチ</t>
    </rPh>
    <rPh sb="4" eb="6">
      <t>ヨウスイ</t>
    </rPh>
    <rPh sb="6" eb="8">
      <t>クミアイ</t>
    </rPh>
    <phoneticPr fontId="2"/>
  </si>
  <si>
    <t>新川地域消防組合</t>
    <rPh sb="0" eb="2">
      <t>ニイカワ</t>
    </rPh>
    <rPh sb="2" eb="4">
      <t>チイキ</t>
    </rPh>
    <rPh sb="4" eb="6">
      <t>ショウボウ</t>
    </rPh>
    <rPh sb="6" eb="8">
      <t>クミアイ</t>
    </rPh>
    <phoneticPr fontId="2"/>
  </si>
  <si>
    <t>朝日町文化体育振興公社</t>
    <rPh sb="0" eb="2">
      <t>アサヒ</t>
    </rPh>
    <rPh sb="2" eb="3">
      <t>マチ</t>
    </rPh>
    <rPh sb="3" eb="5">
      <t>ブンカ</t>
    </rPh>
    <rPh sb="5" eb="7">
      <t>タイイク</t>
    </rPh>
    <rPh sb="7" eb="9">
      <t>シンコウ</t>
    </rPh>
    <rPh sb="9" eb="11">
      <t>コウシャ</t>
    </rPh>
    <phoneticPr fontId="2"/>
  </si>
  <si>
    <t>あさひ</t>
    <phoneticPr fontId="2"/>
  </si>
  <si>
    <t>あさひふるさと創造社</t>
    <rPh sb="7" eb="9">
      <t>ソウゾウ</t>
    </rPh>
    <rPh sb="9" eb="10">
      <t>シャ</t>
    </rPh>
    <phoneticPr fontId="2"/>
  </si>
  <si>
    <t>朝日商業開発</t>
    <rPh sb="0" eb="2">
      <t>アサヒ</t>
    </rPh>
    <rPh sb="2" eb="4">
      <t>ショウギョウ</t>
    </rPh>
    <rPh sb="4" eb="6">
      <t>カイハツ</t>
    </rPh>
    <phoneticPr fontId="2"/>
  </si>
  <si>
    <t>-</t>
    <phoneticPr fontId="2"/>
  </si>
  <si>
    <t>-</t>
    <phoneticPr fontId="2"/>
  </si>
  <si>
    <t>-</t>
    <phoneticPr fontId="2"/>
  </si>
  <si>
    <t>-</t>
    <phoneticPr fontId="2"/>
  </si>
  <si>
    <t>未来創生推進基金</t>
    <rPh sb="0" eb="2">
      <t>ミライ</t>
    </rPh>
    <rPh sb="2" eb="4">
      <t>ソウセイ</t>
    </rPh>
    <rPh sb="4" eb="6">
      <t>スイシン</t>
    </rPh>
    <rPh sb="6" eb="8">
      <t>キキン</t>
    </rPh>
    <phoneticPr fontId="2"/>
  </si>
  <si>
    <t>公共施設整備等基金</t>
    <rPh sb="0" eb="2">
      <t>コウキョウ</t>
    </rPh>
    <rPh sb="2" eb="4">
      <t>シセツ</t>
    </rPh>
    <rPh sb="4" eb="6">
      <t>セイビ</t>
    </rPh>
    <rPh sb="6" eb="7">
      <t>トウ</t>
    </rPh>
    <rPh sb="7" eb="9">
      <t>キキン</t>
    </rPh>
    <phoneticPr fontId="2"/>
  </si>
  <si>
    <t>企業立地促進基金</t>
    <rPh sb="0" eb="2">
      <t>キギョウ</t>
    </rPh>
    <rPh sb="2" eb="4">
      <t>リッチ</t>
    </rPh>
    <rPh sb="4" eb="6">
      <t>ソクシン</t>
    </rPh>
    <rPh sb="6" eb="8">
      <t>キキン</t>
    </rPh>
    <phoneticPr fontId="2"/>
  </si>
  <si>
    <t>漁業振興基金</t>
    <rPh sb="0" eb="2">
      <t>ギョギョウ</t>
    </rPh>
    <rPh sb="2" eb="4">
      <t>シンコウ</t>
    </rPh>
    <rPh sb="4" eb="6">
      <t>キキン</t>
    </rPh>
    <phoneticPr fontId="2"/>
  </si>
  <si>
    <t>松倉子ども基金</t>
    <rPh sb="0" eb="2">
      <t>マツクラ</t>
    </rPh>
    <rPh sb="2" eb="3">
      <t>コ</t>
    </rPh>
    <rPh sb="5" eb="7">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</si>
  <si>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</si>
  <si>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</si>
  <si>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</si>
  <si>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将来負担比率は―(バー)表示となり、昨年度と比較して改善した。有形固定資産減価償却率については、比較的新しい施設が多いため、類似団体内平均値よりも低い傾向にある。
地方債残高はしばらく高額で推移すると見込んでいるが、新たな起債の抑制に努めることにより地方債の現在高が減少し、将来負担比率はしばらくは―（バー）表示が続くものと思われる。</t>
    <rPh sb="0" eb="2">
      <t>ショウライ</t>
    </rPh>
    <rPh sb="2" eb="4">
      <t>フタン</t>
    </rPh>
    <rPh sb="4" eb="6">
      <t>ヒリツ</t>
    </rPh>
    <rPh sb="12" eb="14">
      <t>ヒョウジ</t>
    </rPh>
    <rPh sb="18" eb="21">
      <t>サクネンド</t>
    </rPh>
    <rPh sb="22" eb="24">
      <t>ヒカク</t>
    </rPh>
    <rPh sb="26" eb="28">
      <t>カイゼン</t>
    </rPh>
    <rPh sb="31" eb="33">
      <t>ユウケイ</t>
    </rPh>
    <rPh sb="33" eb="35">
      <t>コテイ</t>
    </rPh>
    <rPh sb="35" eb="37">
      <t>シサン</t>
    </rPh>
    <rPh sb="37" eb="39">
      <t>ゲンカ</t>
    </rPh>
    <rPh sb="39" eb="41">
      <t>ショウキャク</t>
    </rPh>
    <rPh sb="41" eb="42">
      <t>リツ</t>
    </rPh>
    <rPh sb="48" eb="51">
      <t>ヒカクテキ</t>
    </rPh>
    <rPh sb="51" eb="52">
      <t>アタラ</t>
    </rPh>
    <rPh sb="54" eb="56">
      <t>シセツ</t>
    </rPh>
    <rPh sb="57" eb="58">
      <t>オオ</t>
    </rPh>
    <rPh sb="62" eb="64">
      <t>ルイジ</t>
    </rPh>
    <rPh sb="64" eb="66">
      <t>ダンタイ</t>
    </rPh>
    <rPh sb="66" eb="67">
      <t>ナイ</t>
    </rPh>
    <rPh sb="67" eb="70">
      <t>ヘイキンチ</t>
    </rPh>
    <rPh sb="73" eb="74">
      <t>ヒク</t>
    </rPh>
    <rPh sb="75" eb="77">
      <t>ケイコウ</t>
    </rPh>
    <rPh sb="82" eb="85">
      <t>チホウサイ</t>
    </rPh>
    <rPh sb="85" eb="87">
      <t>ザンダカ</t>
    </rPh>
    <rPh sb="92" eb="94">
      <t>コウガク</t>
    </rPh>
    <rPh sb="95" eb="97">
      <t>スイイ</t>
    </rPh>
    <rPh sb="100" eb="102">
      <t>ミコ</t>
    </rPh>
    <rPh sb="108" eb="109">
      <t>アラ</t>
    </rPh>
    <rPh sb="111" eb="113">
      <t>キサイ</t>
    </rPh>
    <rPh sb="114" eb="116">
      <t>ヨクセイ</t>
    </rPh>
    <rPh sb="117" eb="118">
      <t>ツト</t>
    </rPh>
    <rPh sb="125" eb="128">
      <t>チホウサイ</t>
    </rPh>
    <rPh sb="129" eb="132">
      <t>ゲンザイダカ</t>
    </rPh>
    <rPh sb="133" eb="135">
      <t>ゲンショウ</t>
    </rPh>
    <rPh sb="137" eb="139">
      <t>ショウライ</t>
    </rPh>
    <rPh sb="139" eb="141">
      <t>フタン</t>
    </rPh>
    <rPh sb="141" eb="143">
      <t>ヒリツ</t>
    </rPh>
    <rPh sb="154" eb="156">
      <t>ヒョウジ</t>
    </rPh>
    <rPh sb="157" eb="158">
      <t>ツヅ</t>
    </rPh>
    <rPh sb="162" eb="163">
      <t>オモ</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</si>
  <si>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</si>
  <si>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</si>
  <si>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</si>
  <si>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</si>
  <si>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</si>
  <si>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</si>
  <si>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H28年度までは実質公債費比率及び将来負担比率は類似団体内の平均値を下回っていたが、これ以降は武道館建設、屋内グラウンド建設、舟川桜並木整備、ヒスイ海岸周辺整備事業などの大型事業が集中したことで地方債の残高が増え、類似団体との差がグラフ上で顕著に表れている。令和2年度は起債抑制により、前年と比較して将来負担比率・実質公債費比率ともに減少したが、地方債の償還が令和5年度にピークを迎えることから、実質公債費比率は令和７年度に最も高くなると見込んでいる。財政シミュレーションを重ねながら、できるだけ将来への負担が少なくなるよう、公債費の適正化に取り組んでいく。</t>
    <rPh sb="143" eb="144">
      <t>ゼン</t>
    </rPh>
    <rPh sb="157" eb="159">
      <t>ジッシツ</t>
    </rPh>
    <rPh sb="159" eb="162">
      <t>コウサイヒ</t>
    </rPh>
    <rPh sb="162" eb="164">
      <t>ヒリツ</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</si>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</sst>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84" xfId="15" applyNumberFormat="1" applyFont="1" applyFill="1" applyBorder="1" applyAlignment="1" applyProtection="1">
      <alignment horizontal="right" vertical="center" shrinkToFit="1"/>
      <protection locked="0"/>
    </xf>
    <xf numFmtId="0" fontId="34" fillId="8" borderId="130" xfId="15" applyNumberFormat="1" applyFont="1" applyFill="1" applyBorder="1" applyAlignment="1" applyProtection="1">
      <alignment horizontal="left" vertical="center" shrinkToFit="1"/>
      <protection locked="0"/>
    </xf>
    <xf numFmtId="0" fontId="34" fillId="8" borderId="18" xfId="15" applyNumberFormat="1" applyFont="1" applyFill="1" applyBorder="1" applyAlignment="1" applyProtection="1">
      <alignment horizontal="left" vertical="center" shrinkToFit="1"/>
      <protection locked="0"/>
    </xf>
    <xf numFmtId="0" fontId="34" fillId="8" borderId="19"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77" fontId="34" fillId="8" borderId="130"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84" xfId="12"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6" fillId="0" borderId="41" xfId="16" applyFont="1" applyBorder="1" applyAlignment="1" applyProtection="1">
      <alignment horizontal="left" vertical="top" wrapText="1"/>
      <protection locked="0"/>
    </xf>
    <xf numFmtId="0" fontId="16" fillId="0" borderId="12" xfId="16" applyFont="1" applyBorder="1" applyAlignment="1" applyProtection="1">
      <alignment horizontal="left" vertical="top" wrapText="1"/>
      <protection locked="0"/>
    </xf>
    <xf numFmtId="0" fontId="16" fillId="0" borderId="48" xfId="16" applyFont="1" applyBorder="1" applyAlignment="1" applyProtection="1">
      <alignment horizontal="left" vertical="top" wrapText="1"/>
      <protection locked="0"/>
    </xf>
    <xf numFmtId="0" fontId="16" fillId="0" borderId="64" xfId="16" applyFont="1" applyBorder="1" applyAlignment="1" applyProtection="1">
      <alignment horizontal="left" vertical="top" wrapText="1"/>
      <protection locked="0"/>
    </xf>
    <xf numFmtId="0" fontId="16" fillId="0" borderId="0" xfId="16" applyFont="1" applyAlignment="1" applyProtection="1">
      <alignment horizontal="left" vertical="top" wrapText="1"/>
      <protection locked="0"/>
    </xf>
    <xf numFmtId="0" fontId="16" fillId="0" borderId="38" xfId="16" applyFont="1" applyBorder="1" applyAlignment="1" applyProtection="1">
      <alignment horizontal="left" vertical="top" wrapText="1"/>
      <protection locked="0"/>
    </xf>
    <xf numFmtId="0" fontId="16" fillId="0" borderId="37" xfId="16" applyFont="1" applyBorder="1" applyAlignment="1" applyProtection="1">
      <alignment horizontal="left" vertical="top" wrapText="1"/>
      <protection locked="0"/>
    </xf>
    <xf numFmtId="0" fontId="16" fillId="0" borderId="54" xfId="16" applyFont="1" applyBorder="1" applyAlignment="1" applyProtection="1">
      <alignment horizontal="left" vertical="top" wrapText="1"/>
      <protection locked="0"/>
    </xf>
    <xf numFmtId="0" fontId="16"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78903</c:v>
                </c:pt>
                <c:pt idx="1">
                  <c:v>82993</c:v>
                </c:pt>
                <c:pt idx="2">
                  <c:v>108252</c:v>
                </c:pt>
                <c:pt idx="3">
                  <c:v>93492</c:v>
                </c:pt>
                <c:pt idx="4">
                  <c:v>94796</c:v>
                </c:pt>
              </c:numCache>
            </c:numRef>
          </c:val>
          <c:smooth val="0"/>
          <c:extLst>
            <c:ext xmlns:c16="http://schemas.microsoft.com/office/drawing/2014/chart" uri="{C3380CC4-5D6E-409C-BE32-E72D297353CC}">
              <c16:uniqueId val="{00000000-7007-41E2-B962-B123D0ACFC1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118523</c:v>
                </c:pt>
                <c:pt idx="1">
                  <c:v>183996</c:v>
                </c:pt>
                <c:pt idx="2">
                  <c:v>166909</c:v>
                </c:pt>
                <c:pt idx="3">
                  <c:v>77696</c:v>
                </c:pt>
                <c:pt idx="4">
                  <c:v>94701</c:v>
                </c:pt>
              </c:numCache>
            </c:numRef>
          </c:val>
          <c:smooth val="0"/>
          <c:extLst>
            <c:ext xmlns:c16="http://schemas.microsoft.com/office/drawing/2014/chart" uri="{C3380CC4-5D6E-409C-BE32-E72D297353CC}">
              <c16:uniqueId val="{00000001-7007-41E2-B962-B123D0ACFC18}"/>
            </c:ext>
          </c:extLst>
        </c:ser>
        <c:dLbls>
          <c:showLegendKey val="0"/>
          <c:showVal val="0"/>
          <c:showCatName val="0"/>
          <c:showSerName val="0"/>
          <c:showPercent val="0"/>
          <c:showBubbleSize val="0"/>
        </c:dLbls>
        <c:marker val="1"/>
        <c:smooth val="0"/>
        <c:axId val="390041664"/>
        <c:axId val="390042448"/>
      </c:lineChart>
      <c:catAx>
        <c:axId val="39004166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0042448"/>
        <c:crosses val="autoZero"/>
        <c:auto val="1"/>
        <c:lblAlgn val="ctr"/>
        <c:lblOffset val="100"/>
        <c:tickLblSkip val="1"/>
        <c:tickMarkSkip val="1"/>
        <c:noMultiLvlLbl val="0"/>
      </c:catAx>
      <c:valAx>
        <c:axId val="390042448"/>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00416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9.0299999999999994</c:v>
                </c:pt>
                <c:pt idx="1">
                  <c:v>8.41</c:v>
                </c:pt>
                <c:pt idx="2">
                  <c:v>9.19</c:v>
                </c:pt>
                <c:pt idx="3">
                  <c:v>8.4600000000000009</c:v>
                </c:pt>
                <c:pt idx="4">
                  <c:v>6.9</c:v>
                </c:pt>
              </c:numCache>
            </c:numRef>
          </c:val>
          <c:extLst>
            <c:ext xmlns:c16="http://schemas.microsoft.com/office/drawing/2014/chart" uri="{C3380CC4-5D6E-409C-BE32-E72D297353CC}">
              <c16:uniqueId val="{00000000-DA39-405C-B535-147F43E36DC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45.71</c:v>
                </c:pt>
                <c:pt idx="1">
                  <c:v>45.11</c:v>
                </c:pt>
                <c:pt idx="2">
                  <c:v>34.42</c:v>
                </c:pt>
                <c:pt idx="3">
                  <c:v>30.43</c:v>
                </c:pt>
                <c:pt idx="4">
                  <c:v>27.98</c:v>
                </c:pt>
              </c:numCache>
            </c:numRef>
          </c:val>
          <c:extLst>
            <c:ext xmlns:c16="http://schemas.microsoft.com/office/drawing/2014/chart" uri="{C3380CC4-5D6E-409C-BE32-E72D297353CC}">
              <c16:uniqueId val="{00000001-DA39-405C-B535-147F43E36DC8}"/>
            </c:ext>
          </c:extLst>
        </c:ser>
        <c:dLbls>
          <c:showLegendKey val="0"/>
          <c:showVal val="0"/>
          <c:showCatName val="0"/>
          <c:showSerName val="0"/>
          <c:showPercent val="0"/>
          <c:showBubbleSize val="0"/>
        </c:dLbls>
        <c:gapWidth val="250"/>
        <c:overlap val="100"/>
        <c:axId val="405545872"/>
        <c:axId val="4055462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-1.93</c:v>
                </c:pt>
                <c:pt idx="1">
                  <c:v>-0.98</c:v>
                </c:pt>
                <c:pt idx="2">
                  <c:v>-9.9600000000000009</c:v>
                </c:pt>
                <c:pt idx="3">
                  <c:v>-4.1399999999999997</c:v>
                </c:pt>
                <c:pt idx="4">
                  <c:v>-2.39</c:v>
                </c:pt>
              </c:numCache>
            </c:numRef>
          </c:val>
          <c:smooth val="0"/>
          <c:extLst>
            <c:ext xmlns:c16="http://schemas.microsoft.com/office/drawing/2014/chart" uri="{C3380CC4-5D6E-409C-BE32-E72D297353CC}">
              <c16:uniqueId val="{00000002-DA39-405C-B535-147F43E36DC8}"/>
            </c:ext>
          </c:extLst>
        </c:ser>
        <c:dLbls>
          <c:showLegendKey val="0"/>
          <c:showVal val="0"/>
          <c:showCatName val="0"/>
          <c:showSerName val="0"/>
          <c:showPercent val="0"/>
          <c:showBubbleSize val="0"/>
        </c:dLbls>
        <c:marker val="1"/>
        <c:smooth val="0"/>
        <c:axId val="405545872"/>
        <c:axId val="405546264"/>
      </c:lineChart>
      <c:catAx>
        <c:axId val="405545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05546264"/>
        <c:crosses val="autoZero"/>
        <c:auto val="1"/>
        <c:lblAlgn val="ctr"/>
        <c:lblOffset val="100"/>
        <c:tickLblSkip val="1"/>
        <c:tickMarkSkip val="1"/>
        <c:noMultiLvlLbl val="0"/>
      </c:catAx>
      <c:valAx>
        <c:axId val="4055462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55458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D91-4F5E-A8E2-8BB26897695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91-4F5E-A8E2-8BB26897695A}"/>
            </c:ext>
          </c:extLst>
        </c:ser>
        <c:ser>
          <c:idx val="2"/>
          <c:order val="2"/>
          <c:tx>
            <c:strRef>
              <c:f>データシート!$A$29</c:f>
              <c:strCache>
                <c:ptCount val="1"/>
                <c:pt idx="0">
                  <c:v>奨学資金特別会計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ED91-4F5E-A8E2-8BB26897695A}"/>
            </c:ext>
          </c:extLst>
        </c:ser>
        <c:ser>
          <c:idx val="3"/>
          <c:order val="3"/>
          <c:tx>
            <c:strRef>
              <c:f>データシート!$A$30</c:f>
              <c:strCache>
                <c:ptCount val="1"/>
                <c:pt idx="0">
                  <c:v>公共用地先行取得等事業特別会計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ED91-4F5E-A8E2-8BB26897695A}"/>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0.01</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ED91-4F5E-A8E2-8BB26897695A}"/>
            </c:ext>
          </c:extLst>
        </c:ser>
        <c:ser>
          <c:idx val="5"/>
          <c:order val="5"/>
          <c:tx>
            <c:strRef>
              <c:f>データシート!$A$32</c:f>
              <c:strCache>
                <c:ptCount val="1"/>
                <c:pt idx="0">
                  <c:v>下水道特別会計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0.2</c:v>
                </c:pt>
                <c:pt idx="2">
                  <c:v>#N/A</c:v>
                </c:pt>
                <c:pt idx="3">
                  <c:v>0.17</c:v>
                </c:pt>
                <c:pt idx="4">
                  <c:v>#N/A</c:v>
                </c:pt>
                <c:pt idx="5">
                  <c:v>3.34</c:v>
                </c:pt>
                <c:pt idx="6">
                  <c:v>#N/A</c:v>
                </c:pt>
                <c:pt idx="7">
                  <c:v>0.16</c:v>
                </c:pt>
                <c:pt idx="8">
                  <c:v>#N/A</c:v>
                </c:pt>
                <c:pt idx="9">
                  <c:v>0.21</c:v>
                </c:pt>
              </c:numCache>
            </c:numRef>
          </c:val>
          <c:extLst>
            <c:ext xmlns:c16="http://schemas.microsoft.com/office/drawing/2014/chart" uri="{C3380CC4-5D6E-409C-BE32-E72D297353CC}">
              <c16:uniqueId val="{00000005-ED91-4F5E-A8E2-8BB26897695A}"/>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0.71</c:v>
                </c:pt>
                <c:pt idx="2">
                  <c:v>#N/A</c:v>
                </c:pt>
                <c:pt idx="3">
                  <c:v>1.02</c:v>
                </c:pt>
                <c:pt idx="4">
                  <c:v>#N/A</c:v>
                </c:pt>
                <c:pt idx="5">
                  <c:v>0.3</c:v>
                </c:pt>
                <c:pt idx="6">
                  <c:v>#N/A</c:v>
                </c:pt>
                <c:pt idx="7">
                  <c:v>0.04</c:v>
                </c:pt>
                <c:pt idx="8">
                  <c:v>#N/A</c:v>
                </c:pt>
                <c:pt idx="9">
                  <c:v>0.32</c:v>
                </c:pt>
              </c:numCache>
            </c:numRef>
          </c:val>
          <c:extLst>
            <c:ext xmlns:c16="http://schemas.microsoft.com/office/drawing/2014/chart" uri="{C3380CC4-5D6E-409C-BE32-E72D297353CC}">
              <c16:uniqueId val="{00000006-ED91-4F5E-A8E2-8BB26897695A}"/>
            </c:ext>
          </c:extLst>
        </c:ser>
        <c:ser>
          <c:idx val="7"/>
          <c:order val="7"/>
          <c:tx>
            <c:strRef>
              <c:f>データシート!$A$34</c:f>
              <c:strCache>
                <c:ptCount val="1"/>
                <c:pt idx="0">
                  <c:v>簡易水道特別会計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0.42</c:v>
                </c:pt>
                <c:pt idx="2">
                  <c:v>#N/A</c:v>
                </c:pt>
                <c:pt idx="3">
                  <c:v>0.36</c:v>
                </c:pt>
                <c:pt idx="4">
                  <c:v>#N/A</c:v>
                </c:pt>
                <c:pt idx="5">
                  <c:v>0.37</c:v>
                </c:pt>
                <c:pt idx="6">
                  <c:v>#N/A</c:v>
                </c:pt>
                <c:pt idx="7">
                  <c:v>0.45</c:v>
                </c:pt>
                <c:pt idx="8">
                  <c:v>#N/A</c:v>
                </c:pt>
                <c:pt idx="9">
                  <c:v>0.4</c:v>
                </c:pt>
              </c:numCache>
            </c:numRef>
          </c:val>
          <c:extLst>
            <c:ext xmlns:c16="http://schemas.microsoft.com/office/drawing/2014/chart" uri="{C3380CC4-5D6E-409C-BE32-E72D297353CC}">
              <c16:uniqueId val="{00000007-ED91-4F5E-A8E2-8BB26897695A}"/>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14.29</c:v>
                </c:pt>
                <c:pt idx="2">
                  <c:v>#N/A</c:v>
                </c:pt>
                <c:pt idx="3">
                  <c:v>14.81</c:v>
                </c:pt>
                <c:pt idx="4">
                  <c:v>#N/A</c:v>
                </c:pt>
                <c:pt idx="5">
                  <c:v>12.63</c:v>
                </c:pt>
                <c:pt idx="6">
                  <c:v>#N/A</c:v>
                </c:pt>
                <c:pt idx="7">
                  <c:v>7.42</c:v>
                </c:pt>
                <c:pt idx="8">
                  <c:v>#N/A</c:v>
                </c:pt>
                <c:pt idx="9">
                  <c:v>4.03</c:v>
                </c:pt>
              </c:numCache>
            </c:numRef>
          </c:val>
          <c:extLst>
            <c:ext xmlns:c16="http://schemas.microsoft.com/office/drawing/2014/chart" uri="{C3380CC4-5D6E-409C-BE32-E72D297353CC}">
              <c16:uniqueId val="{00000008-ED91-4F5E-A8E2-8BB26897695A}"/>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9.0299999999999994</c:v>
                </c:pt>
                <c:pt idx="2">
                  <c:v>#N/A</c:v>
                </c:pt>
                <c:pt idx="3">
                  <c:v>8.41</c:v>
                </c:pt>
                <c:pt idx="4">
                  <c:v>#N/A</c:v>
                </c:pt>
                <c:pt idx="5">
                  <c:v>9.18</c:v>
                </c:pt>
                <c:pt idx="6">
                  <c:v>#N/A</c:v>
                </c:pt>
                <c:pt idx="7">
                  <c:v>8.4600000000000009</c:v>
                </c:pt>
                <c:pt idx="8">
                  <c:v>#N/A</c:v>
                </c:pt>
                <c:pt idx="9">
                  <c:v>6.89</c:v>
                </c:pt>
              </c:numCache>
            </c:numRef>
          </c:val>
          <c:extLst>
            <c:ext xmlns:c16="http://schemas.microsoft.com/office/drawing/2014/chart" uri="{C3380CC4-5D6E-409C-BE32-E72D297353CC}">
              <c16:uniqueId val="{00000009-ED91-4F5E-A8E2-8BB26897695A}"/>
            </c:ext>
          </c:extLst>
        </c:ser>
        <c:dLbls>
          <c:showLegendKey val="0"/>
          <c:showVal val="0"/>
          <c:showCatName val="0"/>
          <c:showSerName val="0"/>
          <c:showPercent val="0"/>
          <c:showBubbleSize val="0"/>
        </c:dLbls>
        <c:gapWidth val="150"/>
        <c:overlap val="100"/>
        <c:axId val="383141040"/>
        <c:axId val="405547048"/>
      </c:barChart>
      <c:catAx>
        <c:axId val="383141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5547048"/>
        <c:crosses val="autoZero"/>
        <c:auto val="1"/>
        <c:lblAlgn val="ctr"/>
        <c:lblOffset val="100"/>
        <c:tickLblSkip val="1"/>
        <c:tickMarkSkip val="1"/>
        <c:noMultiLvlLbl val="0"/>
      </c:catAx>
      <c:valAx>
        <c:axId val="4055470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31410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1036</c:v>
                </c:pt>
                <c:pt idx="5">
                  <c:v>1079</c:v>
                </c:pt>
                <c:pt idx="8">
                  <c:v>1093</c:v>
                </c:pt>
                <c:pt idx="11">
                  <c:v>1149</c:v>
                </c:pt>
                <c:pt idx="14">
                  <c:v>1154</c:v>
                </c:pt>
              </c:numCache>
            </c:numRef>
          </c:val>
          <c:extLst>
            <c:ext xmlns:c16="http://schemas.microsoft.com/office/drawing/2014/chart" uri="{C3380CC4-5D6E-409C-BE32-E72D297353CC}">
              <c16:uniqueId val="{00000000-6419-42BF-AABF-4C31D620293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419-42BF-AABF-4C31D620293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49</c:v>
                </c:pt>
                <c:pt idx="3">
                  <c:v>39</c:v>
                </c:pt>
                <c:pt idx="6">
                  <c:v>39</c:v>
                </c:pt>
                <c:pt idx="9">
                  <c:v>39</c:v>
                </c:pt>
                <c:pt idx="12">
                  <c:v>28</c:v>
                </c:pt>
              </c:numCache>
            </c:numRef>
          </c:val>
          <c:extLst>
            <c:ext xmlns:c16="http://schemas.microsoft.com/office/drawing/2014/chart" uri="{C3380CC4-5D6E-409C-BE32-E72D297353CC}">
              <c16:uniqueId val="{00000002-6419-42BF-AABF-4C31D620293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32</c:v>
                </c:pt>
                <c:pt idx="3">
                  <c:v>37</c:v>
                </c:pt>
                <c:pt idx="6">
                  <c:v>50</c:v>
                </c:pt>
                <c:pt idx="9">
                  <c:v>45</c:v>
                </c:pt>
                <c:pt idx="12">
                  <c:v>42</c:v>
                </c:pt>
              </c:numCache>
            </c:numRef>
          </c:val>
          <c:extLst>
            <c:ext xmlns:c16="http://schemas.microsoft.com/office/drawing/2014/chart" uri="{C3380CC4-5D6E-409C-BE32-E72D297353CC}">
              <c16:uniqueId val="{00000003-6419-42BF-AABF-4C31D620293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514</c:v>
                </c:pt>
                <c:pt idx="3">
                  <c:v>480</c:v>
                </c:pt>
                <c:pt idx="6">
                  <c:v>496</c:v>
                </c:pt>
                <c:pt idx="9">
                  <c:v>410</c:v>
                </c:pt>
                <c:pt idx="12">
                  <c:v>418</c:v>
                </c:pt>
              </c:numCache>
            </c:numRef>
          </c:val>
          <c:extLst>
            <c:ext xmlns:c16="http://schemas.microsoft.com/office/drawing/2014/chart" uri="{C3380CC4-5D6E-409C-BE32-E72D297353CC}">
              <c16:uniqueId val="{00000004-6419-42BF-AABF-4C31D620293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419-42BF-AABF-4C31D620293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419-42BF-AABF-4C31D620293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861</c:v>
                </c:pt>
                <c:pt idx="3">
                  <c:v>1023</c:v>
                </c:pt>
                <c:pt idx="6">
                  <c:v>1044</c:v>
                </c:pt>
                <c:pt idx="9">
                  <c:v>1062</c:v>
                </c:pt>
                <c:pt idx="12">
                  <c:v>1042</c:v>
                </c:pt>
              </c:numCache>
            </c:numRef>
          </c:val>
          <c:extLst>
            <c:ext xmlns:c16="http://schemas.microsoft.com/office/drawing/2014/chart" uri="{C3380CC4-5D6E-409C-BE32-E72D297353CC}">
              <c16:uniqueId val="{00000007-6419-42BF-AABF-4C31D620293B}"/>
            </c:ext>
          </c:extLst>
        </c:ser>
        <c:dLbls>
          <c:showLegendKey val="0"/>
          <c:showVal val="0"/>
          <c:showCatName val="0"/>
          <c:showSerName val="0"/>
          <c:showPercent val="0"/>
          <c:showBubbleSize val="0"/>
        </c:dLbls>
        <c:gapWidth val="100"/>
        <c:overlap val="100"/>
        <c:axId val="405548224"/>
        <c:axId val="4058809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420</c:v>
                </c:pt>
                <c:pt idx="2">
                  <c:v>#N/A</c:v>
                </c:pt>
                <c:pt idx="3">
                  <c:v>#N/A</c:v>
                </c:pt>
                <c:pt idx="4">
                  <c:v>500</c:v>
                </c:pt>
                <c:pt idx="5">
                  <c:v>#N/A</c:v>
                </c:pt>
                <c:pt idx="6">
                  <c:v>#N/A</c:v>
                </c:pt>
                <c:pt idx="7">
                  <c:v>536</c:v>
                </c:pt>
                <c:pt idx="8">
                  <c:v>#N/A</c:v>
                </c:pt>
                <c:pt idx="9">
                  <c:v>#N/A</c:v>
                </c:pt>
                <c:pt idx="10">
                  <c:v>407</c:v>
                </c:pt>
                <c:pt idx="11">
                  <c:v>#N/A</c:v>
                </c:pt>
                <c:pt idx="12">
                  <c:v>#N/A</c:v>
                </c:pt>
                <c:pt idx="13">
                  <c:v>376</c:v>
                </c:pt>
                <c:pt idx="14">
                  <c:v>#N/A</c:v>
                </c:pt>
              </c:numCache>
            </c:numRef>
          </c:val>
          <c:smooth val="0"/>
          <c:extLst>
            <c:ext xmlns:c16="http://schemas.microsoft.com/office/drawing/2014/chart" uri="{C3380CC4-5D6E-409C-BE32-E72D297353CC}">
              <c16:uniqueId val="{00000008-6419-42BF-AABF-4C31D620293B}"/>
            </c:ext>
          </c:extLst>
        </c:ser>
        <c:dLbls>
          <c:showLegendKey val="0"/>
          <c:showVal val="0"/>
          <c:showCatName val="0"/>
          <c:showSerName val="0"/>
          <c:showPercent val="0"/>
          <c:showBubbleSize val="0"/>
        </c:dLbls>
        <c:marker val="1"/>
        <c:smooth val="0"/>
        <c:axId val="405548224"/>
        <c:axId val="405880992"/>
      </c:lineChart>
      <c:catAx>
        <c:axId val="405548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5880992"/>
        <c:crosses val="autoZero"/>
        <c:auto val="1"/>
        <c:lblAlgn val="ctr"/>
        <c:lblOffset val="100"/>
        <c:tickLblSkip val="1"/>
        <c:tickMarkSkip val="1"/>
        <c:noMultiLvlLbl val="0"/>
      </c:catAx>
      <c:valAx>
        <c:axId val="4058809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55482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11802</c:v>
                </c:pt>
                <c:pt idx="5">
                  <c:v>12350</c:v>
                </c:pt>
                <c:pt idx="8">
                  <c:v>12537</c:v>
                </c:pt>
                <c:pt idx="11">
                  <c:v>12690</c:v>
                </c:pt>
                <c:pt idx="14">
                  <c:v>12478</c:v>
                </c:pt>
              </c:numCache>
            </c:numRef>
          </c:val>
          <c:extLst>
            <c:ext xmlns:c16="http://schemas.microsoft.com/office/drawing/2014/chart" uri="{C3380CC4-5D6E-409C-BE32-E72D297353CC}">
              <c16:uniqueId val="{00000000-6B68-484C-9DB3-3C9EA6994F5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6B68-484C-9DB3-3C9EA6994F5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7000</c:v>
                </c:pt>
                <c:pt idx="5">
                  <c:v>6743</c:v>
                </c:pt>
                <c:pt idx="8">
                  <c:v>6095</c:v>
                </c:pt>
                <c:pt idx="11">
                  <c:v>5497</c:v>
                </c:pt>
                <c:pt idx="14">
                  <c:v>5881</c:v>
                </c:pt>
              </c:numCache>
            </c:numRef>
          </c:val>
          <c:extLst>
            <c:ext xmlns:c16="http://schemas.microsoft.com/office/drawing/2014/chart" uri="{C3380CC4-5D6E-409C-BE32-E72D297353CC}">
              <c16:uniqueId val="{00000002-6B68-484C-9DB3-3C9EA6994F5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B68-484C-9DB3-3C9EA6994F5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B68-484C-9DB3-3C9EA6994F5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B68-484C-9DB3-3C9EA6994F5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803</c:v>
                </c:pt>
                <c:pt idx="3">
                  <c:v>751</c:v>
                </c:pt>
                <c:pt idx="6">
                  <c:v>654</c:v>
                </c:pt>
                <c:pt idx="9">
                  <c:v>760</c:v>
                </c:pt>
                <c:pt idx="12">
                  <c:v>565</c:v>
                </c:pt>
              </c:numCache>
            </c:numRef>
          </c:val>
          <c:extLst>
            <c:ext xmlns:c16="http://schemas.microsoft.com/office/drawing/2014/chart" uri="{C3380CC4-5D6E-409C-BE32-E72D297353CC}">
              <c16:uniqueId val="{00000006-6B68-484C-9DB3-3C9EA6994F5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386</c:v>
                </c:pt>
                <c:pt idx="3">
                  <c:v>381</c:v>
                </c:pt>
                <c:pt idx="6">
                  <c:v>352</c:v>
                </c:pt>
                <c:pt idx="9">
                  <c:v>305</c:v>
                </c:pt>
                <c:pt idx="12">
                  <c:v>261</c:v>
                </c:pt>
              </c:numCache>
            </c:numRef>
          </c:val>
          <c:extLst>
            <c:ext xmlns:c16="http://schemas.microsoft.com/office/drawing/2014/chart" uri="{C3380CC4-5D6E-409C-BE32-E72D297353CC}">
              <c16:uniqueId val="{00000007-6B68-484C-9DB3-3C9EA6994F5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7047</c:v>
                </c:pt>
                <c:pt idx="3">
                  <c:v>7764</c:v>
                </c:pt>
                <c:pt idx="6">
                  <c:v>8211</c:v>
                </c:pt>
                <c:pt idx="9">
                  <c:v>7834</c:v>
                </c:pt>
                <c:pt idx="12">
                  <c:v>7588</c:v>
                </c:pt>
              </c:numCache>
            </c:numRef>
          </c:val>
          <c:extLst>
            <c:ext xmlns:c16="http://schemas.microsoft.com/office/drawing/2014/chart" uri="{C3380CC4-5D6E-409C-BE32-E72D297353CC}">
              <c16:uniqueId val="{00000008-6B68-484C-9DB3-3C9EA6994F5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344</c:v>
                </c:pt>
                <c:pt idx="3">
                  <c:v>333</c:v>
                </c:pt>
                <c:pt idx="6">
                  <c:v>294</c:v>
                </c:pt>
                <c:pt idx="9">
                  <c:v>255</c:v>
                </c:pt>
                <c:pt idx="12">
                  <c:v>227</c:v>
                </c:pt>
              </c:numCache>
            </c:numRef>
          </c:val>
          <c:extLst>
            <c:ext xmlns:c16="http://schemas.microsoft.com/office/drawing/2014/chart" uri="{C3380CC4-5D6E-409C-BE32-E72D297353CC}">
              <c16:uniqueId val="{00000009-6B68-484C-9DB3-3C9EA6994F5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9123</c:v>
                </c:pt>
                <c:pt idx="3">
                  <c:v>9788</c:v>
                </c:pt>
                <c:pt idx="6">
                  <c:v>10389</c:v>
                </c:pt>
                <c:pt idx="9">
                  <c:v>9841</c:v>
                </c:pt>
                <c:pt idx="12">
                  <c:v>9689</c:v>
                </c:pt>
              </c:numCache>
            </c:numRef>
          </c:val>
          <c:extLst>
            <c:ext xmlns:c16="http://schemas.microsoft.com/office/drawing/2014/chart" uri="{C3380CC4-5D6E-409C-BE32-E72D297353CC}">
              <c16:uniqueId val="{0000000A-6B68-484C-9DB3-3C9EA6994F59}"/>
            </c:ext>
          </c:extLst>
        </c:ser>
        <c:dLbls>
          <c:showLegendKey val="0"/>
          <c:showVal val="0"/>
          <c:showCatName val="0"/>
          <c:showSerName val="0"/>
          <c:showPercent val="0"/>
          <c:showBubbleSize val="0"/>
        </c:dLbls>
        <c:gapWidth val="100"/>
        <c:overlap val="100"/>
        <c:axId val="405881384"/>
        <c:axId val="4058821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1268</c:v>
                </c:pt>
                <c:pt idx="8">
                  <c:v>#N/A</c:v>
                </c:pt>
                <c:pt idx="9">
                  <c:v>#N/A</c:v>
                </c:pt>
                <c:pt idx="10">
                  <c:v>808</c:v>
                </c:pt>
                <c:pt idx="11">
                  <c:v>#N/A</c:v>
                </c:pt>
                <c:pt idx="12">
                  <c:v>#N/A</c:v>
                </c:pt>
                <c:pt idx="13">
                  <c:v>0</c:v>
                </c:pt>
                <c:pt idx="14">
                  <c:v>#N/A</c:v>
                </c:pt>
              </c:numCache>
            </c:numRef>
          </c:val>
          <c:smooth val="0"/>
          <c:extLst>
            <c:ext xmlns:c16="http://schemas.microsoft.com/office/drawing/2014/chart" uri="{C3380CC4-5D6E-409C-BE32-E72D297353CC}">
              <c16:uniqueId val="{0000000B-6B68-484C-9DB3-3C9EA6994F59}"/>
            </c:ext>
          </c:extLst>
        </c:ser>
        <c:dLbls>
          <c:showLegendKey val="0"/>
          <c:showVal val="0"/>
          <c:showCatName val="0"/>
          <c:showSerName val="0"/>
          <c:showPercent val="0"/>
          <c:showBubbleSize val="0"/>
        </c:dLbls>
        <c:marker val="1"/>
        <c:smooth val="0"/>
        <c:axId val="405881384"/>
        <c:axId val="405882168"/>
      </c:lineChart>
      <c:catAx>
        <c:axId val="405881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05882168"/>
        <c:crosses val="autoZero"/>
        <c:auto val="1"/>
        <c:lblAlgn val="ctr"/>
        <c:lblOffset val="100"/>
        <c:tickLblSkip val="1"/>
        <c:tickMarkSkip val="1"/>
        <c:noMultiLvlLbl val="0"/>
      </c:catAx>
      <c:valAx>
        <c:axId val="4058821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58813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1663</c:v>
                </c:pt>
                <c:pt idx="1">
                  <c:v>1490</c:v>
                </c:pt>
                <c:pt idx="2">
                  <c:v>1430</c:v>
                </c:pt>
              </c:numCache>
            </c:numRef>
          </c:val>
          <c:extLst>
            <c:ext xmlns:c16="http://schemas.microsoft.com/office/drawing/2014/chart" uri="{C3380CC4-5D6E-409C-BE32-E72D297353CC}">
              <c16:uniqueId val="{00000000-52AF-4419-87C2-176BF1B9938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1616</c:v>
                </c:pt>
                <c:pt idx="1">
                  <c:v>1317</c:v>
                </c:pt>
                <c:pt idx="2">
                  <c:v>1404</c:v>
                </c:pt>
              </c:numCache>
            </c:numRef>
          </c:val>
          <c:extLst>
            <c:ext xmlns:c16="http://schemas.microsoft.com/office/drawing/2014/chart" uri="{C3380CC4-5D6E-409C-BE32-E72D297353CC}">
              <c16:uniqueId val="{00000001-52AF-4419-87C2-176BF1B9938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2597</c:v>
                </c:pt>
                <c:pt idx="1">
                  <c:v>2527</c:v>
                </c:pt>
                <c:pt idx="2">
                  <c:v>2884</c:v>
                </c:pt>
              </c:numCache>
            </c:numRef>
          </c:val>
          <c:extLst>
            <c:ext xmlns:c16="http://schemas.microsoft.com/office/drawing/2014/chart" uri="{C3380CC4-5D6E-409C-BE32-E72D297353CC}">
              <c16:uniqueId val="{00000002-52AF-4419-87C2-176BF1B99387}"/>
            </c:ext>
          </c:extLst>
        </c:ser>
        <c:dLbls>
          <c:showLegendKey val="0"/>
          <c:showVal val="0"/>
          <c:showCatName val="0"/>
          <c:showSerName val="0"/>
          <c:showPercent val="0"/>
          <c:showBubbleSize val="0"/>
        </c:dLbls>
        <c:gapWidth val="120"/>
        <c:overlap val="100"/>
        <c:axId val="405882560"/>
        <c:axId val="405883344"/>
      </c:barChart>
      <c:catAx>
        <c:axId val="405882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05883344"/>
        <c:crosses val="autoZero"/>
        <c:auto val="1"/>
        <c:lblAlgn val="ctr"/>
        <c:lblOffset val="100"/>
        <c:tickLblSkip val="1"/>
        <c:tickMarkSkip val="1"/>
        <c:noMultiLvlLbl val="0"/>
      </c:catAx>
      <c:valAx>
        <c:axId val="40588334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058825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{2FA683D1-06FD-4377-B1D4-EFEA2A104DA3}</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FC16-448B-9054-83CE3FEA5C4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{3051EDA6-E1F4-4E94-BA51-72551C73DBCE}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C16-448B-9054-83CE3FEA5C4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{FBA1656F-9FBC-420B-AEE9-22FBB76386E2}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C16-448B-9054-83CE3FEA5C4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{3884FA38-D7A6-4101-897E-E5184EABAE11}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C16-448B-9054-83CE3FEA5C4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{227B2B19-D2E6-41D9-8A9E-2C88895771EA}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C16-448B-9054-83CE3FEA5C45}"/>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{D2F585BB-21BF-42CD-955F-B7B3DFB65495}</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FC16-448B-9054-83CE3FEA5C45}"/>
                </c:ext>
              </c:extLst>
            </c:dLbl>
            <c:dLbl>
              <c:idx val="16"/>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{434E7186-34F6-4F3D-8572-D5E591EBC191}</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FC16-448B-9054-83CE3FEA5C45}"/>
                </c:ext>
              </c:extLst>
            </c:dLbl>
            <c:dLbl>
              <c:idx val="24"/>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{3C21176F-AC27-4CF6-B82A-B420237A884F}</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FC16-448B-9054-83CE3FEA5C45}"/>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{C3EB6076-FDBF-4499-81EC-91D1E54C6AA5}</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FC16-448B-9054-83CE3FEA5C4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49</c:v>
                </c:pt>
                <c:pt idx="8">
                  <c:v>47.1</c:v>
                </c:pt>
                <c:pt idx="16">
                  <c:v>48.1</c:v>
                </c:pt>
                <c:pt idx="24">
                  <c:v>49.7</c:v>
                </c:pt>
                <c:pt idx="32">
                  <c:v>51.1</c:v>
                </c:pt>
              </c:numCache>
            </c:numRef>
          </c:xVal>
          <c:yVal>
            <c:numRef>
              <c:f>公会計指標分析・財政指標組合せ分析表!$BP$51:$DC$51</c:f>
              <c:numCache>
                <c:formatCode>#,##0.0;"▲ "#,##0.0</c:formatCode>
                <c:ptCount val="40"/>
                <c:pt idx="16">
                  <c:v>33.9</c:v>
                </c:pt>
                <c:pt idx="24">
                  <c:v>21.5</c:v>
                </c:pt>
              </c:numCache>
            </c:numRef>
          </c:yVal>
          <c:smooth val="0"/>
          <c:extLst>
            <c:ext xmlns:c16="http://schemas.microsoft.com/office/drawing/2014/chart" uri="{C3380CC4-5D6E-409C-BE32-E72D297353CC}">
              <c16:uniqueId val="{00000009-FC16-448B-9054-83CE3FEA5C4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{5802F3DF-1492-4279-8F98-C82C5DD3498B}</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FC16-448B-9054-83CE3FEA5C4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{9EE1DBF2-13AD-4AD1-802F-D2AFF804798D}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C16-448B-9054-83CE3FEA5C4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{35B098D5-400B-4070-89B6-01375068CB2B}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C16-448B-9054-83CE3FEA5C4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{6360071B-DAC5-43DC-86AC-3D97B28FBF97}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C16-448B-9054-83CE3FEA5C4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{D3FA8ECB-E75A-4C1A-8F05-DBEB89110D00}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C16-448B-9054-83CE3FEA5C45}"/>
                </c:ext>
              </c:extLst>
            </c:dLbl>
            <c:dLbl>
              <c:idx val="8"/>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{DF56FA5E-77B6-4E78-B597-D57DCB79DA9E}</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FC16-448B-9054-83CE3FEA5C45}"/>
                </c:ext>
              </c:extLst>
            </c:dLbl>
            <c:dLbl>
              <c:idx val="16"/>
              <c:layout>
                <c:manualLayout>
                  <c:x val="0"/>
                  <c:y val="-2.0944231957204632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{28DEB4B3-6A8B-4353-BB8A-8671C0904F99}</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FC16-448B-9054-83CE3FEA5C45}"/>
                </c:ext>
              </c:extLst>
            </c:dLbl>
            <c:dLbl>
              <c:idx val="24"/>
              <c:layout>
                <c:manualLayout>
                  <c:x val="0"/>
                  <c:y val="1.5209207867226085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{DB090828-2016-42C9-B67D-571C3F267809}</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FC16-448B-9054-83CE3FEA5C45}"/>
                </c:ext>
              </c:extLst>
            </c:dLbl>
            <c:dLbl>
              <c:idx val="32"/>
              <c:layout>
                <c:manualLayout>
                  <c:x val="0"/>
                  <c:y val="5.7355569362193704E-3"/>
                </c:manualLayout>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{B0AB4AAF-AC94-43B3-B9CF-8D13EF55CD57}</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FC16-448B-9054-83CE3FEA5C4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57.6</c:v>
                </c:pt>
                <c:pt idx="8">
                  <c:v>58.9</c:v>
                </c:pt>
                <c:pt idx="16">
                  <c:v>60.5</c:v>
                </c:pt>
                <c:pt idx="24">
                  <c:v>61.2</c:v>
                </c:pt>
                <c:pt idx="32">
                  <c:v>61.8</c:v>
                </c:pt>
              </c:numCache>
            </c:numRef>
          </c:xVal>
          <c:yVal>
            <c:numRef>
              <c:f>公会計指標分析・財政指標組合せ分析表!$BP$55:$DC$55</c:f>
              <c:numCache>
                <c:formatCode>#,##0.0;"▲ "#,##0.0</c:formatCode>
                <c:ptCount val="40"/>
                <c:pt idx="0">
                  <c:v>38.5</c:v>
                </c:pt>
                <c:pt idx="8">
                  <c:v>32.799999999999997</c:v>
                </c:pt>
                <c:pt idx="16">
                  <c:v>20.9</c:v>
                </c:pt>
                <c:pt idx="24">
                  <c:v>21</c:v>
                </c:pt>
                <c:pt idx="32">
                  <c:v>23.5</c:v>
                </c:pt>
              </c:numCache>
            </c:numRef>
          </c:yVal>
          <c:smooth val="0"/>
          <c:extLst>
            <c:ext xmlns:c16="http://schemas.microsoft.com/office/drawing/2014/chart" uri="{C3380CC4-5D6E-409C-BE32-E72D297353CC}">
              <c16:uniqueId val="{00000013-FC16-448B-9054-83CE3FEA5C45}"/>
            </c:ext>
          </c:extLst>
        </c:ser>
        <c:dLbls>
          <c:showLegendKey val="0"/>
          <c:showVal val="1"/>
          <c:showCatName val="0"/>
          <c:showSerName val="0"/>
          <c:showPercent val="0"/>
          <c:showBubbleSize val="0"/>
        </c:dLbls>
        <c:axId val="248323080"/>
        <c:axId val="248323472"/>
      </c:scatterChart>
      <c:valAx>
        <c:axId val="248323080"/>
        <c:scaling>
          <c:orientation val="maxMin"/>
          <c:max val="70"/>
          <c:min val="4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8323472"/>
        <c:crosses val="autoZero"/>
        <c:crossBetween val="midCat"/>
      </c:valAx>
      <c:valAx>
        <c:axId val="248323472"/>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24832308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{8B853FAE-C197-43D5-A432-721885804EC7}</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C490-4ABD-BCE6-C8A59F10C1D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{7048F409-1F3E-4039-822F-A703C529A8C8}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490-4ABD-BCE6-C8A59F10C1D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{C85FEC7F-A973-47DA-9E53-B422FDB1B1E8}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490-4ABD-BCE6-C8A59F10C1D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{ADBDA19C-640C-4C02-9660-48992926D369}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490-4ABD-BCE6-C8A59F10C1D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{0FB8DBE6-F96F-4E43-954A-41AFDD42F8A7}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490-4ABD-BCE6-C8A59F10C1D4}"/>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{40B96B0B-B0A3-4789-9F9C-EA10F48B18DA}</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C490-4ABD-BCE6-C8A59F10C1D4}"/>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{449FD221-FBE1-48EA-8376-79C49B7383AF}</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C490-4ABD-BCE6-C8A59F10C1D4}"/>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{8E4D0D61-1161-4FD4-9FAA-34A3BFA596D1}</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C490-4ABD-BCE6-C8A59F10C1D4}"/>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{3C99FD74-7C36-49E5-93BA-35D9ABEAA843}</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C490-4ABD-BCE6-C8A59F10C1D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9.1</c:v>
                </c:pt>
                <c:pt idx="8">
                  <c:v>10.9</c:v>
                </c:pt>
                <c:pt idx="16">
                  <c:v>12.8</c:v>
                </c:pt>
                <c:pt idx="24">
                  <c:v>12.8</c:v>
                </c:pt>
                <c:pt idx="32">
                  <c:v>11.5</c:v>
                </c:pt>
              </c:numCache>
            </c:numRef>
          </c:xVal>
          <c:yVal>
            <c:numRef>
              <c:f>公会計指標分析・財政指標組合せ分析表!$BP$73:$DC$73</c:f>
              <c:numCache>
                <c:formatCode>#,##0.0;"▲ "#,##0.0</c:formatCode>
                <c:ptCount val="40"/>
                <c:pt idx="16">
                  <c:v>33.9</c:v>
                </c:pt>
                <c:pt idx="24">
                  <c:v>21.5</c:v>
                </c:pt>
              </c:numCache>
            </c:numRef>
          </c:yVal>
          <c:smooth val="0"/>
          <c:extLst>
            <c:ext xmlns:c16="http://schemas.microsoft.com/office/drawing/2014/chart" uri="{C3380CC4-5D6E-409C-BE32-E72D297353CC}">
              <c16:uniqueId val="{00000009-C490-4ABD-BCE6-C8A59F10C1D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{B8F0AA38-853B-4E94-9B18-24B52DC4A182}</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C490-4ABD-BCE6-C8A59F10C1D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{AF8A21E4-E90E-416A-8DCA-029AD4C97837}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490-4ABD-BCE6-C8A59F10C1D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{AD22DCCB-BDD1-48ED-875A-D5C9D69BA3A6}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490-4ABD-BCE6-C8A59F10C1D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{664BB853-D20B-4F9D-9EC6-A1735D6A1391}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490-4ABD-BCE6-C8A59F10C1D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{0BDDD6DD-1F1E-494D-9844-EB5FB107706D}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490-4ABD-BCE6-C8A59F10C1D4}"/>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{9A9CB9AB-B893-48E8-96D6-CEDA0614084A}</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C490-4ABD-BCE6-C8A59F10C1D4}"/>
                </c:ext>
              </c:extLst>
            </c:dLbl>
            <c:dLbl>
              <c:idx val="16"/>
              <c:layout>
                <c:manualLayout>
                  <c:x val="0"/>
                  <c:y val="-1.7946691124845624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{7333A9DD-7893-47DF-B01D-DD74183E050B}</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C490-4ABD-BCE6-C8A59F10C1D4}"/>
                </c:ext>
              </c:extLst>
            </c:dLbl>
            <c:dLbl>
              <c:idx val="24"/>
              <c:layout>
                <c:manualLayout>
                  <c:x val="0"/>
                  <c:y val="1.7947033612414998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{EE098EE9-864B-4C4F-A50A-639917F4DBDB}</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C490-4ABD-BCE6-C8A59F10C1D4}"/>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{50AD7820-108E-41C3-8317-2861257A58DE}</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C490-4ABD-BCE6-C8A59F10C1D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9.1999999999999993</c:v>
                </c:pt>
                <c:pt idx="8">
                  <c:v>9.1</c:v>
                </c:pt>
                <c:pt idx="16">
                  <c:v>9.1</c:v>
                </c:pt>
                <c:pt idx="24">
                  <c:v>9.1999999999999993</c:v>
                </c:pt>
                <c:pt idx="32">
                  <c:v>8.6</c:v>
                </c:pt>
              </c:numCache>
            </c:numRef>
          </c:xVal>
          <c:yVal>
            <c:numRef>
              <c:f>公会計指標分析・財政指標組合せ分析表!$BP$77:$DC$77</c:f>
              <c:numCache>
                <c:formatCode>#,##0.0;"▲ "#,##0.0</c:formatCode>
                <c:ptCount val="40"/>
                <c:pt idx="0">
                  <c:v>38.5</c:v>
                </c:pt>
                <c:pt idx="8">
                  <c:v>32.799999999999997</c:v>
                </c:pt>
                <c:pt idx="16">
                  <c:v>20.9</c:v>
                </c:pt>
                <c:pt idx="24">
                  <c:v>21</c:v>
                </c:pt>
                <c:pt idx="32">
                  <c:v>23.5</c:v>
                </c:pt>
              </c:numCache>
            </c:numRef>
          </c:yVal>
          <c:smooth val="0"/>
          <c:extLst>
            <c:ext xmlns:c16="http://schemas.microsoft.com/office/drawing/2014/chart" uri="{C3380CC4-5D6E-409C-BE32-E72D297353CC}">
              <c16:uniqueId val="{00000013-C490-4ABD-BCE6-C8A59F10C1D4}"/>
            </c:ext>
          </c:extLst>
        </c:ser>
        <c:dLbls>
          <c:showLegendKey val="0"/>
          <c:showVal val="1"/>
          <c:showCatName val="0"/>
          <c:showSerName val="0"/>
          <c:showPercent val="0"/>
          <c:showBubbleSize val="0"/>
        </c:dLbls>
        <c:axId val="250257632"/>
        <c:axId val="250258024"/>
      </c:scatterChart>
      <c:valAx>
        <c:axId val="250257632"/>
        <c:scaling>
          <c:orientation val="maxMin"/>
          <c:max val="14"/>
          <c:min val="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50258024"/>
        <c:crosses val="autoZero"/>
        <c:crossBetween val="midCat"/>
      </c:valAx>
      <c:valAx>
        <c:axId val="250258024"/>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25025763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富山県朝日町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武道館や屋内グラウンド、ヒスイテラス建設等に伴う地方債の償還が重なるため、普通会計の元利償還金や公営企業債の元利償還に対する繰入金は高い比率で推移すると見込んでいる。引き続きこうした状況が続き、実質公債費比率は</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R7</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年度をピークに</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16</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近くまで上昇し、その後は下降していくとシミュレーションを描いている。急激な悪化を招かないように、新規に起債を発行する際は、交付税措置がある有利なものを選択しながら、計画的に財政運営に努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富山県朝日町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コロナ禍によって事業の未執行が発生したため財政調整基金や減債基金などの充当可能基金の積み増しをしたほか、地方債の発行を低く抑えられたため、将来負担比率はわずかであるがマイナスとなった。ここしばらくは数値が表れないものと想定するが、今後とも新たな起債の抑制に努め、健全な財政運営に努めていく。</a:t>
          </a:r>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富山県朝日町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基金全体としては、前年度比＋</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385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増となった。町財政としては依存財源に頼った財政運営となっており、基金を活用することにより財源不足を補っていることが全体的な基金残高の減要因となっているが、Ｒ２年度は元利償還金が償還据置などで抑えられたこと、そしてコロナ禍により事業の未執行が増えたことにより取崩し額よりも積立額が増加した。一方、取崩しの多くは財政調整基金と減債基金であり、大型施設整備事業の実施が集中し、その経費並びにそれに係る地方債借入れ分の元金償還が開始されたことによって一般財源の充当額を年々増加させる要因となってい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近年大型施設等整備事業が集中したことによる地方債発行額の増により、実質公債費比率が上昇傾向となっている。起債の抑制を図りながらも、ある程度の事業を実施していく上で今後も基金については有効に活用していく。また近年の地方債発行額の増により、後年度の償還額の負担が大きくなるため、一定程度の基金積立を維持し、町の将来を見据えた財政運営・管理を実施していきたい。</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H29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基金の再編を行ったことにより、特定目的基金についてはさらに有効に活用できるものになったと考える。地方創生の推進に資する事業や近年増加傾向にある公共施設等の改修及び修繕や人口減対策など、町の安定財源として必要な事業に活用していきたい。</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未来創生推進</a:t>
          </a:r>
          <a:r>
            <a:rPr kumimoji="1" lang="ja-JP"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基金　　　</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地域の活性化その他の地方創生の推進に資する</a:t>
          </a:r>
          <a:r>
            <a:rPr kumimoji="1" lang="ja-JP"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事業</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、町民が生涯健康で活躍できるまちづくりに資する事業</a:t>
          </a:r>
          <a:r>
            <a:rPr kumimoji="1" lang="ja-JP"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に充当</a:t>
          </a:r>
          <a:endParaRPr kumimoji="0" lang="ja-JP"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公共施設整備等</a:t>
          </a:r>
          <a:r>
            <a:rPr kumimoji="1" lang="ja-JP"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基金　　</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公共施設の計画的な</a:t>
          </a:r>
          <a:r>
            <a:rPr kumimoji="1" lang="ja-JP"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整備のための事業に充当</a:t>
          </a:r>
          <a:endParaRPr kumimoji="0" lang="ja-JP"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・企業立地促進基金　　　</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用地造成、補助金、貸付金等の産業の振興及び雇用の拡大につなげる企業立地奨励事業に充当</a:t>
          </a:r>
          <a:endParaRPr kumimoji="0" lang="ja-JP"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r>
            <a:rPr kumimoji="1" lang="ja-JP" altLang="ja-JP" sz="1300" b="0" i="0" u="none" strike="noStrike" kern="0" cap="none" spc="0" normalizeH="0" baseline="0" noProof="0">
              <a:ln>
                <a:noFill/>
              </a:ln>
              <a:solidFill>
                <a:sysClr val="windowText" lastClr="000000"/>
              </a:solidFill>
              <a:effectLst/>
              <a:uLnTx/>
              <a:uFillTx/>
              <a:latin typeface="+mn-lt"/>
              <a:ea typeface="+mn-ea"/>
              <a:cs typeface="+mn-cs"/>
            </a:rPr>
            <a:t>未来創生推進基金</a:t>
          </a:r>
          <a:r>
            <a:rPr kumimoji="1" lang="ja-JP"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a:t>
          </a:r>
          <a:r>
            <a:rPr kumimoji="1" lang="en-US"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コロナ禍による事業の縮小や未執行による基金の取崩し額の減のため</a:t>
          </a:r>
          <a:r>
            <a:rPr kumimoji="1" lang="ja-JP"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a:t>
          </a:r>
          <a:endParaRPr kumimoji="0" lang="ja-JP"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r>
            <a:rPr kumimoji="1" lang="ja-JP" altLang="ja-JP" sz="1300" b="0" i="0" u="none" strike="noStrike" kern="0" cap="none" spc="0" normalizeH="0" baseline="0" noProof="0">
              <a:ln>
                <a:noFill/>
              </a:ln>
              <a:solidFill>
                <a:sysClr val="windowText" lastClr="000000"/>
              </a:solidFill>
              <a:effectLst/>
              <a:uLnTx/>
              <a:uFillTx/>
              <a:latin typeface="+mn-lt"/>
              <a:ea typeface="+mn-ea"/>
              <a:cs typeface="+mn-cs"/>
            </a:rPr>
            <a:t>公共施設整備等基金</a:t>
          </a:r>
          <a:r>
            <a:rPr kumimoji="1" lang="ja-JP"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a:t>
          </a:r>
          <a:r>
            <a:rPr kumimoji="1" lang="en-US"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将来見込まれる公共施設の計画的な整備に係る基金積立て額の増</a:t>
          </a:r>
          <a:endParaRPr kumimoji="1" lang="en-US"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・企業立地促進基金　　　</a:t>
          </a:r>
          <a:r>
            <a:rPr kumimoji="1" lang="en-US"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草野工業団地への将来的な企業誘致のための基金積み立てによる増</a:t>
          </a:r>
          <a:r>
            <a:rPr kumimoji="1" lang="en-US"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a:t>
          </a:r>
          <a:endParaRPr kumimoji="0" lang="ja-JP"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未来創生推進</a:t>
          </a:r>
          <a:r>
            <a:rPr kumimoji="1" lang="ja-JP"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基金</a:t>
          </a:r>
          <a:r>
            <a:rPr kumimoji="1" lang="ja-JP" altLang="en-US"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a:t>
          </a:r>
          <a:r>
            <a:rPr kumimoji="1" lang="en-US"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医療体制推進のための寄附講座や学校給食費無償化</a:t>
          </a:r>
          <a:r>
            <a:rPr kumimoji="1" lang="ja-JP"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事業</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等</a:t>
          </a:r>
          <a:r>
            <a:rPr kumimoji="1" lang="ja-JP"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へ充当</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を</a:t>
          </a:r>
          <a:r>
            <a:rPr kumimoji="1" lang="ja-JP"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予定　　　　　　　</a:t>
          </a:r>
          <a:endParaRPr kumimoji="0" lang="ja-JP"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r>
            <a:rPr kumimoji="1" lang="ja-JP" altLang="ja-JP" sz="1300" b="0" i="0" u="none" strike="noStrike" kern="0" cap="none" spc="0" normalizeH="0" baseline="0" noProof="0">
              <a:ln>
                <a:noFill/>
              </a:ln>
              <a:solidFill>
                <a:sysClr val="windowText" lastClr="000000"/>
              </a:solidFill>
              <a:effectLst/>
              <a:uLnTx/>
              <a:uFillTx/>
              <a:latin typeface="+mn-lt"/>
              <a:ea typeface="+mn-ea"/>
              <a:cs typeface="+mn-cs"/>
            </a:rPr>
            <a:t>公共施設整備等基金</a:t>
          </a:r>
          <a:r>
            <a:rPr kumimoji="1" lang="ja-JP"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a:t>
          </a:r>
          <a:r>
            <a:rPr kumimoji="1" lang="en-US"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r>
            <a:rPr kumimoji="1" lang="ja-JP"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公共施設等総合管理計画</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に基づく</a:t>
          </a:r>
          <a:r>
            <a:rPr kumimoji="1" lang="ja-JP"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公共施設の改修</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及び</a:t>
          </a:r>
          <a:r>
            <a:rPr kumimoji="1" lang="ja-JP"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除却</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等の</a:t>
          </a:r>
          <a:r>
            <a:rPr kumimoji="1" lang="ja-JP"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事業への充当を予定</a:t>
          </a:r>
          <a:endParaRPr kumimoji="0" lang="ja-JP"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・企業立地促進基金　　　</a:t>
          </a:r>
          <a:r>
            <a:rPr kumimoji="1" lang="en-US"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r>
            <a:rPr kumimoji="1" lang="ja-JP"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企業誘致等の企業立地奨励事業への充当を予定</a:t>
          </a:r>
          <a:endParaRPr kumimoji="0" lang="ja-JP"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対前年度比▲</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％となっている。例年一般会計の歳出に対する歳入の財源不足を補うものとして繰り入れており、財源不足を補うため有効に活用している。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引き続き、町財政の調整を図り、年度間の歳入不足に対応するために活用する。なお、過去の取崩額の推移や決算状況等を踏まえ、基金残高の目標額を定め、過度な積立てにならないように管理・運営を行っていく。また、災害等の緊急的に要する経費に対しても充当すること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対前年度比＋</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っている。元利償還額が増加しているなか、例年は、その増加傾向にある元利償還に対する繰入金として減債基金を取り崩して充当しているが、Ｒ２年度は元利償還金が償還据置などで抑えられたこと、またコロナ禍により事業の執行残が増えたことにより、取崩し額よりも積立額が増加し、積み増しすることができた。</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将来の財政の健全な運営に資していくため、財政調整基金と同様に過度な積立てにならないよう町債償還に必要な財源を確保していく。武道館、屋内グラウンド等の大型施設整備事業が集中し、順次償還が開始することを見据えながら、今後の基金残高の管理を行っていく。</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9" name="正方形/長方形 8"/>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富山県朝日町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11,543
11,380
226.30
10,519,052
10,112,189
352,354
5,109,990
9,688,663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7" name="テキスト ボックス 36"/>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8" name="テキスト ボックス 37"/>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9" name="テキスト ボックス 38"/>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0" name="テキスト ボックス 39"/>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1" name="テキスト ボックス 40"/>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[ 51.1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類似団体と比較し、有形固定資産減価償却率が低い。公共施設の新設や更新等により比較的新しい資産が多いことが原因と考えられる。</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一方、老朽化が進んでいる公共施設もあり、今後の維持修繕費の増加が懸念されることから、公共施設等総合管理計画に基づき、優先度に応じた計画的な維持管理に努めていく必要がある。</a:t>
          </a:r>
          <a:endParaRPr lang="ja-JP" altLang="ja-JP">
            <a:solidFill>
              <a:sysClr val="windowText" lastClr="000000"/>
            </a:solidFill>
            <a:effectLst/>
          </a:endParaRPr>
        </a:p>
      </xdr:txBody>
    </xdr:sp>
    <xdr:clientData/>
  </xdr:twoCellAnchor>
  <xdr:oneCellAnchor>
    <xdr:from>
      <xdr:col>4</xdr:col>
      <xdr:colOff>174625</xdr:colOff>
      <xdr:row>23</xdr:row>
      <xdr:rowOff>47625</xdr:rowOff>
    </xdr:from>
    <xdr:ext cx="349839" cy="225703"/>
    <xdr:sp macro="" textlink="">
      <xdr:nvSpPr>
        <xdr:cNvPr id="55" name="テキスト ボックス 54"/>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7" name="テキスト ボックス 56"/>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8" name="直線コネクタ 57"/>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9" name="テキスト ボックス 58"/>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0" name="直線コネクタ 59"/>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1" name="テキスト ボックス 60"/>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2" name="直線コネクタ 61"/>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3" name="テキスト ボックス 62"/>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4" name="直線コネクタ 63"/>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5" name="テキスト ボックス 64"/>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6" name="直線コネクタ 65"/>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7" name="テキスト ボックス 66"/>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9" name="テキスト ボックス 68"/>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113665</xdr:rowOff>
    </xdr:from>
    <xdr:to>
      <xdr:col>23</xdr:col>
      <xdr:colOff>85090</xdr:colOff>
      <xdr:row>33</xdr:row>
      <xdr:rowOff>130281</xdr:rowOff>
    </xdr:to>
    <xdr:cxnSp macro="">
      <xdr:nvCxnSpPr>
        <xdr:cNvPr id="71" name="直線コネクタ 70"/>
        <xdr:cNvCxnSpPr/>
      </xdr:nvCxnSpPr>
      <xdr:spPr>
        <a:xfrm flipV="1">
          <a:off x="4760595" y="5514340"/>
          <a:ext cx="1270" cy="1045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134108</xdr:rowOff>
    </xdr:from>
    <xdr:ext cx="405111" cy="259045"/>
    <xdr:sp macro="" textlink="">
      <xdr:nvSpPr>
        <xdr:cNvPr id="72" name="有形固定資産減価償却率最小値テキスト"/>
        <xdr:cNvSpPr txBox="1"/>
      </xdr:nvSpPr>
      <xdr:spPr>
        <a:xfrm>
          <a:off x="4813300" y="6563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130281</xdr:rowOff>
    </xdr:from>
    <xdr:to>
      <xdr:col>23</xdr:col>
      <xdr:colOff>174625</xdr:colOff>
      <xdr:row>33</xdr:row>
      <xdr:rowOff>130281</xdr:rowOff>
    </xdr:to>
    <xdr:cxnSp macro="">
      <xdr:nvCxnSpPr>
        <xdr:cNvPr id="73" name="直線コネクタ 72"/>
        <xdr:cNvCxnSpPr/>
      </xdr:nvCxnSpPr>
      <xdr:spPr>
        <a:xfrm>
          <a:off x="4673600" y="6559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60342</xdr:rowOff>
    </xdr:from>
    <xdr:ext cx="405111" cy="259045"/>
    <xdr:sp macro="" textlink="">
      <xdr:nvSpPr>
        <xdr:cNvPr id="74" name="有形固定資産減価償却率最大値テキスト"/>
        <xdr:cNvSpPr txBox="1"/>
      </xdr:nvSpPr>
      <xdr:spPr>
        <a:xfrm>
          <a:off x="4813300" y="5289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113665</xdr:rowOff>
    </xdr:from>
    <xdr:to>
      <xdr:col>23</xdr:col>
      <xdr:colOff>174625</xdr:colOff>
      <xdr:row>27</xdr:row>
      <xdr:rowOff>113665</xdr:rowOff>
    </xdr:to>
    <xdr:cxnSp macro="">
      <xdr:nvCxnSpPr>
        <xdr:cNvPr id="75" name="直線コネクタ 74"/>
        <xdr:cNvCxnSpPr/>
      </xdr:nvCxnSpPr>
      <xdr:spPr>
        <a:xfrm>
          <a:off x="4673600" y="551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77487</xdr:rowOff>
    </xdr:from>
    <xdr:ext cx="405111" cy="259045"/>
    <xdr:sp macro="" textlink="">
      <xdr:nvSpPr>
        <xdr:cNvPr id="76" name="有形固定資産減価償却率平均値テキスト"/>
        <xdr:cNvSpPr txBox="1"/>
      </xdr:nvSpPr>
      <xdr:spPr>
        <a:xfrm>
          <a:off x="4813300" y="5992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99060</xdr:rowOff>
    </xdr:from>
    <xdr:to>
      <xdr:col>23</xdr:col>
      <xdr:colOff>136525</xdr:colOff>
      <xdr:row>31</xdr:row>
      <xdr:rowOff>29210</xdr:rowOff>
    </xdr:to>
    <xdr:sp macro="" textlink="">
      <xdr:nvSpPr>
        <xdr:cNvPr id="77" name="フローチャート: 判断 76"/>
        <xdr:cNvSpPr/>
      </xdr:nvSpPr>
      <xdr:spPr>
        <a:xfrm>
          <a:off x="471170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88265</xdr:rowOff>
    </xdr:from>
    <xdr:to>
      <xdr:col>19</xdr:col>
      <xdr:colOff>187325</xdr:colOff>
      <xdr:row>31</xdr:row>
      <xdr:rowOff>18415</xdr:rowOff>
    </xdr:to>
    <xdr:sp macro="" textlink="">
      <xdr:nvSpPr>
        <xdr:cNvPr id="78" name="フローチャート: 判断 77"/>
        <xdr:cNvSpPr/>
      </xdr:nvSpPr>
      <xdr:spPr>
        <a:xfrm>
          <a:off x="40005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75671</xdr:rowOff>
    </xdr:from>
    <xdr:to>
      <xdr:col>15</xdr:col>
      <xdr:colOff>187325</xdr:colOff>
      <xdr:row>31</xdr:row>
      <xdr:rowOff>5821</xdr:rowOff>
    </xdr:to>
    <xdr:sp macro="" textlink="">
      <xdr:nvSpPr>
        <xdr:cNvPr id="79" name="フローチャート: 判断 78"/>
        <xdr:cNvSpPr/>
      </xdr:nvSpPr>
      <xdr:spPr>
        <a:xfrm>
          <a:off x="3238500" y="599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46884</xdr:rowOff>
    </xdr:from>
    <xdr:to>
      <xdr:col>11</xdr:col>
      <xdr:colOff>187325</xdr:colOff>
      <xdr:row>30</xdr:row>
      <xdr:rowOff>148484</xdr:rowOff>
    </xdr:to>
    <xdr:sp macro="" textlink="">
      <xdr:nvSpPr>
        <xdr:cNvPr id="80" name="フローチャート: 判断 79"/>
        <xdr:cNvSpPr/>
      </xdr:nvSpPr>
      <xdr:spPr>
        <a:xfrm>
          <a:off x="2476500" y="596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23495</xdr:rowOff>
    </xdr:from>
    <xdr:to>
      <xdr:col>7</xdr:col>
      <xdr:colOff>187325</xdr:colOff>
      <xdr:row>30</xdr:row>
      <xdr:rowOff>125095</xdr:rowOff>
    </xdr:to>
    <xdr:sp macro="" textlink="">
      <xdr:nvSpPr>
        <xdr:cNvPr id="81" name="フローチャート: 判断 80"/>
        <xdr:cNvSpPr/>
      </xdr:nvSpPr>
      <xdr:spPr>
        <a:xfrm>
          <a:off x="1714500" y="59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77999</xdr:rowOff>
    </xdr:from>
    <xdr:to>
      <xdr:col>23</xdr:col>
      <xdr:colOff>136525</xdr:colOff>
      <xdr:row>30</xdr:row>
      <xdr:rowOff>8149</xdr:rowOff>
    </xdr:to>
    <xdr:sp macro="" textlink="">
      <xdr:nvSpPr>
        <xdr:cNvPr id="87" name="楕円 86"/>
        <xdr:cNvSpPr/>
      </xdr:nvSpPr>
      <xdr:spPr>
        <a:xfrm>
          <a:off x="4711700" y="582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100876</xdr:rowOff>
    </xdr:from>
    <xdr:ext cx="405111" cy="259045"/>
    <xdr:sp macro="" textlink="">
      <xdr:nvSpPr>
        <xdr:cNvPr id="88" name="有形固定資産減価償却率該当値テキスト"/>
        <xdr:cNvSpPr txBox="1"/>
      </xdr:nvSpPr>
      <xdr:spPr>
        <a:xfrm>
          <a:off x="4813300" y="5673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52811</xdr:rowOff>
    </xdr:from>
    <xdr:to>
      <xdr:col>19</xdr:col>
      <xdr:colOff>187325</xdr:colOff>
      <xdr:row>29</xdr:row>
      <xdr:rowOff>154411</xdr:rowOff>
    </xdr:to>
    <xdr:sp macro="" textlink="">
      <xdr:nvSpPr>
        <xdr:cNvPr id="89" name="楕円 88"/>
        <xdr:cNvSpPr/>
      </xdr:nvSpPr>
      <xdr:spPr>
        <a:xfrm>
          <a:off x="4000500" y="579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103611</xdr:rowOff>
    </xdr:from>
    <xdr:to>
      <xdr:col>23</xdr:col>
      <xdr:colOff>85725</xdr:colOff>
      <xdr:row>29</xdr:row>
      <xdr:rowOff>128799</xdr:rowOff>
    </xdr:to>
    <xdr:cxnSp macro="">
      <xdr:nvCxnSpPr>
        <xdr:cNvPr id="90" name="直線コネクタ 89"/>
        <xdr:cNvCxnSpPr/>
      </xdr:nvCxnSpPr>
      <xdr:spPr>
        <a:xfrm>
          <a:off x="4051300" y="5847186"/>
          <a:ext cx="711200" cy="2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24024</xdr:rowOff>
    </xdr:from>
    <xdr:to>
      <xdr:col>15</xdr:col>
      <xdr:colOff>187325</xdr:colOff>
      <xdr:row>29</xdr:row>
      <xdr:rowOff>125624</xdr:rowOff>
    </xdr:to>
    <xdr:sp macro="" textlink="">
      <xdr:nvSpPr>
        <xdr:cNvPr id="91" name="楕円 90"/>
        <xdr:cNvSpPr/>
      </xdr:nvSpPr>
      <xdr:spPr>
        <a:xfrm>
          <a:off x="3238500" y="5767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74824</xdr:rowOff>
    </xdr:from>
    <xdr:to>
      <xdr:col>19</xdr:col>
      <xdr:colOff>136525</xdr:colOff>
      <xdr:row>29</xdr:row>
      <xdr:rowOff>103611</xdr:rowOff>
    </xdr:to>
    <xdr:cxnSp macro="">
      <xdr:nvCxnSpPr>
        <xdr:cNvPr id="92" name="直線コネクタ 91"/>
        <xdr:cNvCxnSpPr/>
      </xdr:nvCxnSpPr>
      <xdr:spPr>
        <a:xfrm>
          <a:off x="3289300" y="5818399"/>
          <a:ext cx="762000" cy="28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6033</xdr:rowOff>
    </xdr:from>
    <xdr:to>
      <xdr:col>11</xdr:col>
      <xdr:colOff>187325</xdr:colOff>
      <xdr:row>29</xdr:row>
      <xdr:rowOff>107633</xdr:rowOff>
    </xdr:to>
    <xdr:sp macro="" textlink="">
      <xdr:nvSpPr>
        <xdr:cNvPr id="93" name="楕円 92"/>
        <xdr:cNvSpPr/>
      </xdr:nvSpPr>
      <xdr:spPr>
        <a:xfrm>
          <a:off x="2476500" y="574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56833</xdr:rowOff>
    </xdr:from>
    <xdr:to>
      <xdr:col>15</xdr:col>
      <xdr:colOff>136525</xdr:colOff>
      <xdr:row>29</xdr:row>
      <xdr:rowOff>74824</xdr:rowOff>
    </xdr:to>
    <xdr:cxnSp macro="">
      <xdr:nvCxnSpPr>
        <xdr:cNvPr id="94" name="直線コネクタ 93"/>
        <xdr:cNvCxnSpPr/>
      </xdr:nvCxnSpPr>
      <xdr:spPr>
        <a:xfrm>
          <a:off x="2527300" y="5800408"/>
          <a:ext cx="762000" cy="17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40217</xdr:rowOff>
    </xdr:from>
    <xdr:to>
      <xdr:col>7</xdr:col>
      <xdr:colOff>187325</xdr:colOff>
      <xdr:row>29</xdr:row>
      <xdr:rowOff>141817</xdr:rowOff>
    </xdr:to>
    <xdr:sp macro="" textlink="">
      <xdr:nvSpPr>
        <xdr:cNvPr id="95" name="楕円 94"/>
        <xdr:cNvSpPr/>
      </xdr:nvSpPr>
      <xdr:spPr>
        <a:xfrm>
          <a:off x="1714500" y="578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56833</xdr:rowOff>
    </xdr:from>
    <xdr:to>
      <xdr:col>11</xdr:col>
      <xdr:colOff>136525</xdr:colOff>
      <xdr:row>29</xdr:row>
      <xdr:rowOff>91017</xdr:rowOff>
    </xdr:to>
    <xdr:cxnSp macro="">
      <xdr:nvCxnSpPr>
        <xdr:cNvPr id="96" name="直線コネクタ 95"/>
        <xdr:cNvCxnSpPr/>
      </xdr:nvCxnSpPr>
      <xdr:spPr>
        <a:xfrm flipV="1">
          <a:off x="1765300" y="5800408"/>
          <a:ext cx="762000" cy="3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9542</xdr:rowOff>
    </xdr:from>
    <xdr:ext cx="405111" cy="259045"/>
    <xdr:sp macro="" textlink="">
      <xdr:nvSpPr>
        <xdr:cNvPr id="97" name="n_1aveValue有形固定資産減価償却率"/>
        <xdr:cNvSpPr txBox="1"/>
      </xdr:nvSpPr>
      <xdr:spPr>
        <a:xfrm>
          <a:off x="3836044" y="6096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168398</xdr:rowOff>
    </xdr:from>
    <xdr:ext cx="405111" cy="259045"/>
    <xdr:sp macro="" textlink="">
      <xdr:nvSpPr>
        <xdr:cNvPr id="98" name="n_2aveValue有形固定資産減価償却率"/>
        <xdr:cNvSpPr txBox="1"/>
      </xdr:nvSpPr>
      <xdr:spPr>
        <a:xfrm>
          <a:off x="3086744" y="6083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139611</xdr:rowOff>
    </xdr:from>
    <xdr:ext cx="405111" cy="259045"/>
    <xdr:sp macro="" textlink="">
      <xdr:nvSpPr>
        <xdr:cNvPr id="99" name="n_3aveValue有形固定資産減価償却率"/>
        <xdr:cNvSpPr txBox="1"/>
      </xdr:nvSpPr>
      <xdr:spPr>
        <a:xfrm>
          <a:off x="2324744" y="60546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116222</xdr:rowOff>
    </xdr:from>
    <xdr:ext cx="405111" cy="259045"/>
    <xdr:sp macro="" textlink="">
      <xdr:nvSpPr>
        <xdr:cNvPr id="100" name="n_4aveValue有形固定資産減価償却率"/>
        <xdr:cNvSpPr txBox="1"/>
      </xdr:nvSpPr>
      <xdr:spPr>
        <a:xfrm>
          <a:off x="1562744" y="6031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170938</xdr:rowOff>
    </xdr:from>
    <xdr:ext cx="405111" cy="259045"/>
    <xdr:sp macro="" textlink="">
      <xdr:nvSpPr>
        <xdr:cNvPr id="101" name="n_1mainValue有形固定資産減価償却率"/>
        <xdr:cNvSpPr txBox="1"/>
      </xdr:nvSpPr>
      <xdr:spPr>
        <a:xfrm>
          <a:off x="3836044" y="5571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142151</xdr:rowOff>
    </xdr:from>
    <xdr:ext cx="405111" cy="259045"/>
    <xdr:sp macro="" textlink="">
      <xdr:nvSpPr>
        <xdr:cNvPr id="102" name="n_2mainValue有形固定資産減価償却率"/>
        <xdr:cNvSpPr txBox="1"/>
      </xdr:nvSpPr>
      <xdr:spPr>
        <a:xfrm>
          <a:off x="3086744" y="5542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124160</xdr:rowOff>
    </xdr:from>
    <xdr:ext cx="405111" cy="259045"/>
    <xdr:sp macro="" textlink="">
      <xdr:nvSpPr>
        <xdr:cNvPr id="103" name="n_3mainValue有形固定資産減価償却率"/>
        <xdr:cNvSpPr txBox="1"/>
      </xdr:nvSpPr>
      <xdr:spPr>
        <a:xfrm>
          <a:off x="2324744" y="5524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158344</xdr:rowOff>
    </xdr:from>
    <xdr:ext cx="405111" cy="259045"/>
    <xdr:sp macro="" textlink="">
      <xdr:nvSpPr>
        <xdr:cNvPr id="104" name="n_4mainValue有形固定資産減価償却率"/>
        <xdr:cNvSpPr txBox="1"/>
      </xdr:nvSpPr>
      <xdr:spPr>
        <a:xfrm>
          <a:off x="1562744" y="5559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5" name="正方形/長方形 10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6" name="正方形/長方形 105"/>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7" name="正方形/長方形 106"/>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[ 623.0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8" name="正方形/長方形 10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9" name="正方形/長方形 10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0" name="正方形/長方形 10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1" name="正方形/長方形 11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2" name="正方形/長方形 11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3" name="正方形/長方形 11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4" name="正方形/長方形 11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5" name="正方形/長方形 11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6" name="正方形/長方形 11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7" name="テキスト ボックス 11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類似団体平均よりも数値が高</a:t>
          </a:r>
          <a:r>
            <a:rPr kumimoji="1" lang="ja-JP" altLang="en-US" sz="1100">
              <a:solidFill>
                <a:sysClr val="windowText" lastClr="000000"/>
              </a:solidFill>
              <a:effectLst/>
              <a:latin typeface="+mn-lt"/>
              <a:ea typeface="+mn-ea"/>
              <a:cs typeface="+mn-cs"/>
            </a:rPr>
            <a:t>いものの</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前年度と比較して</a:t>
          </a:r>
          <a:r>
            <a:rPr kumimoji="1" lang="en-US" altLang="ja-JP" sz="1100">
              <a:solidFill>
                <a:sysClr val="windowText" lastClr="000000"/>
              </a:solidFill>
              <a:effectLst/>
              <a:latin typeface="+mn-lt"/>
              <a:ea typeface="+mn-ea"/>
              <a:cs typeface="+mn-cs"/>
            </a:rPr>
            <a:t>130.1</a:t>
          </a:r>
          <a:r>
            <a:rPr kumimoji="1" lang="ja-JP" altLang="en-US" sz="1100">
              <a:solidFill>
                <a:sysClr val="windowText" lastClr="000000"/>
              </a:solidFill>
              <a:effectLst/>
              <a:latin typeface="+mn-lt"/>
              <a:ea typeface="+mn-ea"/>
              <a:cs typeface="+mn-cs"/>
            </a:rPr>
            <a:t>ポイント減少している</a:t>
          </a:r>
          <a:r>
            <a:rPr kumimoji="1" lang="ja-JP" altLang="ja-JP" sz="1100">
              <a:solidFill>
                <a:sysClr val="windowText" lastClr="000000"/>
              </a:solidFill>
              <a:effectLst/>
              <a:latin typeface="+mn-lt"/>
              <a:ea typeface="+mn-ea"/>
              <a:cs typeface="+mn-cs"/>
            </a:rPr>
            <a:t>。</a:t>
          </a:r>
          <a:endParaRPr lang="ja-JP" altLang="ja-JP">
            <a:solidFill>
              <a:sysClr val="windowText" lastClr="000000"/>
            </a:solidFill>
            <a:effectLst/>
          </a:endParaRPr>
        </a:p>
        <a:p>
          <a:r>
            <a:rPr kumimoji="1" lang="en-US" altLang="ja-JP" sz="1100">
              <a:solidFill>
                <a:sysClr val="windowText" lastClr="000000"/>
              </a:solidFill>
              <a:effectLst/>
              <a:latin typeface="+mn-lt"/>
              <a:ea typeface="+mn-ea"/>
              <a:cs typeface="+mn-cs"/>
            </a:rPr>
            <a:t>H22</a:t>
          </a:r>
          <a:r>
            <a:rPr kumimoji="1" lang="ja-JP" altLang="ja-JP" sz="1100">
              <a:solidFill>
                <a:sysClr val="windowText" lastClr="000000"/>
              </a:solidFill>
              <a:effectLst/>
              <a:latin typeface="+mn-lt"/>
              <a:ea typeface="+mn-ea"/>
              <a:cs typeface="+mn-cs"/>
            </a:rPr>
            <a:t>に過疎地域に指定されて以来、過疎債の発行により地方債残高が増加していることに加え、充当可能基金が減ってい</a:t>
          </a:r>
          <a:r>
            <a:rPr kumimoji="1" lang="ja-JP" altLang="en-US" sz="1100">
              <a:solidFill>
                <a:sysClr val="windowText" lastClr="000000"/>
              </a:solidFill>
              <a:effectLst/>
              <a:latin typeface="+mn-lt"/>
              <a:ea typeface="+mn-ea"/>
              <a:cs typeface="+mn-cs"/>
            </a:rPr>
            <a:t>たが、</a:t>
          </a:r>
          <a:r>
            <a:rPr kumimoji="1" lang="ja-JP" altLang="ja-JP" sz="1100">
              <a:solidFill>
                <a:sysClr val="windowText" lastClr="000000"/>
              </a:solidFill>
              <a:effectLst/>
              <a:latin typeface="+mn-lt"/>
              <a:ea typeface="+mn-ea"/>
              <a:cs typeface="+mn-cs"/>
            </a:rPr>
            <a:t>大型事業が</a:t>
          </a:r>
          <a:r>
            <a:rPr kumimoji="1" lang="en-US" altLang="ja-JP" sz="1100">
              <a:solidFill>
                <a:sysClr val="windowText" lastClr="000000"/>
              </a:solidFill>
              <a:effectLst/>
              <a:latin typeface="+mn-lt"/>
              <a:ea typeface="+mn-ea"/>
              <a:cs typeface="+mn-cs"/>
            </a:rPr>
            <a:t>H30</a:t>
          </a:r>
          <a:r>
            <a:rPr kumimoji="1" lang="ja-JP" altLang="ja-JP" sz="1100">
              <a:solidFill>
                <a:sysClr val="windowText" lastClr="000000"/>
              </a:solidFill>
              <a:effectLst/>
              <a:latin typeface="+mn-lt"/>
              <a:ea typeface="+mn-ea"/>
              <a:cs typeface="+mn-cs"/>
            </a:rPr>
            <a:t>年度に終了し</a:t>
          </a:r>
          <a:r>
            <a:rPr kumimoji="1" lang="ja-JP" altLang="en-US" sz="1100">
              <a:solidFill>
                <a:sysClr val="windowText" lastClr="000000"/>
              </a:solidFill>
              <a:effectLst/>
              <a:latin typeface="+mn-lt"/>
              <a:ea typeface="+mn-ea"/>
              <a:cs typeface="+mn-cs"/>
            </a:rPr>
            <a:t>て以降</a:t>
          </a:r>
          <a:r>
            <a:rPr kumimoji="1" lang="ja-JP" altLang="ja-JP" sz="1100">
              <a:solidFill>
                <a:sysClr val="windowText" lastClr="000000"/>
              </a:solidFill>
              <a:effectLst/>
              <a:latin typeface="+mn-lt"/>
              <a:ea typeface="+mn-ea"/>
              <a:cs typeface="+mn-cs"/>
            </a:rPr>
            <a:t>、今後、新規の起債の抑制に努め</a:t>
          </a:r>
          <a:r>
            <a:rPr kumimoji="1" lang="ja-JP" altLang="en-US" sz="1100">
              <a:solidFill>
                <a:sysClr val="windowText" lastClr="000000"/>
              </a:solidFill>
              <a:effectLst/>
              <a:latin typeface="+mn-lt"/>
              <a:ea typeface="+mn-ea"/>
              <a:cs typeface="+mn-cs"/>
            </a:rPr>
            <a:t>た</a:t>
          </a:r>
          <a:r>
            <a:rPr kumimoji="1" lang="ja-JP" altLang="ja-JP" sz="1100">
              <a:solidFill>
                <a:sysClr val="windowText" lastClr="000000"/>
              </a:solidFill>
              <a:effectLst/>
              <a:latin typeface="+mn-lt"/>
              <a:ea typeface="+mn-ea"/>
              <a:cs typeface="+mn-cs"/>
            </a:rPr>
            <a:t>ことで、地方債残高は逓減し、債務償還比率も低くなるものと見込んでいる。</a:t>
          </a:r>
          <a:endParaRPr lang="ja-JP" altLang="ja-JP">
            <a:solidFill>
              <a:sysClr val="windowText" lastClr="000000"/>
            </a:solidFill>
            <a:effectLst/>
          </a:endParaRPr>
        </a:p>
      </xdr:txBody>
    </xdr:sp>
    <xdr:clientData/>
  </xdr:twoCellAnchor>
  <xdr:oneCellAnchor>
    <xdr:from>
      <xdr:col>57</xdr:col>
      <xdr:colOff>111125</xdr:colOff>
      <xdr:row>23</xdr:row>
      <xdr:rowOff>47625</xdr:rowOff>
    </xdr:from>
    <xdr:ext cx="349839" cy="225703"/>
    <xdr:sp macro="" textlink="">
      <xdr:nvSpPr>
        <xdr:cNvPr id="118" name="テキスト ボックス 11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9" name="直線コネクタ 11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0" name="テキスト ボックス 119"/>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1" name="直線コネクタ 120"/>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2" name="テキスト ボックス 121"/>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3" name="直線コネクタ 122"/>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4" name="テキスト ボックス 123"/>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5" name="直線コネクタ 124"/>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6" name="テキスト ボックス 125"/>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7" name="直線コネクタ 126"/>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8" name="テキスト ボックス 127"/>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9" name="直線コネクタ 128"/>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0" name="テキスト ボックス 129"/>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1" name="直線コネクタ 13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2"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98496</xdr:rowOff>
    </xdr:to>
    <xdr:cxnSp macro="">
      <xdr:nvCxnSpPr>
        <xdr:cNvPr id="133" name="直線コネクタ 132"/>
        <xdr:cNvCxnSpPr/>
      </xdr:nvCxnSpPr>
      <xdr:spPr>
        <a:xfrm flipV="1">
          <a:off x="14793595" y="5312833"/>
          <a:ext cx="1269" cy="1215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102323</xdr:rowOff>
    </xdr:from>
    <xdr:ext cx="560923" cy="259045"/>
    <xdr:sp macro="" textlink="">
      <xdr:nvSpPr>
        <xdr:cNvPr id="134" name="債務償還比率最小値テキスト"/>
        <xdr:cNvSpPr txBox="1"/>
      </xdr:nvSpPr>
      <xdr:spPr>
        <a:xfrm>
          <a:off x="14846300" y="653169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98496</xdr:rowOff>
    </xdr:from>
    <xdr:to>
      <xdr:col>76</xdr:col>
      <xdr:colOff>111125</xdr:colOff>
      <xdr:row>33</xdr:row>
      <xdr:rowOff>98496</xdr:rowOff>
    </xdr:to>
    <xdr:cxnSp macro="">
      <xdr:nvCxnSpPr>
        <xdr:cNvPr id="135" name="直線コネクタ 134"/>
        <xdr:cNvCxnSpPr/>
      </xdr:nvCxnSpPr>
      <xdr:spPr>
        <a:xfrm>
          <a:off x="14706600" y="6527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6"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7" name="直線コネクタ 136"/>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4391</xdr:rowOff>
    </xdr:from>
    <xdr:ext cx="469744" cy="259045"/>
    <xdr:sp macro="" textlink="">
      <xdr:nvSpPr>
        <xdr:cNvPr id="138" name="債務償還比率平均値テキスト"/>
        <xdr:cNvSpPr txBox="1"/>
      </xdr:nvSpPr>
      <xdr:spPr>
        <a:xfrm>
          <a:off x="14846300" y="5747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152964</xdr:rowOff>
    </xdr:from>
    <xdr:to>
      <xdr:col>76</xdr:col>
      <xdr:colOff>73025</xdr:colOff>
      <xdr:row>30</xdr:row>
      <xdr:rowOff>83114</xdr:rowOff>
    </xdr:to>
    <xdr:sp macro="" textlink="">
      <xdr:nvSpPr>
        <xdr:cNvPr id="139" name="フローチャート: 判断 138"/>
        <xdr:cNvSpPr/>
      </xdr:nvSpPr>
      <xdr:spPr>
        <a:xfrm>
          <a:off x="14744700" y="5896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137012</xdr:rowOff>
    </xdr:from>
    <xdr:to>
      <xdr:col>72</xdr:col>
      <xdr:colOff>123825</xdr:colOff>
      <xdr:row>30</xdr:row>
      <xdr:rowOff>67162</xdr:rowOff>
    </xdr:to>
    <xdr:sp macro="" textlink="">
      <xdr:nvSpPr>
        <xdr:cNvPr id="140" name="フローチャート: 判断 139"/>
        <xdr:cNvSpPr/>
      </xdr:nvSpPr>
      <xdr:spPr>
        <a:xfrm>
          <a:off x="14033500" y="5880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141570</xdr:rowOff>
    </xdr:from>
    <xdr:to>
      <xdr:col>68</xdr:col>
      <xdr:colOff>123825</xdr:colOff>
      <xdr:row>30</xdr:row>
      <xdr:rowOff>71720</xdr:rowOff>
    </xdr:to>
    <xdr:sp macro="" textlink="">
      <xdr:nvSpPr>
        <xdr:cNvPr id="141" name="フローチャート: 判断 140"/>
        <xdr:cNvSpPr/>
      </xdr:nvSpPr>
      <xdr:spPr>
        <a:xfrm>
          <a:off x="13271500" y="5885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160281</xdr:rowOff>
    </xdr:from>
    <xdr:to>
      <xdr:col>64</xdr:col>
      <xdr:colOff>123825</xdr:colOff>
      <xdr:row>30</xdr:row>
      <xdr:rowOff>90431</xdr:rowOff>
    </xdr:to>
    <xdr:sp macro="" textlink="">
      <xdr:nvSpPr>
        <xdr:cNvPr id="142" name="フローチャート: 判断 141"/>
        <xdr:cNvSpPr/>
      </xdr:nvSpPr>
      <xdr:spPr>
        <a:xfrm>
          <a:off x="12509500" y="5903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1785</xdr:rowOff>
    </xdr:from>
    <xdr:to>
      <xdr:col>60</xdr:col>
      <xdr:colOff>123825</xdr:colOff>
      <xdr:row>30</xdr:row>
      <xdr:rowOff>103385</xdr:rowOff>
    </xdr:to>
    <xdr:sp macro="" textlink="">
      <xdr:nvSpPr>
        <xdr:cNvPr id="143" name="フローチャート: 判断 142"/>
        <xdr:cNvSpPr/>
      </xdr:nvSpPr>
      <xdr:spPr>
        <a:xfrm>
          <a:off x="11747500" y="5916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4" name="テキスト ボックス 143"/>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5" name="テキスト ボックス 144"/>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6" name="テキスト ボックス 145"/>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7" name="テキスト ボックス 146"/>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8" name="テキスト ボックス 147"/>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94262</xdr:rowOff>
    </xdr:from>
    <xdr:to>
      <xdr:col>76</xdr:col>
      <xdr:colOff>73025</xdr:colOff>
      <xdr:row>31</xdr:row>
      <xdr:rowOff>24412</xdr:rowOff>
    </xdr:to>
    <xdr:sp macro="" textlink="">
      <xdr:nvSpPr>
        <xdr:cNvPr id="149" name="楕円 148"/>
        <xdr:cNvSpPr/>
      </xdr:nvSpPr>
      <xdr:spPr>
        <a:xfrm>
          <a:off x="14744700" y="6009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72689</xdr:rowOff>
    </xdr:from>
    <xdr:ext cx="469744" cy="259045"/>
    <xdr:sp macro="" textlink="">
      <xdr:nvSpPr>
        <xdr:cNvPr id="150" name="債務償還比率該当値テキスト"/>
        <xdr:cNvSpPr txBox="1"/>
      </xdr:nvSpPr>
      <xdr:spPr>
        <a:xfrm>
          <a:off x="14846300" y="5987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78860</xdr:rowOff>
    </xdr:from>
    <xdr:to>
      <xdr:col>72</xdr:col>
      <xdr:colOff>123825</xdr:colOff>
      <xdr:row>32</xdr:row>
      <xdr:rowOff>9010</xdr:rowOff>
    </xdr:to>
    <xdr:sp macro="" textlink="">
      <xdr:nvSpPr>
        <xdr:cNvPr id="151" name="楕円 150"/>
        <xdr:cNvSpPr/>
      </xdr:nvSpPr>
      <xdr:spPr>
        <a:xfrm>
          <a:off x="14033500" y="616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145062</xdr:rowOff>
    </xdr:from>
    <xdr:to>
      <xdr:col>76</xdr:col>
      <xdr:colOff>22225</xdr:colOff>
      <xdr:row>31</xdr:row>
      <xdr:rowOff>129660</xdr:rowOff>
    </xdr:to>
    <xdr:cxnSp macro="">
      <xdr:nvCxnSpPr>
        <xdr:cNvPr id="152" name="直線コネクタ 151"/>
        <xdr:cNvCxnSpPr/>
      </xdr:nvCxnSpPr>
      <xdr:spPr>
        <a:xfrm flipV="1">
          <a:off x="14084300" y="6060087"/>
          <a:ext cx="711200" cy="156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76461</xdr:rowOff>
    </xdr:from>
    <xdr:to>
      <xdr:col>68</xdr:col>
      <xdr:colOff>123825</xdr:colOff>
      <xdr:row>32</xdr:row>
      <xdr:rowOff>6611</xdr:rowOff>
    </xdr:to>
    <xdr:sp macro="" textlink="">
      <xdr:nvSpPr>
        <xdr:cNvPr id="153" name="楕円 152"/>
        <xdr:cNvSpPr/>
      </xdr:nvSpPr>
      <xdr:spPr>
        <a:xfrm>
          <a:off x="13271500" y="616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127261</xdr:rowOff>
    </xdr:from>
    <xdr:to>
      <xdr:col>72</xdr:col>
      <xdr:colOff>73025</xdr:colOff>
      <xdr:row>31</xdr:row>
      <xdr:rowOff>129660</xdr:rowOff>
    </xdr:to>
    <xdr:cxnSp macro="">
      <xdr:nvCxnSpPr>
        <xdr:cNvPr id="154" name="直線コネクタ 153"/>
        <xdr:cNvCxnSpPr/>
      </xdr:nvCxnSpPr>
      <xdr:spPr>
        <a:xfrm>
          <a:off x="13322300" y="6213736"/>
          <a:ext cx="762000" cy="2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656</xdr:rowOff>
    </xdr:from>
    <xdr:to>
      <xdr:col>64</xdr:col>
      <xdr:colOff>123825</xdr:colOff>
      <xdr:row>31</xdr:row>
      <xdr:rowOff>102256</xdr:rowOff>
    </xdr:to>
    <xdr:sp macro="" textlink="">
      <xdr:nvSpPr>
        <xdr:cNvPr id="155" name="楕円 154"/>
        <xdr:cNvSpPr/>
      </xdr:nvSpPr>
      <xdr:spPr>
        <a:xfrm>
          <a:off x="12509500" y="608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51456</xdr:rowOff>
    </xdr:from>
    <xdr:to>
      <xdr:col>68</xdr:col>
      <xdr:colOff>73025</xdr:colOff>
      <xdr:row>31</xdr:row>
      <xdr:rowOff>127261</xdr:rowOff>
    </xdr:to>
    <xdr:cxnSp macro="">
      <xdr:nvCxnSpPr>
        <xdr:cNvPr id="156" name="直線コネクタ 155"/>
        <xdr:cNvCxnSpPr/>
      </xdr:nvCxnSpPr>
      <xdr:spPr>
        <a:xfrm>
          <a:off x="12560300" y="6137931"/>
          <a:ext cx="762000" cy="75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11261</xdr:rowOff>
    </xdr:from>
    <xdr:to>
      <xdr:col>60</xdr:col>
      <xdr:colOff>123825</xdr:colOff>
      <xdr:row>30</xdr:row>
      <xdr:rowOff>112861</xdr:rowOff>
    </xdr:to>
    <xdr:sp macro="" textlink="">
      <xdr:nvSpPr>
        <xdr:cNvPr id="157" name="楕円 156"/>
        <xdr:cNvSpPr/>
      </xdr:nvSpPr>
      <xdr:spPr>
        <a:xfrm>
          <a:off x="11747500" y="5926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62061</xdr:rowOff>
    </xdr:from>
    <xdr:to>
      <xdr:col>64</xdr:col>
      <xdr:colOff>73025</xdr:colOff>
      <xdr:row>31</xdr:row>
      <xdr:rowOff>51456</xdr:rowOff>
    </xdr:to>
    <xdr:cxnSp macro="">
      <xdr:nvCxnSpPr>
        <xdr:cNvPr id="158" name="直線コネクタ 157"/>
        <xdr:cNvCxnSpPr/>
      </xdr:nvCxnSpPr>
      <xdr:spPr>
        <a:xfrm>
          <a:off x="11798300" y="5977086"/>
          <a:ext cx="762000" cy="160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83689</xdr:rowOff>
    </xdr:from>
    <xdr:ext cx="469744" cy="259045"/>
    <xdr:sp macro="" textlink="">
      <xdr:nvSpPr>
        <xdr:cNvPr id="159" name="n_1aveValue債務償還比率"/>
        <xdr:cNvSpPr txBox="1"/>
      </xdr:nvSpPr>
      <xdr:spPr>
        <a:xfrm>
          <a:off x="13836727" y="5655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88247</xdr:rowOff>
    </xdr:from>
    <xdr:ext cx="469744" cy="259045"/>
    <xdr:sp macro="" textlink="">
      <xdr:nvSpPr>
        <xdr:cNvPr id="160" name="n_2aveValue債務償還比率"/>
        <xdr:cNvSpPr txBox="1"/>
      </xdr:nvSpPr>
      <xdr:spPr>
        <a:xfrm>
          <a:off x="13087427" y="5660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106958</xdr:rowOff>
    </xdr:from>
    <xdr:ext cx="469744" cy="259045"/>
    <xdr:sp macro="" textlink="">
      <xdr:nvSpPr>
        <xdr:cNvPr id="161" name="n_3aveValue債務償還比率"/>
        <xdr:cNvSpPr txBox="1"/>
      </xdr:nvSpPr>
      <xdr:spPr>
        <a:xfrm>
          <a:off x="12325427" y="5679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119912</xdr:rowOff>
    </xdr:from>
    <xdr:ext cx="469744" cy="259045"/>
    <xdr:sp macro="" textlink="">
      <xdr:nvSpPr>
        <xdr:cNvPr id="162" name="n_4aveValue債務償還比率"/>
        <xdr:cNvSpPr txBox="1"/>
      </xdr:nvSpPr>
      <xdr:spPr>
        <a:xfrm>
          <a:off x="11563427" y="5692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137</xdr:rowOff>
    </xdr:from>
    <xdr:ext cx="469744" cy="259045"/>
    <xdr:sp macro="" textlink="">
      <xdr:nvSpPr>
        <xdr:cNvPr id="163" name="n_1mainValue債務償還比率"/>
        <xdr:cNvSpPr txBox="1"/>
      </xdr:nvSpPr>
      <xdr:spPr>
        <a:xfrm>
          <a:off x="13836727" y="6258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169188</xdr:rowOff>
    </xdr:from>
    <xdr:ext cx="469744" cy="259045"/>
    <xdr:sp macro="" textlink="">
      <xdr:nvSpPr>
        <xdr:cNvPr id="164" name="n_2mainValue債務償還比率"/>
        <xdr:cNvSpPr txBox="1"/>
      </xdr:nvSpPr>
      <xdr:spPr>
        <a:xfrm>
          <a:off x="13087427" y="6255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93383</xdr:rowOff>
    </xdr:from>
    <xdr:ext cx="469744" cy="259045"/>
    <xdr:sp macro="" textlink="">
      <xdr:nvSpPr>
        <xdr:cNvPr id="165" name="n_3mainValue債務償還比率"/>
        <xdr:cNvSpPr txBox="1"/>
      </xdr:nvSpPr>
      <xdr:spPr>
        <a:xfrm>
          <a:off x="12325427" y="6179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103988</xdr:rowOff>
    </xdr:from>
    <xdr:ext cx="469744" cy="259045"/>
    <xdr:sp macro="" textlink="">
      <xdr:nvSpPr>
        <xdr:cNvPr id="166" name="n_4mainValue債務償還比率"/>
        <xdr:cNvSpPr txBox="1"/>
      </xdr:nvSpPr>
      <xdr:spPr>
        <a:xfrm>
          <a:off x="11563427" y="601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7" name="正方形/長方形 16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8" name="正方形/長方形 16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9" name="テキスト ボックス 16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0" name="テキスト ボックス 16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1" name="テキスト ボックス 17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2" name="テキスト ボックス 17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富山県朝日町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11,543
11,380
226.30
10,519,052
10,112,189
352,354
5,109,990
9,688,663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169545</xdr:rowOff>
    </xdr:from>
    <xdr:to>
      <xdr:col>24</xdr:col>
      <xdr:colOff>62865</xdr:colOff>
      <xdr:row>42</xdr:row>
      <xdr:rowOff>13335</xdr:rowOff>
    </xdr:to>
    <xdr:cxnSp macro="">
      <xdr:nvCxnSpPr>
        <xdr:cNvPr id="57" name="直線コネクタ 56"/>
        <xdr:cNvCxnSpPr/>
      </xdr:nvCxnSpPr>
      <xdr:spPr>
        <a:xfrm flipV="1">
          <a:off x="4634865" y="5827395"/>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17162</xdr:rowOff>
    </xdr:from>
    <xdr:ext cx="405111" cy="259045"/>
    <xdr:sp macro="" textlink="">
      <xdr:nvSpPr>
        <xdr:cNvPr id="58" name="【道路】&#10;有形固定資産減価償却率最小値テキスト"/>
        <xdr:cNvSpPr txBox="1"/>
      </xdr:nvSpPr>
      <xdr:spPr>
        <a:xfrm>
          <a:off x="4673600" y="721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13335</xdr:rowOff>
    </xdr:from>
    <xdr:to>
      <xdr:col>24</xdr:col>
      <xdr:colOff>152400</xdr:colOff>
      <xdr:row>42</xdr:row>
      <xdr:rowOff>13335</xdr:rowOff>
    </xdr:to>
    <xdr:cxnSp macro="">
      <xdr:nvCxnSpPr>
        <xdr:cNvPr id="59" name="直線コネクタ 58"/>
        <xdr:cNvCxnSpPr/>
      </xdr:nvCxnSpPr>
      <xdr:spPr>
        <a:xfrm>
          <a:off x="4546600" y="7214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116222</xdr:rowOff>
    </xdr:from>
    <xdr:ext cx="405111" cy="259045"/>
    <xdr:sp macro="" textlink="">
      <xdr:nvSpPr>
        <xdr:cNvPr id="60" name="【道路】&#10;有形固定資産減価償却率最大値テキスト"/>
        <xdr:cNvSpPr txBox="1"/>
      </xdr:nvSpPr>
      <xdr:spPr>
        <a:xfrm>
          <a:off x="4673600" y="5602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169545</xdr:rowOff>
    </xdr:from>
    <xdr:to>
      <xdr:col>24</xdr:col>
      <xdr:colOff>152400</xdr:colOff>
      <xdr:row>33</xdr:row>
      <xdr:rowOff>169545</xdr:rowOff>
    </xdr:to>
    <xdr:cxnSp macro="">
      <xdr:nvCxnSpPr>
        <xdr:cNvPr id="61" name="直線コネクタ 60"/>
        <xdr:cNvCxnSpPr/>
      </xdr:nvCxnSpPr>
      <xdr:spPr>
        <a:xfrm>
          <a:off x="4546600" y="582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133367</xdr:rowOff>
    </xdr:from>
    <xdr:ext cx="405111" cy="259045"/>
    <xdr:sp macro="" textlink="">
      <xdr:nvSpPr>
        <xdr:cNvPr id="62" name="【道路】&#10;有形固定資産減価償却率平均値テキスト"/>
        <xdr:cNvSpPr txBox="1"/>
      </xdr:nvSpPr>
      <xdr:spPr>
        <a:xfrm>
          <a:off x="4673600" y="6477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154940</xdr:rowOff>
    </xdr:from>
    <xdr:to>
      <xdr:col>24</xdr:col>
      <xdr:colOff>114300</xdr:colOff>
      <xdr:row>38</xdr:row>
      <xdr:rowOff>85090</xdr:rowOff>
    </xdr:to>
    <xdr:sp macro="" textlink="">
      <xdr:nvSpPr>
        <xdr:cNvPr id="63" name="フローチャート: 判断 62"/>
        <xdr:cNvSpPr/>
      </xdr:nvSpPr>
      <xdr:spPr>
        <a:xfrm>
          <a:off x="45847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65405</xdr:rowOff>
    </xdr:from>
    <xdr:to>
      <xdr:col>20</xdr:col>
      <xdr:colOff>38100</xdr:colOff>
      <xdr:row>37</xdr:row>
      <xdr:rowOff>167005</xdr:rowOff>
    </xdr:to>
    <xdr:sp macro="" textlink="">
      <xdr:nvSpPr>
        <xdr:cNvPr id="64" name="フローチャート: 判断 63"/>
        <xdr:cNvSpPr/>
      </xdr:nvSpPr>
      <xdr:spPr>
        <a:xfrm>
          <a:off x="3746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33020</xdr:rowOff>
    </xdr:from>
    <xdr:to>
      <xdr:col>15</xdr:col>
      <xdr:colOff>101600</xdr:colOff>
      <xdr:row>37</xdr:row>
      <xdr:rowOff>134620</xdr:rowOff>
    </xdr:to>
    <xdr:sp macro="" textlink="">
      <xdr:nvSpPr>
        <xdr:cNvPr id="65" name="フローチャート: 判断 64"/>
        <xdr:cNvSpPr/>
      </xdr:nvSpPr>
      <xdr:spPr>
        <a:xfrm>
          <a:off x="2857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635</xdr:rowOff>
    </xdr:from>
    <xdr:to>
      <xdr:col>10</xdr:col>
      <xdr:colOff>165100</xdr:colOff>
      <xdr:row>37</xdr:row>
      <xdr:rowOff>102235</xdr:rowOff>
    </xdr:to>
    <xdr:sp macro="" textlink="">
      <xdr:nvSpPr>
        <xdr:cNvPr id="66" name="フローチャート: 判断 65"/>
        <xdr:cNvSpPr/>
      </xdr:nvSpPr>
      <xdr:spPr>
        <a:xfrm>
          <a:off x="19685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143510</xdr:rowOff>
    </xdr:from>
    <xdr:to>
      <xdr:col>6</xdr:col>
      <xdr:colOff>38100</xdr:colOff>
      <xdr:row>37</xdr:row>
      <xdr:rowOff>73660</xdr:rowOff>
    </xdr:to>
    <xdr:sp macro="" textlink="">
      <xdr:nvSpPr>
        <xdr:cNvPr id="67" name="フローチャート: 判断 66"/>
        <xdr:cNvSpPr/>
      </xdr:nvSpPr>
      <xdr:spPr>
        <a:xfrm>
          <a:off x="1079500" y="631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153035</xdr:rowOff>
    </xdr:from>
    <xdr:to>
      <xdr:col>24</xdr:col>
      <xdr:colOff>114300</xdr:colOff>
      <xdr:row>38</xdr:row>
      <xdr:rowOff>83185</xdr:rowOff>
    </xdr:to>
    <xdr:sp macro="" textlink="">
      <xdr:nvSpPr>
        <xdr:cNvPr id="73" name="楕円 72"/>
        <xdr:cNvSpPr/>
      </xdr:nvSpPr>
      <xdr:spPr>
        <a:xfrm>
          <a:off x="4584700" y="649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4462</xdr:rowOff>
    </xdr:from>
    <xdr:ext cx="405111" cy="259045"/>
    <xdr:sp macro="" textlink="">
      <xdr:nvSpPr>
        <xdr:cNvPr id="74" name="【道路】&#10;有形固定資産減価償却率該当値テキスト"/>
        <xdr:cNvSpPr txBox="1"/>
      </xdr:nvSpPr>
      <xdr:spPr>
        <a:xfrm>
          <a:off x="4673600" y="6348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118745</xdr:rowOff>
    </xdr:from>
    <xdr:to>
      <xdr:col>20</xdr:col>
      <xdr:colOff>38100</xdr:colOff>
      <xdr:row>38</xdr:row>
      <xdr:rowOff>48895</xdr:rowOff>
    </xdr:to>
    <xdr:sp macro="" textlink="">
      <xdr:nvSpPr>
        <xdr:cNvPr id="75" name="楕円 74"/>
        <xdr:cNvSpPr/>
      </xdr:nvSpPr>
      <xdr:spPr>
        <a:xfrm>
          <a:off x="3746500" y="646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169545</xdr:rowOff>
    </xdr:from>
    <xdr:to>
      <xdr:col>24</xdr:col>
      <xdr:colOff>63500</xdr:colOff>
      <xdr:row>38</xdr:row>
      <xdr:rowOff>32385</xdr:rowOff>
    </xdr:to>
    <xdr:cxnSp macro="">
      <xdr:nvCxnSpPr>
        <xdr:cNvPr id="76" name="直線コネクタ 75"/>
        <xdr:cNvCxnSpPr/>
      </xdr:nvCxnSpPr>
      <xdr:spPr>
        <a:xfrm>
          <a:off x="3797300" y="651319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88265</xdr:rowOff>
    </xdr:from>
    <xdr:to>
      <xdr:col>15</xdr:col>
      <xdr:colOff>101600</xdr:colOff>
      <xdr:row>38</xdr:row>
      <xdr:rowOff>18415</xdr:rowOff>
    </xdr:to>
    <xdr:sp macro="" textlink="">
      <xdr:nvSpPr>
        <xdr:cNvPr id="77" name="楕円 76"/>
        <xdr:cNvSpPr/>
      </xdr:nvSpPr>
      <xdr:spPr>
        <a:xfrm>
          <a:off x="2857500" y="643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139065</xdr:rowOff>
    </xdr:from>
    <xdr:to>
      <xdr:col>19</xdr:col>
      <xdr:colOff>177800</xdr:colOff>
      <xdr:row>37</xdr:row>
      <xdr:rowOff>169545</xdr:rowOff>
    </xdr:to>
    <xdr:cxnSp macro="">
      <xdr:nvCxnSpPr>
        <xdr:cNvPr id="78" name="直線コネクタ 77"/>
        <xdr:cNvCxnSpPr/>
      </xdr:nvCxnSpPr>
      <xdr:spPr>
        <a:xfrm>
          <a:off x="2908300" y="648271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15875</xdr:rowOff>
    </xdr:from>
    <xdr:to>
      <xdr:col>10</xdr:col>
      <xdr:colOff>165100</xdr:colOff>
      <xdr:row>37</xdr:row>
      <xdr:rowOff>117475</xdr:rowOff>
    </xdr:to>
    <xdr:sp macro="" textlink="">
      <xdr:nvSpPr>
        <xdr:cNvPr id="79" name="楕円 78"/>
        <xdr:cNvSpPr/>
      </xdr:nvSpPr>
      <xdr:spPr>
        <a:xfrm>
          <a:off x="1968500" y="635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66675</xdr:rowOff>
    </xdr:from>
    <xdr:to>
      <xdr:col>15</xdr:col>
      <xdr:colOff>50800</xdr:colOff>
      <xdr:row>37</xdr:row>
      <xdr:rowOff>139065</xdr:rowOff>
    </xdr:to>
    <xdr:cxnSp macro="">
      <xdr:nvCxnSpPr>
        <xdr:cNvPr id="80" name="直線コネクタ 79"/>
        <xdr:cNvCxnSpPr/>
      </xdr:nvCxnSpPr>
      <xdr:spPr>
        <a:xfrm>
          <a:off x="2019300" y="6410325"/>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160655</xdr:rowOff>
    </xdr:from>
    <xdr:to>
      <xdr:col>6</xdr:col>
      <xdr:colOff>38100</xdr:colOff>
      <xdr:row>37</xdr:row>
      <xdr:rowOff>90805</xdr:rowOff>
    </xdr:to>
    <xdr:sp macro="" textlink="">
      <xdr:nvSpPr>
        <xdr:cNvPr id="81" name="楕円 80"/>
        <xdr:cNvSpPr/>
      </xdr:nvSpPr>
      <xdr:spPr>
        <a:xfrm>
          <a:off x="1079500" y="633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40005</xdr:rowOff>
    </xdr:from>
    <xdr:to>
      <xdr:col>10</xdr:col>
      <xdr:colOff>114300</xdr:colOff>
      <xdr:row>37</xdr:row>
      <xdr:rowOff>66675</xdr:rowOff>
    </xdr:to>
    <xdr:cxnSp macro="">
      <xdr:nvCxnSpPr>
        <xdr:cNvPr id="82" name="直線コネクタ 81"/>
        <xdr:cNvCxnSpPr/>
      </xdr:nvCxnSpPr>
      <xdr:spPr>
        <a:xfrm>
          <a:off x="1130300" y="638365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12082</xdr:rowOff>
    </xdr:from>
    <xdr:ext cx="405111" cy="259045"/>
    <xdr:sp macro="" textlink="">
      <xdr:nvSpPr>
        <xdr:cNvPr id="83" name="n_1aveValue【道路】&#10;有形固定資産減価償却率"/>
        <xdr:cNvSpPr txBox="1"/>
      </xdr:nvSpPr>
      <xdr:spPr>
        <a:xfrm>
          <a:off x="3582044" y="618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151147</xdr:rowOff>
    </xdr:from>
    <xdr:ext cx="405111" cy="259045"/>
    <xdr:sp macro="" textlink="">
      <xdr:nvSpPr>
        <xdr:cNvPr id="84" name="n_2aveValue【道路】&#10;有形固定資産減価償却率"/>
        <xdr:cNvSpPr txBox="1"/>
      </xdr:nvSpPr>
      <xdr:spPr>
        <a:xfrm>
          <a:off x="2705744"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118762</xdr:rowOff>
    </xdr:from>
    <xdr:ext cx="405111" cy="259045"/>
    <xdr:sp macro="" textlink="">
      <xdr:nvSpPr>
        <xdr:cNvPr id="85" name="n_3aveValue【道路】&#10;有形固定資産減価償却率"/>
        <xdr:cNvSpPr txBox="1"/>
      </xdr:nvSpPr>
      <xdr:spPr>
        <a:xfrm>
          <a:off x="1816744" y="611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90187</xdr:rowOff>
    </xdr:from>
    <xdr:ext cx="405111" cy="259045"/>
    <xdr:sp macro="" textlink="">
      <xdr:nvSpPr>
        <xdr:cNvPr id="86" name="n_4aveValue【道路】&#10;有形固定資産減価償却率"/>
        <xdr:cNvSpPr txBox="1"/>
      </xdr:nvSpPr>
      <xdr:spPr>
        <a:xfrm>
          <a:off x="927744" y="609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40022</xdr:rowOff>
    </xdr:from>
    <xdr:ext cx="405111" cy="259045"/>
    <xdr:sp macro="" textlink="">
      <xdr:nvSpPr>
        <xdr:cNvPr id="87" name="n_1mainValue【道路】&#10;有形固定資産減価償却率"/>
        <xdr:cNvSpPr txBox="1"/>
      </xdr:nvSpPr>
      <xdr:spPr>
        <a:xfrm>
          <a:off x="3582044" y="655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9542</xdr:rowOff>
    </xdr:from>
    <xdr:ext cx="405111" cy="259045"/>
    <xdr:sp macro="" textlink="">
      <xdr:nvSpPr>
        <xdr:cNvPr id="88" name="n_2mainValue【道路】&#10;有形固定資産減価償却率"/>
        <xdr:cNvSpPr txBox="1"/>
      </xdr:nvSpPr>
      <xdr:spPr>
        <a:xfrm>
          <a:off x="27057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108602</xdr:rowOff>
    </xdr:from>
    <xdr:ext cx="405111" cy="259045"/>
    <xdr:sp macro="" textlink="">
      <xdr:nvSpPr>
        <xdr:cNvPr id="89" name="n_3mainValue【道路】&#10;有形固定資産減価償却率"/>
        <xdr:cNvSpPr txBox="1"/>
      </xdr:nvSpPr>
      <xdr:spPr>
        <a:xfrm>
          <a:off x="1816744" y="6452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81932</xdr:rowOff>
    </xdr:from>
    <xdr:ext cx="405111" cy="259045"/>
    <xdr:sp macro="" textlink="">
      <xdr:nvSpPr>
        <xdr:cNvPr id="90" name="n_4mainValue【道路】&#10;有形固定資産減価償却率"/>
        <xdr:cNvSpPr txBox="1"/>
      </xdr:nvSpPr>
      <xdr:spPr>
        <a:xfrm>
          <a:off x="927744" y="6425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66370</xdr:rowOff>
    </xdr:from>
    <xdr:to>
      <xdr:col>54</xdr:col>
      <xdr:colOff>189865</xdr:colOff>
      <xdr:row>42</xdr:row>
      <xdr:rowOff>5105</xdr:rowOff>
    </xdr:to>
    <xdr:cxnSp macro="">
      <xdr:nvCxnSpPr>
        <xdr:cNvPr id="114" name="直線コネクタ 113"/>
        <xdr:cNvCxnSpPr/>
      </xdr:nvCxnSpPr>
      <xdr:spPr>
        <a:xfrm flipV="1">
          <a:off x="10476865" y="5724220"/>
          <a:ext cx="0" cy="1481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8932</xdr:rowOff>
    </xdr:from>
    <xdr:ext cx="469744" cy="259045"/>
    <xdr:sp macro="" textlink="">
      <xdr:nvSpPr>
        <xdr:cNvPr id="115" name="【道路】&#10;一人当たり延長最小値テキスト"/>
        <xdr:cNvSpPr txBox="1"/>
      </xdr:nvSpPr>
      <xdr:spPr>
        <a:xfrm>
          <a:off x="10515600" y="7209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5105</xdr:rowOff>
    </xdr:from>
    <xdr:to>
      <xdr:col>55</xdr:col>
      <xdr:colOff>88900</xdr:colOff>
      <xdr:row>42</xdr:row>
      <xdr:rowOff>5105</xdr:rowOff>
    </xdr:to>
    <xdr:cxnSp macro="">
      <xdr:nvCxnSpPr>
        <xdr:cNvPr id="116" name="直線コネクタ 115"/>
        <xdr:cNvCxnSpPr/>
      </xdr:nvCxnSpPr>
      <xdr:spPr>
        <a:xfrm>
          <a:off x="10388600" y="7206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13047</xdr:rowOff>
    </xdr:from>
    <xdr:ext cx="534377" cy="259045"/>
    <xdr:sp macro="" textlink="">
      <xdr:nvSpPr>
        <xdr:cNvPr id="117" name="【道路】&#10;一人当たり延長最大値テキスト"/>
        <xdr:cNvSpPr txBox="1"/>
      </xdr:nvSpPr>
      <xdr:spPr>
        <a:xfrm>
          <a:off x="10515600" y="549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66370</xdr:rowOff>
    </xdr:from>
    <xdr:to>
      <xdr:col>55</xdr:col>
      <xdr:colOff>88900</xdr:colOff>
      <xdr:row>33</xdr:row>
      <xdr:rowOff>66370</xdr:rowOff>
    </xdr:to>
    <xdr:cxnSp macro="">
      <xdr:nvCxnSpPr>
        <xdr:cNvPr id="118" name="直線コネクタ 117"/>
        <xdr:cNvCxnSpPr/>
      </xdr:nvCxnSpPr>
      <xdr:spPr>
        <a:xfrm>
          <a:off x="10388600" y="57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115485</xdr:rowOff>
    </xdr:from>
    <xdr:ext cx="534377" cy="259045"/>
    <xdr:sp macro="" textlink="">
      <xdr:nvSpPr>
        <xdr:cNvPr id="119" name="【道路】&#10;一人当たり延長平均値テキスト"/>
        <xdr:cNvSpPr txBox="1"/>
      </xdr:nvSpPr>
      <xdr:spPr>
        <a:xfrm>
          <a:off x="10515600" y="64591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92608</xdr:rowOff>
    </xdr:from>
    <xdr:to>
      <xdr:col>55</xdr:col>
      <xdr:colOff>50800</xdr:colOff>
      <xdr:row>39</xdr:row>
      <xdr:rowOff>22758</xdr:rowOff>
    </xdr:to>
    <xdr:sp macro="" textlink="">
      <xdr:nvSpPr>
        <xdr:cNvPr id="120" name="フローチャート: 判断 119"/>
        <xdr:cNvSpPr/>
      </xdr:nvSpPr>
      <xdr:spPr>
        <a:xfrm>
          <a:off x="10426700" y="660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108515</xdr:rowOff>
    </xdr:from>
    <xdr:to>
      <xdr:col>50</xdr:col>
      <xdr:colOff>165100</xdr:colOff>
      <xdr:row>39</xdr:row>
      <xdr:rowOff>38665</xdr:rowOff>
    </xdr:to>
    <xdr:sp macro="" textlink="">
      <xdr:nvSpPr>
        <xdr:cNvPr id="121" name="フローチャート: 判断 120"/>
        <xdr:cNvSpPr/>
      </xdr:nvSpPr>
      <xdr:spPr>
        <a:xfrm>
          <a:off x="9588500" y="662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118326</xdr:rowOff>
    </xdr:from>
    <xdr:to>
      <xdr:col>46</xdr:col>
      <xdr:colOff>38100</xdr:colOff>
      <xdr:row>39</xdr:row>
      <xdr:rowOff>48476</xdr:rowOff>
    </xdr:to>
    <xdr:sp macro="" textlink="">
      <xdr:nvSpPr>
        <xdr:cNvPr id="122" name="フローチャート: 判断 121"/>
        <xdr:cNvSpPr/>
      </xdr:nvSpPr>
      <xdr:spPr>
        <a:xfrm>
          <a:off x="8699500" y="663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126879</xdr:rowOff>
    </xdr:from>
    <xdr:to>
      <xdr:col>41</xdr:col>
      <xdr:colOff>101600</xdr:colOff>
      <xdr:row>39</xdr:row>
      <xdr:rowOff>57029</xdr:rowOff>
    </xdr:to>
    <xdr:sp macro="" textlink="">
      <xdr:nvSpPr>
        <xdr:cNvPr id="123" name="フローチャート: 判断 122"/>
        <xdr:cNvSpPr/>
      </xdr:nvSpPr>
      <xdr:spPr>
        <a:xfrm>
          <a:off x="7810500" y="664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126232</xdr:rowOff>
    </xdr:from>
    <xdr:to>
      <xdr:col>36</xdr:col>
      <xdr:colOff>165100</xdr:colOff>
      <xdr:row>39</xdr:row>
      <xdr:rowOff>56382</xdr:rowOff>
    </xdr:to>
    <xdr:sp macro="" textlink="">
      <xdr:nvSpPr>
        <xdr:cNvPr id="124" name="フローチャート: 判断 123"/>
        <xdr:cNvSpPr/>
      </xdr:nvSpPr>
      <xdr:spPr>
        <a:xfrm>
          <a:off x="6921500" y="6641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96724</xdr:rowOff>
    </xdr:from>
    <xdr:to>
      <xdr:col>55</xdr:col>
      <xdr:colOff>50800</xdr:colOff>
      <xdr:row>39</xdr:row>
      <xdr:rowOff>26874</xdr:rowOff>
    </xdr:to>
    <xdr:sp macro="" textlink="">
      <xdr:nvSpPr>
        <xdr:cNvPr id="130" name="楕円 129"/>
        <xdr:cNvSpPr/>
      </xdr:nvSpPr>
      <xdr:spPr>
        <a:xfrm>
          <a:off x="10426700" y="66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75151</xdr:rowOff>
    </xdr:from>
    <xdr:ext cx="534377" cy="259045"/>
    <xdr:sp macro="" textlink="">
      <xdr:nvSpPr>
        <xdr:cNvPr id="131" name="【道路】&#10;一人当たり延長該当値テキスト"/>
        <xdr:cNvSpPr txBox="1"/>
      </xdr:nvSpPr>
      <xdr:spPr>
        <a:xfrm>
          <a:off x="10515600" y="6590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110325</xdr:rowOff>
    </xdr:from>
    <xdr:to>
      <xdr:col>50</xdr:col>
      <xdr:colOff>165100</xdr:colOff>
      <xdr:row>39</xdr:row>
      <xdr:rowOff>40475</xdr:rowOff>
    </xdr:to>
    <xdr:sp macro="" textlink="">
      <xdr:nvSpPr>
        <xdr:cNvPr id="132" name="楕円 131"/>
        <xdr:cNvSpPr/>
      </xdr:nvSpPr>
      <xdr:spPr>
        <a:xfrm>
          <a:off x="9588500" y="662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147524</xdr:rowOff>
    </xdr:from>
    <xdr:to>
      <xdr:col>55</xdr:col>
      <xdr:colOff>0</xdr:colOff>
      <xdr:row>38</xdr:row>
      <xdr:rowOff>161125</xdr:rowOff>
    </xdr:to>
    <xdr:cxnSp macro="">
      <xdr:nvCxnSpPr>
        <xdr:cNvPr id="133" name="直線コネクタ 132"/>
        <xdr:cNvCxnSpPr/>
      </xdr:nvCxnSpPr>
      <xdr:spPr>
        <a:xfrm flipV="1">
          <a:off x="9639300" y="6662624"/>
          <a:ext cx="838200" cy="13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122612</xdr:rowOff>
    </xdr:from>
    <xdr:to>
      <xdr:col>46</xdr:col>
      <xdr:colOff>38100</xdr:colOff>
      <xdr:row>39</xdr:row>
      <xdr:rowOff>52762</xdr:rowOff>
    </xdr:to>
    <xdr:sp macro="" textlink="">
      <xdr:nvSpPr>
        <xdr:cNvPr id="134" name="楕円 133"/>
        <xdr:cNvSpPr/>
      </xdr:nvSpPr>
      <xdr:spPr>
        <a:xfrm>
          <a:off x="8699500" y="6637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161125</xdr:rowOff>
    </xdr:from>
    <xdr:to>
      <xdr:col>50</xdr:col>
      <xdr:colOff>114300</xdr:colOff>
      <xdr:row>39</xdr:row>
      <xdr:rowOff>1962</xdr:rowOff>
    </xdr:to>
    <xdr:cxnSp macro="">
      <xdr:nvCxnSpPr>
        <xdr:cNvPr id="135" name="直線コネクタ 134"/>
        <xdr:cNvCxnSpPr/>
      </xdr:nvCxnSpPr>
      <xdr:spPr>
        <a:xfrm flipV="1">
          <a:off x="8750300" y="6676225"/>
          <a:ext cx="889000" cy="1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132423</xdr:rowOff>
    </xdr:from>
    <xdr:to>
      <xdr:col>41</xdr:col>
      <xdr:colOff>101600</xdr:colOff>
      <xdr:row>39</xdr:row>
      <xdr:rowOff>62573</xdr:rowOff>
    </xdr:to>
    <xdr:sp macro="" textlink="">
      <xdr:nvSpPr>
        <xdr:cNvPr id="136" name="楕円 135"/>
        <xdr:cNvSpPr/>
      </xdr:nvSpPr>
      <xdr:spPr>
        <a:xfrm>
          <a:off x="7810500" y="664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1962</xdr:rowOff>
    </xdr:from>
    <xdr:to>
      <xdr:col>45</xdr:col>
      <xdr:colOff>177800</xdr:colOff>
      <xdr:row>39</xdr:row>
      <xdr:rowOff>11773</xdr:rowOff>
    </xdr:to>
    <xdr:cxnSp macro="">
      <xdr:nvCxnSpPr>
        <xdr:cNvPr id="137" name="直線コネクタ 136"/>
        <xdr:cNvCxnSpPr/>
      </xdr:nvCxnSpPr>
      <xdr:spPr>
        <a:xfrm flipV="1">
          <a:off x="7861300" y="6688512"/>
          <a:ext cx="889000" cy="9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137052</xdr:rowOff>
    </xdr:from>
    <xdr:to>
      <xdr:col>36</xdr:col>
      <xdr:colOff>165100</xdr:colOff>
      <xdr:row>39</xdr:row>
      <xdr:rowOff>67202</xdr:rowOff>
    </xdr:to>
    <xdr:sp macro="" textlink="">
      <xdr:nvSpPr>
        <xdr:cNvPr id="138" name="楕円 137"/>
        <xdr:cNvSpPr/>
      </xdr:nvSpPr>
      <xdr:spPr>
        <a:xfrm>
          <a:off x="6921500" y="665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11773</xdr:rowOff>
    </xdr:from>
    <xdr:to>
      <xdr:col>41</xdr:col>
      <xdr:colOff>50800</xdr:colOff>
      <xdr:row>39</xdr:row>
      <xdr:rowOff>16402</xdr:rowOff>
    </xdr:to>
    <xdr:cxnSp macro="">
      <xdr:nvCxnSpPr>
        <xdr:cNvPr id="139" name="直線コネクタ 138"/>
        <xdr:cNvCxnSpPr/>
      </xdr:nvCxnSpPr>
      <xdr:spPr>
        <a:xfrm flipV="1">
          <a:off x="6972300" y="6698323"/>
          <a:ext cx="889000" cy="4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55192</xdr:rowOff>
    </xdr:from>
    <xdr:ext cx="534377" cy="259045"/>
    <xdr:sp macro="" textlink="">
      <xdr:nvSpPr>
        <xdr:cNvPr id="140" name="n_1aveValue【道路】&#10;一人当たり延長"/>
        <xdr:cNvSpPr txBox="1"/>
      </xdr:nvSpPr>
      <xdr:spPr>
        <a:xfrm>
          <a:off x="9359411" y="6398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65003</xdr:rowOff>
    </xdr:from>
    <xdr:ext cx="534377" cy="259045"/>
    <xdr:sp macro="" textlink="">
      <xdr:nvSpPr>
        <xdr:cNvPr id="141" name="n_2aveValue【道路】&#10;一人当たり延長"/>
        <xdr:cNvSpPr txBox="1"/>
      </xdr:nvSpPr>
      <xdr:spPr>
        <a:xfrm>
          <a:off x="8483111" y="6408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73556</xdr:rowOff>
    </xdr:from>
    <xdr:ext cx="534377" cy="259045"/>
    <xdr:sp macro="" textlink="">
      <xdr:nvSpPr>
        <xdr:cNvPr id="142" name="n_3aveValue【道路】&#10;一人当たり延長"/>
        <xdr:cNvSpPr txBox="1"/>
      </xdr:nvSpPr>
      <xdr:spPr>
        <a:xfrm>
          <a:off x="7594111" y="641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72909</xdr:rowOff>
    </xdr:from>
    <xdr:ext cx="534377" cy="259045"/>
    <xdr:sp macro="" textlink="">
      <xdr:nvSpPr>
        <xdr:cNvPr id="143" name="n_4aveValue【道路】&#10;一人当たり延長"/>
        <xdr:cNvSpPr txBox="1"/>
      </xdr:nvSpPr>
      <xdr:spPr>
        <a:xfrm>
          <a:off x="6705111" y="641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31602</xdr:rowOff>
    </xdr:from>
    <xdr:ext cx="534377" cy="259045"/>
    <xdr:sp macro="" textlink="">
      <xdr:nvSpPr>
        <xdr:cNvPr id="144" name="n_1mainValue【道路】&#10;一人当たり延長"/>
        <xdr:cNvSpPr txBox="1"/>
      </xdr:nvSpPr>
      <xdr:spPr>
        <a:xfrm>
          <a:off x="9359411" y="671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43889</xdr:rowOff>
    </xdr:from>
    <xdr:ext cx="534377" cy="259045"/>
    <xdr:sp macro="" textlink="">
      <xdr:nvSpPr>
        <xdr:cNvPr id="145" name="n_2mainValue【道路】&#10;一人当たり延長"/>
        <xdr:cNvSpPr txBox="1"/>
      </xdr:nvSpPr>
      <xdr:spPr>
        <a:xfrm>
          <a:off x="8483111" y="6730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53700</xdr:rowOff>
    </xdr:from>
    <xdr:ext cx="534377" cy="259045"/>
    <xdr:sp macro="" textlink="">
      <xdr:nvSpPr>
        <xdr:cNvPr id="146" name="n_3mainValue【道路】&#10;一人当たり延長"/>
        <xdr:cNvSpPr txBox="1"/>
      </xdr:nvSpPr>
      <xdr:spPr>
        <a:xfrm>
          <a:off x="7594111" y="6740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58329</xdr:rowOff>
    </xdr:from>
    <xdr:ext cx="534377" cy="259045"/>
    <xdr:sp macro="" textlink="">
      <xdr:nvSpPr>
        <xdr:cNvPr id="147" name="n_4mainValue【道路】&#10;一人当たり延長"/>
        <xdr:cNvSpPr txBox="1"/>
      </xdr:nvSpPr>
      <xdr:spPr>
        <a:xfrm>
          <a:off x="6705111" y="674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76744</xdr:rowOff>
    </xdr:from>
    <xdr:to>
      <xdr:col>24</xdr:col>
      <xdr:colOff>62865</xdr:colOff>
      <xdr:row>64</xdr:row>
      <xdr:rowOff>130628</xdr:rowOff>
    </xdr:to>
    <xdr:cxnSp macro="">
      <xdr:nvCxnSpPr>
        <xdr:cNvPr id="173" name="直線コネクタ 172"/>
        <xdr:cNvCxnSpPr/>
      </xdr:nvCxnSpPr>
      <xdr:spPr>
        <a:xfrm flipV="1">
          <a:off x="4634865" y="9506494"/>
          <a:ext cx="0" cy="159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4" name="【橋りょう・トンネ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5" name="直線コネクタ 174"/>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23421</xdr:rowOff>
    </xdr:from>
    <xdr:ext cx="340478" cy="259045"/>
    <xdr:sp macro="" textlink="">
      <xdr:nvSpPr>
        <xdr:cNvPr id="176" name="【橋りょう・トンネル】&#10;有形固定資産減価償却率最大値テキスト"/>
        <xdr:cNvSpPr txBox="1"/>
      </xdr:nvSpPr>
      <xdr:spPr>
        <a:xfrm>
          <a:off x="4673600" y="92817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76744</xdr:rowOff>
    </xdr:from>
    <xdr:to>
      <xdr:col>24</xdr:col>
      <xdr:colOff>152400</xdr:colOff>
      <xdr:row>55</xdr:row>
      <xdr:rowOff>76744</xdr:rowOff>
    </xdr:to>
    <xdr:cxnSp macro="">
      <xdr:nvCxnSpPr>
        <xdr:cNvPr id="177" name="直線コネクタ 176"/>
        <xdr:cNvCxnSpPr/>
      </xdr:nvCxnSpPr>
      <xdr:spPr>
        <a:xfrm>
          <a:off x="4546600" y="950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118671</xdr:rowOff>
    </xdr:from>
    <xdr:ext cx="405111" cy="259045"/>
    <xdr:sp macro="" textlink="">
      <xdr:nvSpPr>
        <xdr:cNvPr id="178" name="【橋りょう・トンネル】&#10;有形固定資産減価償却率平均値テキスト"/>
        <xdr:cNvSpPr txBox="1"/>
      </xdr:nvSpPr>
      <xdr:spPr>
        <a:xfrm>
          <a:off x="4673600" y="10405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140244</xdr:rowOff>
    </xdr:from>
    <xdr:to>
      <xdr:col>24</xdr:col>
      <xdr:colOff>114300</xdr:colOff>
      <xdr:row>61</xdr:row>
      <xdr:rowOff>70394</xdr:rowOff>
    </xdr:to>
    <xdr:sp macro="" textlink="">
      <xdr:nvSpPr>
        <xdr:cNvPr id="179" name="フローチャート: 判断 178"/>
        <xdr:cNvSpPr/>
      </xdr:nvSpPr>
      <xdr:spPr>
        <a:xfrm>
          <a:off x="45847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128815</xdr:rowOff>
    </xdr:from>
    <xdr:to>
      <xdr:col>20</xdr:col>
      <xdr:colOff>38100</xdr:colOff>
      <xdr:row>61</xdr:row>
      <xdr:rowOff>58965</xdr:rowOff>
    </xdr:to>
    <xdr:sp macro="" textlink="">
      <xdr:nvSpPr>
        <xdr:cNvPr id="180" name="フローチャート: 判断 179"/>
        <xdr:cNvSpPr/>
      </xdr:nvSpPr>
      <xdr:spPr>
        <a:xfrm>
          <a:off x="3746500" y="1041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92891</xdr:rowOff>
    </xdr:from>
    <xdr:to>
      <xdr:col>15</xdr:col>
      <xdr:colOff>101600</xdr:colOff>
      <xdr:row>61</xdr:row>
      <xdr:rowOff>23041</xdr:rowOff>
    </xdr:to>
    <xdr:sp macro="" textlink="">
      <xdr:nvSpPr>
        <xdr:cNvPr id="181" name="フローチャート: 判断 180"/>
        <xdr:cNvSpPr/>
      </xdr:nvSpPr>
      <xdr:spPr>
        <a:xfrm>
          <a:off x="2857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65133</xdr:rowOff>
    </xdr:from>
    <xdr:to>
      <xdr:col>10</xdr:col>
      <xdr:colOff>165100</xdr:colOff>
      <xdr:row>60</xdr:row>
      <xdr:rowOff>166733</xdr:rowOff>
    </xdr:to>
    <xdr:sp macro="" textlink="">
      <xdr:nvSpPr>
        <xdr:cNvPr id="182" name="フローチャート: 判断 181"/>
        <xdr:cNvSpPr/>
      </xdr:nvSpPr>
      <xdr:spPr>
        <a:xfrm>
          <a:off x="1968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79828</xdr:rowOff>
    </xdr:from>
    <xdr:to>
      <xdr:col>6</xdr:col>
      <xdr:colOff>38100</xdr:colOff>
      <xdr:row>61</xdr:row>
      <xdr:rowOff>9978</xdr:rowOff>
    </xdr:to>
    <xdr:sp macro="" textlink="">
      <xdr:nvSpPr>
        <xdr:cNvPr id="183" name="フローチャート: 判断 182"/>
        <xdr:cNvSpPr/>
      </xdr:nvSpPr>
      <xdr:spPr>
        <a:xfrm>
          <a:off x="1079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122283</xdr:rowOff>
    </xdr:from>
    <xdr:to>
      <xdr:col>24</xdr:col>
      <xdr:colOff>114300</xdr:colOff>
      <xdr:row>61</xdr:row>
      <xdr:rowOff>52433</xdr:rowOff>
    </xdr:to>
    <xdr:sp macro="" textlink="">
      <xdr:nvSpPr>
        <xdr:cNvPr id="189" name="楕円 188"/>
        <xdr:cNvSpPr/>
      </xdr:nvSpPr>
      <xdr:spPr>
        <a:xfrm>
          <a:off x="4584700" y="1040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145160</xdr:rowOff>
    </xdr:from>
    <xdr:ext cx="405111" cy="259045"/>
    <xdr:sp macro="" textlink="">
      <xdr:nvSpPr>
        <xdr:cNvPr id="190" name="【橋りょう・トンネル】&#10;有形固定資産減価償却率該当値テキスト"/>
        <xdr:cNvSpPr txBox="1"/>
      </xdr:nvSpPr>
      <xdr:spPr>
        <a:xfrm>
          <a:off x="4673600" y="10260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99423</xdr:rowOff>
    </xdr:from>
    <xdr:to>
      <xdr:col>20</xdr:col>
      <xdr:colOff>38100</xdr:colOff>
      <xdr:row>61</xdr:row>
      <xdr:rowOff>29573</xdr:rowOff>
    </xdr:to>
    <xdr:sp macro="" textlink="">
      <xdr:nvSpPr>
        <xdr:cNvPr id="191" name="楕円 190"/>
        <xdr:cNvSpPr/>
      </xdr:nvSpPr>
      <xdr:spPr>
        <a:xfrm>
          <a:off x="3746500" y="1038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150223</xdr:rowOff>
    </xdr:from>
    <xdr:to>
      <xdr:col>24</xdr:col>
      <xdr:colOff>63500</xdr:colOff>
      <xdr:row>61</xdr:row>
      <xdr:rowOff>1633</xdr:rowOff>
    </xdr:to>
    <xdr:cxnSp macro="">
      <xdr:nvCxnSpPr>
        <xdr:cNvPr id="192" name="直線コネクタ 191"/>
        <xdr:cNvCxnSpPr/>
      </xdr:nvCxnSpPr>
      <xdr:spPr>
        <a:xfrm>
          <a:off x="3797300" y="10437223"/>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74930</xdr:rowOff>
    </xdr:from>
    <xdr:to>
      <xdr:col>15</xdr:col>
      <xdr:colOff>101600</xdr:colOff>
      <xdr:row>61</xdr:row>
      <xdr:rowOff>5080</xdr:rowOff>
    </xdr:to>
    <xdr:sp macro="" textlink="">
      <xdr:nvSpPr>
        <xdr:cNvPr id="193" name="楕円 192"/>
        <xdr:cNvSpPr/>
      </xdr:nvSpPr>
      <xdr:spPr>
        <a:xfrm>
          <a:off x="2857500" y="103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125730</xdr:rowOff>
    </xdr:from>
    <xdr:to>
      <xdr:col>19</xdr:col>
      <xdr:colOff>177800</xdr:colOff>
      <xdr:row>60</xdr:row>
      <xdr:rowOff>150223</xdr:rowOff>
    </xdr:to>
    <xdr:cxnSp macro="">
      <xdr:nvCxnSpPr>
        <xdr:cNvPr id="194" name="直線コネクタ 193"/>
        <xdr:cNvCxnSpPr/>
      </xdr:nvCxnSpPr>
      <xdr:spPr>
        <a:xfrm>
          <a:off x="2908300" y="10412730"/>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22678</xdr:rowOff>
    </xdr:from>
    <xdr:to>
      <xdr:col>10</xdr:col>
      <xdr:colOff>165100</xdr:colOff>
      <xdr:row>60</xdr:row>
      <xdr:rowOff>124278</xdr:rowOff>
    </xdr:to>
    <xdr:sp macro="" textlink="">
      <xdr:nvSpPr>
        <xdr:cNvPr id="195" name="楕円 194"/>
        <xdr:cNvSpPr/>
      </xdr:nvSpPr>
      <xdr:spPr>
        <a:xfrm>
          <a:off x="1968500" y="1030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73478</xdr:rowOff>
    </xdr:from>
    <xdr:to>
      <xdr:col>15</xdr:col>
      <xdr:colOff>50800</xdr:colOff>
      <xdr:row>60</xdr:row>
      <xdr:rowOff>125730</xdr:rowOff>
    </xdr:to>
    <xdr:cxnSp macro="">
      <xdr:nvCxnSpPr>
        <xdr:cNvPr id="196" name="直線コネクタ 195"/>
        <xdr:cNvCxnSpPr/>
      </xdr:nvCxnSpPr>
      <xdr:spPr>
        <a:xfrm>
          <a:off x="2019300" y="10360478"/>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169635</xdr:rowOff>
    </xdr:from>
    <xdr:to>
      <xdr:col>6</xdr:col>
      <xdr:colOff>38100</xdr:colOff>
      <xdr:row>60</xdr:row>
      <xdr:rowOff>99785</xdr:rowOff>
    </xdr:to>
    <xdr:sp macro="" textlink="">
      <xdr:nvSpPr>
        <xdr:cNvPr id="197" name="楕円 196"/>
        <xdr:cNvSpPr/>
      </xdr:nvSpPr>
      <xdr:spPr>
        <a:xfrm>
          <a:off x="1079500" y="1028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48985</xdr:rowOff>
    </xdr:from>
    <xdr:to>
      <xdr:col>10</xdr:col>
      <xdr:colOff>114300</xdr:colOff>
      <xdr:row>60</xdr:row>
      <xdr:rowOff>73478</xdr:rowOff>
    </xdr:to>
    <xdr:cxnSp macro="">
      <xdr:nvCxnSpPr>
        <xdr:cNvPr id="198" name="直線コネクタ 197"/>
        <xdr:cNvCxnSpPr/>
      </xdr:nvCxnSpPr>
      <xdr:spPr>
        <a:xfrm>
          <a:off x="1130300" y="10335985"/>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50092</xdr:rowOff>
    </xdr:from>
    <xdr:ext cx="405111" cy="259045"/>
    <xdr:sp macro="" textlink="">
      <xdr:nvSpPr>
        <xdr:cNvPr id="199" name="n_1aveValue【橋りょう・トンネル】&#10;有形固定資産減価償却率"/>
        <xdr:cNvSpPr txBox="1"/>
      </xdr:nvSpPr>
      <xdr:spPr>
        <a:xfrm>
          <a:off x="3582044" y="1050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14168</xdr:rowOff>
    </xdr:from>
    <xdr:ext cx="405111" cy="259045"/>
    <xdr:sp macro="" textlink="">
      <xdr:nvSpPr>
        <xdr:cNvPr id="200" name="n_2aveValue【橋りょう・トンネル】&#10;有形固定資産減価償却率"/>
        <xdr:cNvSpPr txBox="1"/>
      </xdr:nvSpPr>
      <xdr:spPr>
        <a:xfrm>
          <a:off x="2705744" y="1047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157860</xdr:rowOff>
    </xdr:from>
    <xdr:ext cx="405111" cy="259045"/>
    <xdr:sp macro="" textlink="">
      <xdr:nvSpPr>
        <xdr:cNvPr id="201" name="n_3aveValue【橋りょう・トンネル】&#10;有形固定資産減価償却率"/>
        <xdr:cNvSpPr txBox="1"/>
      </xdr:nvSpPr>
      <xdr:spPr>
        <a:xfrm>
          <a:off x="1816744" y="1044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1105</xdr:rowOff>
    </xdr:from>
    <xdr:ext cx="405111" cy="259045"/>
    <xdr:sp macro="" textlink="">
      <xdr:nvSpPr>
        <xdr:cNvPr id="202" name="n_4aveValue【橋りょう・トンネル】&#10;有形固定資産減価償却率"/>
        <xdr:cNvSpPr txBox="1"/>
      </xdr:nvSpPr>
      <xdr:spPr>
        <a:xfrm>
          <a:off x="927744"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46100</xdr:rowOff>
    </xdr:from>
    <xdr:ext cx="405111" cy="259045"/>
    <xdr:sp macro="" textlink="">
      <xdr:nvSpPr>
        <xdr:cNvPr id="203" name="n_1mainValue【橋りょう・トンネル】&#10;有形固定資産減価償却率"/>
        <xdr:cNvSpPr txBox="1"/>
      </xdr:nvSpPr>
      <xdr:spPr>
        <a:xfrm>
          <a:off x="3582044" y="1016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21607</xdr:rowOff>
    </xdr:from>
    <xdr:ext cx="405111" cy="259045"/>
    <xdr:sp macro="" textlink="">
      <xdr:nvSpPr>
        <xdr:cNvPr id="204" name="n_2mainValue【橋りょう・トンネル】&#10;有形固定資産減価償却率"/>
        <xdr:cNvSpPr txBox="1"/>
      </xdr:nvSpPr>
      <xdr:spPr>
        <a:xfrm>
          <a:off x="2705744" y="1013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140805</xdr:rowOff>
    </xdr:from>
    <xdr:ext cx="405111" cy="259045"/>
    <xdr:sp macro="" textlink="">
      <xdr:nvSpPr>
        <xdr:cNvPr id="205" name="n_3mainValue【橋りょう・トンネル】&#10;有形固定資産減価償却率"/>
        <xdr:cNvSpPr txBox="1"/>
      </xdr:nvSpPr>
      <xdr:spPr>
        <a:xfrm>
          <a:off x="1816744" y="1008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116312</xdr:rowOff>
    </xdr:from>
    <xdr:ext cx="405111" cy="259045"/>
    <xdr:sp macro="" textlink="">
      <xdr:nvSpPr>
        <xdr:cNvPr id="206" name="n_4mainValue【橋りょう・トンネル】&#10;有形固定資産減価償却率"/>
        <xdr:cNvSpPr txBox="1"/>
      </xdr:nvSpPr>
      <xdr:spPr>
        <a:xfrm>
          <a:off x="927744" y="10060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2" name="テキスト ボックス 221"/>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4" name="テキスト ボックス 223"/>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127734</xdr:rowOff>
    </xdr:from>
    <xdr:to>
      <xdr:col>54</xdr:col>
      <xdr:colOff>189865</xdr:colOff>
      <xdr:row>64</xdr:row>
      <xdr:rowOff>69388</xdr:rowOff>
    </xdr:to>
    <xdr:cxnSp macro="">
      <xdr:nvCxnSpPr>
        <xdr:cNvPr id="230" name="直線コネクタ 229"/>
        <xdr:cNvCxnSpPr/>
      </xdr:nvCxnSpPr>
      <xdr:spPr>
        <a:xfrm flipV="1">
          <a:off x="10476865" y="9557484"/>
          <a:ext cx="0" cy="1484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73215</xdr:rowOff>
    </xdr:from>
    <xdr:ext cx="469744" cy="259045"/>
    <xdr:sp macro="" textlink="">
      <xdr:nvSpPr>
        <xdr:cNvPr id="231" name="【橋りょう・トンネル】&#10;一人当たり有形固定資産（償却資産）額最小値テキスト"/>
        <xdr:cNvSpPr txBox="1"/>
      </xdr:nvSpPr>
      <xdr:spPr>
        <a:xfrm>
          <a:off x="10515600" y="11046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69388</xdr:rowOff>
    </xdr:from>
    <xdr:to>
      <xdr:col>55</xdr:col>
      <xdr:colOff>88900</xdr:colOff>
      <xdr:row>64</xdr:row>
      <xdr:rowOff>69388</xdr:rowOff>
    </xdr:to>
    <xdr:cxnSp macro="">
      <xdr:nvCxnSpPr>
        <xdr:cNvPr id="232" name="直線コネクタ 231"/>
        <xdr:cNvCxnSpPr/>
      </xdr:nvCxnSpPr>
      <xdr:spPr>
        <a:xfrm>
          <a:off x="10388600" y="11042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74411</xdr:rowOff>
    </xdr:from>
    <xdr:ext cx="690189" cy="259045"/>
    <xdr:sp macro="" textlink="">
      <xdr:nvSpPr>
        <xdr:cNvPr id="233" name="【橋りょう・トンネル】&#10;一人当たり有形固定資産（償却資産）額最大値テキスト"/>
        <xdr:cNvSpPr txBox="1"/>
      </xdr:nvSpPr>
      <xdr:spPr>
        <a:xfrm>
          <a:off x="10515600" y="93327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1,174,422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127734</xdr:rowOff>
    </xdr:from>
    <xdr:to>
      <xdr:col>55</xdr:col>
      <xdr:colOff>88900</xdr:colOff>
      <xdr:row>55</xdr:row>
      <xdr:rowOff>127734</xdr:rowOff>
    </xdr:to>
    <xdr:cxnSp macro="">
      <xdr:nvCxnSpPr>
        <xdr:cNvPr id="234" name="直線コネクタ 233"/>
        <xdr:cNvCxnSpPr/>
      </xdr:nvCxnSpPr>
      <xdr:spPr>
        <a:xfrm>
          <a:off x="10388600" y="9557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94953</xdr:rowOff>
    </xdr:from>
    <xdr:ext cx="599010" cy="259045"/>
    <xdr:sp macro="" textlink="">
      <xdr:nvSpPr>
        <xdr:cNvPr id="235" name="【橋りょう・トンネル】&#10;一人当たり有形固定資産（償却資産）額平均値テキスト"/>
        <xdr:cNvSpPr txBox="1"/>
      </xdr:nvSpPr>
      <xdr:spPr>
        <a:xfrm>
          <a:off x="10515600" y="103819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72076</xdr:rowOff>
    </xdr:from>
    <xdr:to>
      <xdr:col>55</xdr:col>
      <xdr:colOff>50800</xdr:colOff>
      <xdr:row>62</xdr:row>
      <xdr:rowOff>2226</xdr:rowOff>
    </xdr:to>
    <xdr:sp macro="" textlink="">
      <xdr:nvSpPr>
        <xdr:cNvPr id="236" name="フローチャート: 判断 235"/>
        <xdr:cNvSpPr/>
      </xdr:nvSpPr>
      <xdr:spPr>
        <a:xfrm>
          <a:off x="10426700" y="1053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53173</xdr:rowOff>
    </xdr:from>
    <xdr:to>
      <xdr:col>50</xdr:col>
      <xdr:colOff>165100</xdr:colOff>
      <xdr:row>61</xdr:row>
      <xdr:rowOff>154773</xdr:rowOff>
    </xdr:to>
    <xdr:sp macro="" textlink="">
      <xdr:nvSpPr>
        <xdr:cNvPr id="237" name="フローチャート: 判断 236"/>
        <xdr:cNvSpPr/>
      </xdr:nvSpPr>
      <xdr:spPr>
        <a:xfrm>
          <a:off x="9588500" y="1051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77499</xdr:rowOff>
    </xdr:from>
    <xdr:to>
      <xdr:col>46</xdr:col>
      <xdr:colOff>38100</xdr:colOff>
      <xdr:row>62</xdr:row>
      <xdr:rowOff>7649</xdr:rowOff>
    </xdr:to>
    <xdr:sp macro="" textlink="">
      <xdr:nvSpPr>
        <xdr:cNvPr id="238" name="フローチャート: 判断 237"/>
        <xdr:cNvSpPr/>
      </xdr:nvSpPr>
      <xdr:spPr>
        <a:xfrm>
          <a:off x="8699500" y="10535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76707</xdr:rowOff>
    </xdr:from>
    <xdr:to>
      <xdr:col>41</xdr:col>
      <xdr:colOff>101600</xdr:colOff>
      <xdr:row>62</xdr:row>
      <xdr:rowOff>6857</xdr:rowOff>
    </xdr:to>
    <xdr:sp macro="" textlink="">
      <xdr:nvSpPr>
        <xdr:cNvPr id="239" name="フローチャート: 判断 238"/>
        <xdr:cNvSpPr/>
      </xdr:nvSpPr>
      <xdr:spPr>
        <a:xfrm>
          <a:off x="7810500" y="10535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79514</xdr:rowOff>
    </xdr:from>
    <xdr:to>
      <xdr:col>36</xdr:col>
      <xdr:colOff>165100</xdr:colOff>
      <xdr:row>62</xdr:row>
      <xdr:rowOff>9664</xdr:rowOff>
    </xdr:to>
    <xdr:sp macro="" textlink="">
      <xdr:nvSpPr>
        <xdr:cNvPr id="240" name="フローチャート: 判断 239"/>
        <xdr:cNvSpPr/>
      </xdr:nvSpPr>
      <xdr:spPr>
        <a:xfrm>
          <a:off x="6921500" y="1053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95343</xdr:rowOff>
    </xdr:from>
    <xdr:to>
      <xdr:col>55</xdr:col>
      <xdr:colOff>50800</xdr:colOff>
      <xdr:row>63</xdr:row>
      <xdr:rowOff>25493</xdr:rowOff>
    </xdr:to>
    <xdr:sp macro="" textlink="">
      <xdr:nvSpPr>
        <xdr:cNvPr id="246" name="楕円 245"/>
        <xdr:cNvSpPr/>
      </xdr:nvSpPr>
      <xdr:spPr>
        <a:xfrm>
          <a:off x="10426700" y="1072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73770</xdr:rowOff>
    </xdr:from>
    <xdr:ext cx="599010" cy="259045"/>
    <xdr:sp macro="" textlink="">
      <xdr:nvSpPr>
        <xdr:cNvPr id="247" name="【橋りょう・トンネル】&#10;一人当たり有形固定資産（償却資産）額該当値テキスト"/>
        <xdr:cNvSpPr txBox="1"/>
      </xdr:nvSpPr>
      <xdr:spPr>
        <a:xfrm>
          <a:off x="10515600" y="10703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102855</xdr:rowOff>
    </xdr:from>
    <xdr:to>
      <xdr:col>50</xdr:col>
      <xdr:colOff>165100</xdr:colOff>
      <xdr:row>63</xdr:row>
      <xdr:rowOff>33005</xdr:rowOff>
    </xdr:to>
    <xdr:sp macro="" textlink="">
      <xdr:nvSpPr>
        <xdr:cNvPr id="248" name="楕円 247"/>
        <xdr:cNvSpPr/>
      </xdr:nvSpPr>
      <xdr:spPr>
        <a:xfrm>
          <a:off x="9588500" y="10732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146143</xdr:rowOff>
    </xdr:from>
    <xdr:to>
      <xdr:col>55</xdr:col>
      <xdr:colOff>0</xdr:colOff>
      <xdr:row>62</xdr:row>
      <xdr:rowOff>153655</xdr:rowOff>
    </xdr:to>
    <xdr:cxnSp macro="">
      <xdr:nvCxnSpPr>
        <xdr:cNvPr id="249" name="直線コネクタ 248"/>
        <xdr:cNvCxnSpPr/>
      </xdr:nvCxnSpPr>
      <xdr:spPr>
        <a:xfrm flipV="1">
          <a:off x="9639300" y="10776043"/>
          <a:ext cx="838200" cy="7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108068</xdr:rowOff>
    </xdr:from>
    <xdr:to>
      <xdr:col>46</xdr:col>
      <xdr:colOff>38100</xdr:colOff>
      <xdr:row>63</xdr:row>
      <xdr:rowOff>38218</xdr:rowOff>
    </xdr:to>
    <xdr:sp macro="" textlink="">
      <xdr:nvSpPr>
        <xdr:cNvPr id="250" name="楕円 249"/>
        <xdr:cNvSpPr/>
      </xdr:nvSpPr>
      <xdr:spPr>
        <a:xfrm>
          <a:off x="8699500" y="10737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153655</xdr:rowOff>
    </xdr:from>
    <xdr:to>
      <xdr:col>50</xdr:col>
      <xdr:colOff>114300</xdr:colOff>
      <xdr:row>62</xdr:row>
      <xdr:rowOff>158868</xdr:rowOff>
    </xdr:to>
    <xdr:cxnSp macro="">
      <xdr:nvCxnSpPr>
        <xdr:cNvPr id="251" name="直線コネクタ 250"/>
        <xdr:cNvCxnSpPr/>
      </xdr:nvCxnSpPr>
      <xdr:spPr>
        <a:xfrm flipV="1">
          <a:off x="8750300" y="10783555"/>
          <a:ext cx="889000" cy="5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112583</xdr:rowOff>
    </xdr:from>
    <xdr:to>
      <xdr:col>41</xdr:col>
      <xdr:colOff>101600</xdr:colOff>
      <xdr:row>63</xdr:row>
      <xdr:rowOff>42733</xdr:rowOff>
    </xdr:to>
    <xdr:sp macro="" textlink="">
      <xdr:nvSpPr>
        <xdr:cNvPr id="252" name="楕円 251"/>
        <xdr:cNvSpPr/>
      </xdr:nvSpPr>
      <xdr:spPr>
        <a:xfrm>
          <a:off x="7810500" y="10742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158868</xdr:rowOff>
    </xdr:from>
    <xdr:to>
      <xdr:col>45</xdr:col>
      <xdr:colOff>177800</xdr:colOff>
      <xdr:row>62</xdr:row>
      <xdr:rowOff>163383</xdr:rowOff>
    </xdr:to>
    <xdr:cxnSp macro="">
      <xdr:nvCxnSpPr>
        <xdr:cNvPr id="253" name="直線コネクタ 252"/>
        <xdr:cNvCxnSpPr/>
      </xdr:nvCxnSpPr>
      <xdr:spPr>
        <a:xfrm flipV="1">
          <a:off x="7861300" y="10788768"/>
          <a:ext cx="889000" cy="4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117410</xdr:rowOff>
    </xdr:from>
    <xdr:to>
      <xdr:col>36</xdr:col>
      <xdr:colOff>165100</xdr:colOff>
      <xdr:row>63</xdr:row>
      <xdr:rowOff>47560</xdr:rowOff>
    </xdr:to>
    <xdr:sp macro="" textlink="">
      <xdr:nvSpPr>
        <xdr:cNvPr id="254" name="楕円 253"/>
        <xdr:cNvSpPr/>
      </xdr:nvSpPr>
      <xdr:spPr>
        <a:xfrm>
          <a:off x="6921500" y="1074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163383</xdr:rowOff>
    </xdr:from>
    <xdr:to>
      <xdr:col>41</xdr:col>
      <xdr:colOff>50800</xdr:colOff>
      <xdr:row>62</xdr:row>
      <xdr:rowOff>168210</xdr:rowOff>
    </xdr:to>
    <xdr:cxnSp macro="">
      <xdr:nvCxnSpPr>
        <xdr:cNvPr id="255" name="直線コネクタ 254"/>
        <xdr:cNvCxnSpPr/>
      </xdr:nvCxnSpPr>
      <xdr:spPr>
        <a:xfrm flipV="1">
          <a:off x="6972300" y="10793283"/>
          <a:ext cx="889000" cy="4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171300</xdr:rowOff>
    </xdr:from>
    <xdr:ext cx="599010" cy="259045"/>
    <xdr:sp macro="" textlink="">
      <xdr:nvSpPr>
        <xdr:cNvPr id="256" name="n_1aveValue【橋りょう・トンネル】&#10;一人当たり有形固定資産（償却資産）額"/>
        <xdr:cNvSpPr txBox="1"/>
      </xdr:nvSpPr>
      <xdr:spPr>
        <a:xfrm>
          <a:off x="9327095" y="10286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24176</xdr:rowOff>
    </xdr:from>
    <xdr:ext cx="599010" cy="259045"/>
    <xdr:sp macro="" textlink="">
      <xdr:nvSpPr>
        <xdr:cNvPr id="257" name="n_2aveValue【橋りょう・トンネル】&#10;一人当たり有形固定資産（償却資産）額"/>
        <xdr:cNvSpPr txBox="1"/>
      </xdr:nvSpPr>
      <xdr:spPr>
        <a:xfrm>
          <a:off x="8450795" y="10311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23384</xdr:rowOff>
    </xdr:from>
    <xdr:ext cx="599010" cy="259045"/>
    <xdr:sp macro="" textlink="">
      <xdr:nvSpPr>
        <xdr:cNvPr id="258" name="n_3aveValue【橋りょう・トンネル】&#10;一人当たり有形固定資産（償却資産）額"/>
        <xdr:cNvSpPr txBox="1"/>
      </xdr:nvSpPr>
      <xdr:spPr>
        <a:xfrm>
          <a:off x="7561795" y="10310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26191</xdr:rowOff>
    </xdr:from>
    <xdr:ext cx="599010" cy="259045"/>
    <xdr:sp macro="" textlink="">
      <xdr:nvSpPr>
        <xdr:cNvPr id="259" name="n_4aveValue【橋りょう・トンネル】&#10;一人当たり有形固定資産（償却資産）額"/>
        <xdr:cNvSpPr txBox="1"/>
      </xdr:nvSpPr>
      <xdr:spPr>
        <a:xfrm>
          <a:off x="6672795" y="10313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24132</xdr:rowOff>
    </xdr:from>
    <xdr:ext cx="599010" cy="259045"/>
    <xdr:sp macro="" textlink="">
      <xdr:nvSpPr>
        <xdr:cNvPr id="260" name="n_1mainValue【橋りょう・トンネル】&#10;一人当たり有形固定資産（償却資産）額"/>
        <xdr:cNvSpPr txBox="1"/>
      </xdr:nvSpPr>
      <xdr:spPr>
        <a:xfrm>
          <a:off x="9327095" y="10825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29345</xdr:rowOff>
    </xdr:from>
    <xdr:ext cx="599010" cy="259045"/>
    <xdr:sp macro="" textlink="">
      <xdr:nvSpPr>
        <xdr:cNvPr id="261" name="n_2mainValue【橋りょう・トンネル】&#10;一人当たり有形固定資産（償却資産）額"/>
        <xdr:cNvSpPr txBox="1"/>
      </xdr:nvSpPr>
      <xdr:spPr>
        <a:xfrm>
          <a:off x="8450795" y="10830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33860</xdr:rowOff>
    </xdr:from>
    <xdr:ext cx="599010" cy="259045"/>
    <xdr:sp macro="" textlink="">
      <xdr:nvSpPr>
        <xdr:cNvPr id="262" name="n_3mainValue【橋りょう・トンネル】&#10;一人当たり有形固定資産（償却資産）額"/>
        <xdr:cNvSpPr txBox="1"/>
      </xdr:nvSpPr>
      <xdr:spPr>
        <a:xfrm>
          <a:off x="7561795" y="10835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38687</xdr:rowOff>
    </xdr:from>
    <xdr:ext cx="599010" cy="259045"/>
    <xdr:sp macro="" textlink="">
      <xdr:nvSpPr>
        <xdr:cNvPr id="263" name="n_4mainValue【橋りょう・トンネル】&#10;一人当たり有形固定資産（償却資産）額"/>
        <xdr:cNvSpPr txBox="1"/>
      </xdr:nvSpPr>
      <xdr:spPr>
        <a:xfrm>
          <a:off x="6672795" y="10840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106680</xdr:rowOff>
    </xdr:from>
    <xdr:to>
      <xdr:col>24</xdr:col>
      <xdr:colOff>62865</xdr:colOff>
      <xdr:row>86</xdr:row>
      <xdr:rowOff>114300</xdr:rowOff>
    </xdr:to>
    <xdr:cxnSp macro="">
      <xdr:nvCxnSpPr>
        <xdr:cNvPr id="288" name="直線コネクタ 287"/>
        <xdr:cNvCxnSpPr/>
      </xdr:nvCxnSpPr>
      <xdr:spPr>
        <a:xfrm flipV="1">
          <a:off x="4634865" y="13308330"/>
          <a:ext cx="0" cy="1550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9"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53357</xdr:rowOff>
    </xdr:from>
    <xdr:ext cx="405111" cy="259045"/>
    <xdr:sp macro="" textlink="">
      <xdr:nvSpPr>
        <xdr:cNvPr id="291" name="【公営住宅】&#10;有形固定資産減価償却率最大値テキスト"/>
        <xdr:cNvSpPr txBox="1"/>
      </xdr:nvSpPr>
      <xdr:spPr>
        <a:xfrm>
          <a:off x="4673600" y="1308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106680</xdr:rowOff>
    </xdr:from>
    <xdr:to>
      <xdr:col>24</xdr:col>
      <xdr:colOff>152400</xdr:colOff>
      <xdr:row>77</xdr:row>
      <xdr:rowOff>106680</xdr:rowOff>
    </xdr:to>
    <xdr:cxnSp macro="">
      <xdr:nvCxnSpPr>
        <xdr:cNvPr id="292" name="直線コネクタ 291"/>
        <xdr:cNvCxnSpPr/>
      </xdr:nvCxnSpPr>
      <xdr:spPr>
        <a:xfrm>
          <a:off x="4546600" y="1330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17797</xdr:rowOff>
    </xdr:from>
    <xdr:ext cx="405111" cy="259045"/>
    <xdr:sp macro="" textlink="">
      <xdr:nvSpPr>
        <xdr:cNvPr id="293" name="【公営住宅】&#10;有形固定資産減価償却率平均値テキスト"/>
        <xdr:cNvSpPr txBox="1"/>
      </xdr:nvSpPr>
      <xdr:spPr>
        <a:xfrm>
          <a:off x="4673600" y="13905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166370</xdr:rowOff>
    </xdr:from>
    <xdr:to>
      <xdr:col>24</xdr:col>
      <xdr:colOff>114300</xdr:colOff>
      <xdr:row>82</xdr:row>
      <xdr:rowOff>96520</xdr:rowOff>
    </xdr:to>
    <xdr:sp macro="" textlink="">
      <xdr:nvSpPr>
        <xdr:cNvPr id="294" name="フローチャート: 判断 293"/>
        <xdr:cNvSpPr/>
      </xdr:nvSpPr>
      <xdr:spPr>
        <a:xfrm>
          <a:off x="4584700" y="1405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153036</xdr:rowOff>
    </xdr:from>
    <xdr:to>
      <xdr:col>20</xdr:col>
      <xdr:colOff>38100</xdr:colOff>
      <xdr:row>83</xdr:row>
      <xdr:rowOff>83186</xdr:rowOff>
    </xdr:to>
    <xdr:sp macro="" textlink="">
      <xdr:nvSpPr>
        <xdr:cNvPr id="295" name="フローチャート: 判断 294"/>
        <xdr:cNvSpPr/>
      </xdr:nvSpPr>
      <xdr:spPr>
        <a:xfrm>
          <a:off x="3746500" y="1421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120650</xdr:rowOff>
    </xdr:from>
    <xdr:to>
      <xdr:col>15</xdr:col>
      <xdr:colOff>101600</xdr:colOff>
      <xdr:row>83</xdr:row>
      <xdr:rowOff>50800</xdr:rowOff>
    </xdr:to>
    <xdr:sp macro="" textlink="">
      <xdr:nvSpPr>
        <xdr:cNvPr id="296" name="フローチャート: 判断 295"/>
        <xdr:cNvSpPr/>
      </xdr:nvSpPr>
      <xdr:spPr>
        <a:xfrm>
          <a:off x="2857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95886</xdr:rowOff>
    </xdr:from>
    <xdr:to>
      <xdr:col>10</xdr:col>
      <xdr:colOff>165100</xdr:colOff>
      <xdr:row>83</xdr:row>
      <xdr:rowOff>26036</xdr:rowOff>
    </xdr:to>
    <xdr:sp macro="" textlink="">
      <xdr:nvSpPr>
        <xdr:cNvPr id="297" name="フローチャート: 判断 296"/>
        <xdr:cNvSpPr/>
      </xdr:nvSpPr>
      <xdr:spPr>
        <a:xfrm>
          <a:off x="19685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63500</xdr:rowOff>
    </xdr:from>
    <xdr:to>
      <xdr:col>6</xdr:col>
      <xdr:colOff>38100</xdr:colOff>
      <xdr:row>82</xdr:row>
      <xdr:rowOff>165100</xdr:rowOff>
    </xdr:to>
    <xdr:sp macro="" textlink="">
      <xdr:nvSpPr>
        <xdr:cNvPr id="298" name="フローチャート: 判断 297"/>
        <xdr:cNvSpPr/>
      </xdr:nvSpPr>
      <xdr:spPr>
        <a:xfrm>
          <a:off x="1079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145414</xdr:rowOff>
    </xdr:from>
    <xdr:to>
      <xdr:col>24</xdr:col>
      <xdr:colOff>114300</xdr:colOff>
      <xdr:row>83</xdr:row>
      <xdr:rowOff>75564</xdr:rowOff>
    </xdr:to>
    <xdr:sp macro="" textlink="">
      <xdr:nvSpPr>
        <xdr:cNvPr id="304" name="楕円 303"/>
        <xdr:cNvSpPr/>
      </xdr:nvSpPr>
      <xdr:spPr>
        <a:xfrm>
          <a:off x="4584700" y="1420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123841</xdr:rowOff>
    </xdr:from>
    <xdr:ext cx="405111" cy="259045"/>
    <xdr:sp macro="" textlink="">
      <xdr:nvSpPr>
        <xdr:cNvPr id="305" name="【公営住宅】&#10;有形固定資産減価償却率該当値テキスト"/>
        <xdr:cNvSpPr txBox="1"/>
      </xdr:nvSpPr>
      <xdr:spPr>
        <a:xfrm>
          <a:off x="4673600" y="14182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95886</xdr:rowOff>
    </xdr:from>
    <xdr:to>
      <xdr:col>20</xdr:col>
      <xdr:colOff>38100</xdr:colOff>
      <xdr:row>83</xdr:row>
      <xdr:rowOff>26036</xdr:rowOff>
    </xdr:to>
    <xdr:sp macro="" textlink="">
      <xdr:nvSpPr>
        <xdr:cNvPr id="306" name="楕円 305"/>
        <xdr:cNvSpPr/>
      </xdr:nvSpPr>
      <xdr:spPr>
        <a:xfrm>
          <a:off x="3746500" y="1415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146686</xdr:rowOff>
    </xdr:from>
    <xdr:to>
      <xdr:col>24</xdr:col>
      <xdr:colOff>63500</xdr:colOff>
      <xdr:row>83</xdr:row>
      <xdr:rowOff>24764</xdr:rowOff>
    </xdr:to>
    <xdr:cxnSp macro="">
      <xdr:nvCxnSpPr>
        <xdr:cNvPr id="307" name="直線コネクタ 306"/>
        <xdr:cNvCxnSpPr/>
      </xdr:nvCxnSpPr>
      <xdr:spPr>
        <a:xfrm>
          <a:off x="3797300" y="14205586"/>
          <a:ext cx="8382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50164</xdr:rowOff>
    </xdr:from>
    <xdr:to>
      <xdr:col>15</xdr:col>
      <xdr:colOff>101600</xdr:colOff>
      <xdr:row>82</xdr:row>
      <xdr:rowOff>151764</xdr:rowOff>
    </xdr:to>
    <xdr:sp macro="" textlink="">
      <xdr:nvSpPr>
        <xdr:cNvPr id="308" name="楕円 307"/>
        <xdr:cNvSpPr/>
      </xdr:nvSpPr>
      <xdr:spPr>
        <a:xfrm>
          <a:off x="2857500" y="1410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100964</xdr:rowOff>
    </xdr:from>
    <xdr:to>
      <xdr:col>19</xdr:col>
      <xdr:colOff>177800</xdr:colOff>
      <xdr:row>82</xdr:row>
      <xdr:rowOff>146686</xdr:rowOff>
    </xdr:to>
    <xdr:cxnSp macro="">
      <xdr:nvCxnSpPr>
        <xdr:cNvPr id="309" name="直線コネクタ 308"/>
        <xdr:cNvCxnSpPr/>
      </xdr:nvCxnSpPr>
      <xdr:spPr>
        <a:xfrm>
          <a:off x="2908300" y="14159864"/>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162561</xdr:rowOff>
    </xdr:from>
    <xdr:to>
      <xdr:col>10</xdr:col>
      <xdr:colOff>165100</xdr:colOff>
      <xdr:row>82</xdr:row>
      <xdr:rowOff>92711</xdr:rowOff>
    </xdr:to>
    <xdr:sp macro="" textlink="">
      <xdr:nvSpPr>
        <xdr:cNvPr id="310" name="楕円 309"/>
        <xdr:cNvSpPr/>
      </xdr:nvSpPr>
      <xdr:spPr>
        <a:xfrm>
          <a:off x="1968500" y="1405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41911</xdr:rowOff>
    </xdr:from>
    <xdr:to>
      <xdr:col>15</xdr:col>
      <xdr:colOff>50800</xdr:colOff>
      <xdr:row>82</xdr:row>
      <xdr:rowOff>100964</xdr:rowOff>
    </xdr:to>
    <xdr:cxnSp macro="">
      <xdr:nvCxnSpPr>
        <xdr:cNvPr id="311" name="直線コネクタ 310"/>
        <xdr:cNvCxnSpPr/>
      </xdr:nvCxnSpPr>
      <xdr:spPr>
        <a:xfrm>
          <a:off x="2019300" y="14100811"/>
          <a:ext cx="889000" cy="59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162561</xdr:rowOff>
    </xdr:from>
    <xdr:to>
      <xdr:col>6</xdr:col>
      <xdr:colOff>38100</xdr:colOff>
      <xdr:row>82</xdr:row>
      <xdr:rowOff>92711</xdr:rowOff>
    </xdr:to>
    <xdr:sp macro="" textlink="">
      <xdr:nvSpPr>
        <xdr:cNvPr id="312" name="楕円 311"/>
        <xdr:cNvSpPr/>
      </xdr:nvSpPr>
      <xdr:spPr>
        <a:xfrm>
          <a:off x="1079500" y="1405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41911</xdr:rowOff>
    </xdr:from>
    <xdr:to>
      <xdr:col>10</xdr:col>
      <xdr:colOff>114300</xdr:colOff>
      <xdr:row>82</xdr:row>
      <xdr:rowOff>41911</xdr:rowOff>
    </xdr:to>
    <xdr:cxnSp macro="">
      <xdr:nvCxnSpPr>
        <xdr:cNvPr id="313" name="直線コネクタ 312"/>
        <xdr:cNvCxnSpPr/>
      </xdr:nvCxnSpPr>
      <xdr:spPr>
        <a:xfrm>
          <a:off x="1130300" y="141008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74313</xdr:rowOff>
    </xdr:from>
    <xdr:ext cx="405111" cy="259045"/>
    <xdr:sp macro="" textlink="">
      <xdr:nvSpPr>
        <xdr:cNvPr id="314" name="n_1aveValue【公営住宅】&#10;有形固定資産減価償却率"/>
        <xdr:cNvSpPr txBox="1"/>
      </xdr:nvSpPr>
      <xdr:spPr>
        <a:xfrm>
          <a:off x="3582044" y="1430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41927</xdr:rowOff>
    </xdr:from>
    <xdr:ext cx="405111" cy="259045"/>
    <xdr:sp macro="" textlink="">
      <xdr:nvSpPr>
        <xdr:cNvPr id="315" name="n_2aveValue【公営住宅】&#10;有形固定資産減価償却率"/>
        <xdr:cNvSpPr txBox="1"/>
      </xdr:nvSpPr>
      <xdr:spPr>
        <a:xfrm>
          <a:off x="2705744" y="1427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17163</xdr:rowOff>
    </xdr:from>
    <xdr:ext cx="405111" cy="259045"/>
    <xdr:sp macro="" textlink="">
      <xdr:nvSpPr>
        <xdr:cNvPr id="316" name="n_3aveValue【公営住宅】&#10;有形固定資産減価償却率"/>
        <xdr:cNvSpPr txBox="1"/>
      </xdr:nvSpPr>
      <xdr:spPr>
        <a:xfrm>
          <a:off x="1816744" y="1424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156227</xdr:rowOff>
    </xdr:from>
    <xdr:ext cx="405111" cy="259045"/>
    <xdr:sp macro="" textlink="">
      <xdr:nvSpPr>
        <xdr:cNvPr id="317" name="n_4aveValue【公営住宅】&#10;有形固定資産減価償却率"/>
        <xdr:cNvSpPr txBox="1"/>
      </xdr:nvSpPr>
      <xdr:spPr>
        <a:xfrm>
          <a:off x="927744" y="1421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42563</xdr:rowOff>
    </xdr:from>
    <xdr:ext cx="405111" cy="259045"/>
    <xdr:sp macro="" textlink="">
      <xdr:nvSpPr>
        <xdr:cNvPr id="318" name="n_1mainValue【公営住宅】&#10;有形固定資産減価償却率"/>
        <xdr:cNvSpPr txBox="1"/>
      </xdr:nvSpPr>
      <xdr:spPr>
        <a:xfrm>
          <a:off x="3582044" y="13930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168291</xdr:rowOff>
    </xdr:from>
    <xdr:ext cx="405111" cy="259045"/>
    <xdr:sp macro="" textlink="">
      <xdr:nvSpPr>
        <xdr:cNvPr id="319" name="n_2mainValue【公営住宅】&#10;有形固定資産減価償却率"/>
        <xdr:cNvSpPr txBox="1"/>
      </xdr:nvSpPr>
      <xdr:spPr>
        <a:xfrm>
          <a:off x="2705744" y="13884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109238</xdr:rowOff>
    </xdr:from>
    <xdr:ext cx="405111" cy="259045"/>
    <xdr:sp macro="" textlink="">
      <xdr:nvSpPr>
        <xdr:cNvPr id="320" name="n_3mainValue【公営住宅】&#10;有形固定資産減価償却率"/>
        <xdr:cNvSpPr txBox="1"/>
      </xdr:nvSpPr>
      <xdr:spPr>
        <a:xfrm>
          <a:off x="1816744" y="13825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109238</xdr:rowOff>
    </xdr:from>
    <xdr:ext cx="405111" cy="259045"/>
    <xdr:sp macro="" textlink="">
      <xdr:nvSpPr>
        <xdr:cNvPr id="321" name="n_4mainValue【公営住宅】&#10;有形固定資産減価償却率"/>
        <xdr:cNvSpPr txBox="1"/>
      </xdr:nvSpPr>
      <xdr:spPr>
        <a:xfrm>
          <a:off x="927744" y="13825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2" name="直線コネクタ 331"/>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3" name="テキスト ボックス 332"/>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4" name="直線コネクタ 333"/>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5" name="テキスト ボックス 334"/>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6" name="直線コネクタ 335"/>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7" name="テキスト ボックス 336"/>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8" name="直線コネクタ 337"/>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9" name="テキスト ボックス 338"/>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130454</xdr:rowOff>
    </xdr:from>
    <xdr:to>
      <xdr:col>54</xdr:col>
      <xdr:colOff>189865</xdr:colOff>
      <xdr:row>86</xdr:row>
      <xdr:rowOff>12954</xdr:rowOff>
    </xdr:to>
    <xdr:cxnSp macro="">
      <xdr:nvCxnSpPr>
        <xdr:cNvPr id="343" name="直線コネクタ 342"/>
        <xdr:cNvCxnSpPr/>
      </xdr:nvCxnSpPr>
      <xdr:spPr>
        <a:xfrm flipV="1">
          <a:off x="10476865" y="13332104"/>
          <a:ext cx="0" cy="1425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16781</xdr:rowOff>
    </xdr:from>
    <xdr:ext cx="469744" cy="259045"/>
    <xdr:sp macro="" textlink="">
      <xdr:nvSpPr>
        <xdr:cNvPr id="344" name="【公営住宅】&#10;一人当たり面積最小値テキスト"/>
        <xdr:cNvSpPr txBox="1"/>
      </xdr:nvSpPr>
      <xdr:spPr>
        <a:xfrm>
          <a:off x="10515600" y="14761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12954</xdr:rowOff>
    </xdr:from>
    <xdr:to>
      <xdr:col>55</xdr:col>
      <xdr:colOff>88900</xdr:colOff>
      <xdr:row>86</xdr:row>
      <xdr:rowOff>12954</xdr:rowOff>
    </xdr:to>
    <xdr:cxnSp macro="">
      <xdr:nvCxnSpPr>
        <xdr:cNvPr id="345" name="直線コネクタ 344"/>
        <xdr:cNvCxnSpPr/>
      </xdr:nvCxnSpPr>
      <xdr:spPr>
        <a:xfrm>
          <a:off x="10388600" y="14757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77131</xdr:rowOff>
    </xdr:from>
    <xdr:ext cx="469744" cy="259045"/>
    <xdr:sp macro="" textlink="">
      <xdr:nvSpPr>
        <xdr:cNvPr id="346" name="【公営住宅】&#10;一人当たり面積最大値テキスト"/>
        <xdr:cNvSpPr txBox="1"/>
      </xdr:nvSpPr>
      <xdr:spPr>
        <a:xfrm>
          <a:off x="10515600" y="13107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130454</xdr:rowOff>
    </xdr:from>
    <xdr:to>
      <xdr:col>55</xdr:col>
      <xdr:colOff>88900</xdr:colOff>
      <xdr:row>77</xdr:row>
      <xdr:rowOff>130454</xdr:rowOff>
    </xdr:to>
    <xdr:cxnSp macro="">
      <xdr:nvCxnSpPr>
        <xdr:cNvPr id="347" name="直線コネクタ 346"/>
        <xdr:cNvCxnSpPr/>
      </xdr:nvCxnSpPr>
      <xdr:spPr>
        <a:xfrm>
          <a:off x="10388600" y="13332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155464</xdr:rowOff>
    </xdr:from>
    <xdr:ext cx="469744" cy="259045"/>
    <xdr:sp macro="" textlink="">
      <xdr:nvSpPr>
        <xdr:cNvPr id="348" name="【公営住宅】&#10;一人当たり面積平均値テキスト"/>
        <xdr:cNvSpPr txBox="1"/>
      </xdr:nvSpPr>
      <xdr:spPr>
        <a:xfrm>
          <a:off x="10515600" y="143858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5587</xdr:rowOff>
    </xdr:from>
    <xdr:to>
      <xdr:col>55</xdr:col>
      <xdr:colOff>50800</xdr:colOff>
      <xdr:row>84</xdr:row>
      <xdr:rowOff>107187</xdr:rowOff>
    </xdr:to>
    <xdr:sp macro="" textlink="">
      <xdr:nvSpPr>
        <xdr:cNvPr id="349" name="フローチャート: 判断 348"/>
        <xdr:cNvSpPr/>
      </xdr:nvSpPr>
      <xdr:spPr>
        <a:xfrm>
          <a:off x="10426700" y="1440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142291</xdr:rowOff>
    </xdr:from>
    <xdr:to>
      <xdr:col>50</xdr:col>
      <xdr:colOff>165100</xdr:colOff>
      <xdr:row>84</xdr:row>
      <xdr:rowOff>72441</xdr:rowOff>
    </xdr:to>
    <xdr:sp macro="" textlink="">
      <xdr:nvSpPr>
        <xdr:cNvPr id="350" name="フローチャート: 判断 349"/>
        <xdr:cNvSpPr/>
      </xdr:nvSpPr>
      <xdr:spPr>
        <a:xfrm>
          <a:off x="9588500" y="14372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134976</xdr:rowOff>
    </xdr:from>
    <xdr:to>
      <xdr:col>46</xdr:col>
      <xdr:colOff>38100</xdr:colOff>
      <xdr:row>84</xdr:row>
      <xdr:rowOff>65126</xdr:rowOff>
    </xdr:to>
    <xdr:sp macro="" textlink="">
      <xdr:nvSpPr>
        <xdr:cNvPr id="351" name="フローチャート: 判断 350"/>
        <xdr:cNvSpPr/>
      </xdr:nvSpPr>
      <xdr:spPr>
        <a:xfrm>
          <a:off x="8699500" y="1436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137719</xdr:rowOff>
    </xdr:from>
    <xdr:to>
      <xdr:col>41</xdr:col>
      <xdr:colOff>101600</xdr:colOff>
      <xdr:row>84</xdr:row>
      <xdr:rowOff>67869</xdr:rowOff>
    </xdr:to>
    <xdr:sp macro="" textlink="">
      <xdr:nvSpPr>
        <xdr:cNvPr id="352" name="フローチャート: 判断 351"/>
        <xdr:cNvSpPr/>
      </xdr:nvSpPr>
      <xdr:spPr>
        <a:xfrm>
          <a:off x="7810500" y="14368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129947</xdr:rowOff>
    </xdr:from>
    <xdr:to>
      <xdr:col>36</xdr:col>
      <xdr:colOff>165100</xdr:colOff>
      <xdr:row>84</xdr:row>
      <xdr:rowOff>60097</xdr:rowOff>
    </xdr:to>
    <xdr:sp macro="" textlink="">
      <xdr:nvSpPr>
        <xdr:cNvPr id="353" name="フローチャート: 判断 352"/>
        <xdr:cNvSpPr/>
      </xdr:nvSpPr>
      <xdr:spPr>
        <a:xfrm>
          <a:off x="6921500" y="1436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157835</xdr:rowOff>
    </xdr:from>
    <xdr:to>
      <xdr:col>55</xdr:col>
      <xdr:colOff>50800</xdr:colOff>
      <xdr:row>84</xdr:row>
      <xdr:rowOff>87985</xdr:rowOff>
    </xdr:to>
    <xdr:sp macro="" textlink="">
      <xdr:nvSpPr>
        <xdr:cNvPr id="359" name="楕円 358"/>
        <xdr:cNvSpPr/>
      </xdr:nvSpPr>
      <xdr:spPr>
        <a:xfrm>
          <a:off x="10426700" y="1438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9262</xdr:rowOff>
    </xdr:from>
    <xdr:ext cx="469744" cy="259045"/>
    <xdr:sp macro="" textlink="">
      <xdr:nvSpPr>
        <xdr:cNvPr id="360" name="【公営住宅】&#10;一人当たり面積該当値テキスト"/>
        <xdr:cNvSpPr txBox="1"/>
      </xdr:nvSpPr>
      <xdr:spPr>
        <a:xfrm>
          <a:off x="10515600" y="14239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166066</xdr:rowOff>
    </xdr:from>
    <xdr:to>
      <xdr:col>50</xdr:col>
      <xdr:colOff>165100</xdr:colOff>
      <xdr:row>84</xdr:row>
      <xdr:rowOff>96216</xdr:rowOff>
    </xdr:to>
    <xdr:sp macro="" textlink="">
      <xdr:nvSpPr>
        <xdr:cNvPr id="361" name="楕円 360"/>
        <xdr:cNvSpPr/>
      </xdr:nvSpPr>
      <xdr:spPr>
        <a:xfrm>
          <a:off x="9588500" y="1439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37185</xdr:rowOff>
    </xdr:from>
    <xdr:to>
      <xdr:col>55</xdr:col>
      <xdr:colOff>0</xdr:colOff>
      <xdr:row>84</xdr:row>
      <xdr:rowOff>45416</xdr:rowOff>
    </xdr:to>
    <xdr:cxnSp macro="">
      <xdr:nvCxnSpPr>
        <xdr:cNvPr id="362" name="直線コネクタ 361"/>
        <xdr:cNvCxnSpPr/>
      </xdr:nvCxnSpPr>
      <xdr:spPr>
        <a:xfrm flipV="1">
          <a:off x="9639300" y="14438985"/>
          <a:ext cx="838200" cy="8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1473</xdr:rowOff>
    </xdr:from>
    <xdr:to>
      <xdr:col>46</xdr:col>
      <xdr:colOff>38100</xdr:colOff>
      <xdr:row>84</xdr:row>
      <xdr:rowOff>103073</xdr:rowOff>
    </xdr:to>
    <xdr:sp macro="" textlink="">
      <xdr:nvSpPr>
        <xdr:cNvPr id="363" name="楕円 362"/>
        <xdr:cNvSpPr/>
      </xdr:nvSpPr>
      <xdr:spPr>
        <a:xfrm>
          <a:off x="8699500" y="14403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45416</xdr:rowOff>
    </xdr:from>
    <xdr:to>
      <xdr:col>50</xdr:col>
      <xdr:colOff>114300</xdr:colOff>
      <xdr:row>84</xdr:row>
      <xdr:rowOff>52273</xdr:rowOff>
    </xdr:to>
    <xdr:cxnSp macro="">
      <xdr:nvCxnSpPr>
        <xdr:cNvPr id="364" name="直線コネクタ 363"/>
        <xdr:cNvCxnSpPr/>
      </xdr:nvCxnSpPr>
      <xdr:spPr>
        <a:xfrm flipV="1">
          <a:off x="8750300" y="14447216"/>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6959</xdr:rowOff>
    </xdr:from>
    <xdr:to>
      <xdr:col>41</xdr:col>
      <xdr:colOff>101600</xdr:colOff>
      <xdr:row>84</xdr:row>
      <xdr:rowOff>108559</xdr:rowOff>
    </xdr:to>
    <xdr:sp macro="" textlink="">
      <xdr:nvSpPr>
        <xdr:cNvPr id="365" name="楕円 364"/>
        <xdr:cNvSpPr/>
      </xdr:nvSpPr>
      <xdr:spPr>
        <a:xfrm>
          <a:off x="7810500" y="14408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52273</xdr:rowOff>
    </xdr:from>
    <xdr:to>
      <xdr:col>45</xdr:col>
      <xdr:colOff>177800</xdr:colOff>
      <xdr:row>84</xdr:row>
      <xdr:rowOff>57759</xdr:rowOff>
    </xdr:to>
    <xdr:cxnSp macro="">
      <xdr:nvCxnSpPr>
        <xdr:cNvPr id="366" name="直線コネクタ 365"/>
        <xdr:cNvCxnSpPr/>
      </xdr:nvCxnSpPr>
      <xdr:spPr>
        <a:xfrm flipV="1">
          <a:off x="7861300" y="14454073"/>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12903</xdr:rowOff>
    </xdr:from>
    <xdr:to>
      <xdr:col>36</xdr:col>
      <xdr:colOff>165100</xdr:colOff>
      <xdr:row>84</xdr:row>
      <xdr:rowOff>114503</xdr:rowOff>
    </xdr:to>
    <xdr:sp macro="" textlink="">
      <xdr:nvSpPr>
        <xdr:cNvPr id="367" name="楕円 366"/>
        <xdr:cNvSpPr/>
      </xdr:nvSpPr>
      <xdr:spPr>
        <a:xfrm>
          <a:off x="6921500" y="14414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57759</xdr:rowOff>
    </xdr:from>
    <xdr:to>
      <xdr:col>41</xdr:col>
      <xdr:colOff>50800</xdr:colOff>
      <xdr:row>84</xdr:row>
      <xdr:rowOff>63703</xdr:rowOff>
    </xdr:to>
    <xdr:cxnSp macro="">
      <xdr:nvCxnSpPr>
        <xdr:cNvPr id="368" name="直線コネクタ 367"/>
        <xdr:cNvCxnSpPr/>
      </xdr:nvCxnSpPr>
      <xdr:spPr>
        <a:xfrm flipV="1">
          <a:off x="6972300" y="14459559"/>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88968</xdr:rowOff>
    </xdr:from>
    <xdr:ext cx="469744" cy="259045"/>
    <xdr:sp macro="" textlink="">
      <xdr:nvSpPr>
        <xdr:cNvPr id="369" name="n_1aveValue【公営住宅】&#10;一人当たり面積"/>
        <xdr:cNvSpPr txBox="1"/>
      </xdr:nvSpPr>
      <xdr:spPr>
        <a:xfrm>
          <a:off x="9391727" y="14147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81653</xdr:rowOff>
    </xdr:from>
    <xdr:ext cx="469744" cy="259045"/>
    <xdr:sp macro="" textlink="">
      <xdr:nvSpPr>
        <xdr:cNvPr id="370" name="n_2aveValue【公営住宅】&#10;一人当たり面積"/>
        <xdr:cNvSpPr txBox="1"/>
      </xdr:nvSpPr>
      <xdr:spPr>
        <a:xfrm>
          <a:off x="8515427" y="14140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84396</xdr:rowOff>
    </xdr:from>
    <xdr:ext cx="469744" cy="259045"/>
    <xdr:sp macro="" textlink="">
      <xdr:nvSpPr>
        <xdr:cNvPr id="371" name="n_3aveValue【公営住宅】&#10;一人当たり面積"/>
        <xdr:cNvSpPr txBox="1"/>
      </xdr:nvSpPr>
      <xdr:spPr>
        <a:xfrm>
          <a:off x="7626427" y="14143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76624</xdr:rowOff>
    </xdr:from>
    <xdr:ext cx="469744" cy="259045"/>
    <xdr:sp macro="" textlink="">
      <xdr:nvSpPr>
        <xdr:cNvPr id="372" name="n_4aveValue【公営住宅】&#10;一人当たり面積"/>
        <xdr:cNvSpPr txBox="1"/>
      </xdr:nvSpPr>
      <xdr:spPr>
        <a:xfrm>
          <a:off x="6737427" y="14135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87343</xdr:rowOff>
    </xdr:from>
    <xdr:ext cx="469744" cy="259045"/>
    <xdr:sp macro="" textlink="">
      <xdr:nvSpPr>
        <xdr:cNvPr id="373" name="n_1mainValue【公営住宅】&#10;一人当たり面積"/>
        <xdr:cNvSpPr txBox="1"/>
      </xdr:nvSpPr>
      <xdr:spPr>
        <a:xfrm>
          <a:off x="9391727" y="14489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94200</xdr:rowOff>
    </xdr:from>
    <xdr:ext cx="469744" cy="259045"/>
    <xdr:sp macro="" textlink="">
      <xdr:nvSpPr>
        <xdr:cNvPr id="374" name="n_2mainValue【公営住宅】&#10;一人当たり面積"/>
        <xdr:cNvSpPr txBox="1"/>
      </xdr:nvSpPr>
      <xdr:spPr>
        <a:xfrm>
          <a:off x="8515427" y="14496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99686</xdr:rowOff>
    </xdr:from>
    <xdr:ext cx="469744" cy="259045"/>
    <xdr:sp macro="" textlink="">
      <xdr:nvSpPr>
        <xdr:cNvPr id="375" name="n_3mainValue【公営住宅】&#10;一人当たり面積"/>
        <xdr:cNvSpPr txBox="1"/>
      </xdr:nvSpPr>
      <xdr:spPr>
        <a:xfrm>
          <a:off x="7626427" y="14501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105630</xdr:rowOff>
    </xdr:from>
    <xdr:ext cx="469744" cy="259045"/>
    <xdr:sp macro="" textlink="">
      <xdr:nvSpPr>
        <xdr:cNvPr id="376" name="n_4mainValue【公営住宅】&#10;一人当たり面積"/>
        <xdr:cNvSpPr txBox="1"/>
      </xdr:nvSpPr>
      <xdr:spPr>
        <a:xfrm>
          <a:off x="6737427" y="14507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6" name="正方形/長方形 38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7" name="正方形/長方形 38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8" name="正方形/長方形 38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9" name="正方形/長方形 38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0" name="正方形/長方形 38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1" name="正方形/長方形 39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4" name="直線コネクタ 40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5" name="テキスト ボックス 404"/>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6" name="直線コネクタ 40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7" name="テキスト ボックス 40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8" name="直線コネクタ 40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9" name="テキスト ボックス 40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0" name="直線コネクタ 40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1" name="テキスト ボックス 41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2" name="直線コネクタ 41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3" name="テキスト ボックス 412"/>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4" name="直線コネクタ 41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5" name="テキスト ボックス 414"/>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43815</xdr:rowOff>
    </xdr:from>
    <xdr:to>
      <xdr:col>85</xdr:col>
      <xdr:colOff>126364</xdr:colOff>
      <xdr:row>42</xdr:row>
      <xdr:rowOff>38100</xdr:rowOff>
    </xdr:to>
    <xdr:cxnSp macro="">
      <xdr:nvCxnSpPr>
        <xdr:cNvPr id="417" name="直線コネクタ 416"/>
        <xdr:cNvCxnSpPr/>
      </xdr:nvCxnSpPr>
      <xdr:spPr>
        <a:xfrm flipV="1">
          <a:off x="16318864" y="5701665"/>
          <a:ext cx="0" cy="1537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18"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19" name="直線コネクタ 418"/>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161942</xdr:rowOff>
    </xdr:from>
    <xdr:ext cx="405111" cy="259045"/>
    <xdr:sp macro="" textlink="">
      <xdr:nvSpPr>
        <xdr:cNvPr id="420" name="【認定こども園・幼稚園・保育所】&#10;有形固定資産減価償却率最大値テキスト"/>
        <xdr:cNvSpPr txBox="1"/>
      </xdr:nvSpPr>
      <xdr:spPr>
        <a:xfrm>
          <a:off x="16357600" y="5476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43815</xdr:rowOff>
    </xdr:from>
    <xdr:to>
      <xdr:col>86</xdr:col>
      <xdr:colOff>25400</xdr:colOff>
      <xdr:row>33</xdr:row>
      <xdr:rowOff>43815</xdr:rowOff>
    </xdr:to>
    <xdr:cxnSp macro="">
      <xdr:nvCxnSpPr>
        <xdr:cNvPr id="421" name="直線コネクタ 420"/>
        <xdr:cNvCxnSpPr/>
      </xdr:nvCxnSpPr>
      <xdr:spPr>
        <a:xfrm>
          <a:off x="16230600" y="570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87647</xdr:rowOff>
    </xdr:from>
    <xdr:ext cx="405111" cy="259045"/>
    <xdr:sp macro="" textlink="">
      <xdr:nvSpPr>
        <xdr:cNvPr id="422" name="【認定こども園・幼稚園・保育所】&#10;有形固定資産減価償却率平均値テキスト"/>
        <xdr:cNvSpPr txBox="1"/>
      </xdr:nvSpPr>
      <xdr:spPr>
        <a:xfrm>
          <a:off x="16357600" y="6431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109220</xdr:rowOff>
    </xdr:from>
    <xdr:to>
      <xdr:col>85</xdr:col>
      <xdr:colOff>177800</xdr:colOff>
      <xdr:row>38</xdr:row>
      <xdr:rowOff>39370</xdr:rowOff>
    </xdr:to>
    <xdr:sp macro="" textlink="">
      <xdr:nvSpPr>
        <xdr:cNvPr id="423" name="フローチャート: 判断 422"/>
        <xdr:cNvSpPr/>
      </xdr:nvSpPr>
      <xdr:spPr>
        <a:xfrm>
          <a:off x="16268700" y="64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52070</xdr:rowOff>
    </xdr:from>
    <xdr:to>
      <xdr:col>81</xdr:col>
      <xdr:colOff>101600</xdr:colOff>
      <xdr:row>37</xdr:row>
      <xdr:rowOff>153670</xdr:rowOff>
    </xdr:to>
    <xdr:sp macro="" textlink="">
      <xdr:nvSpPr>
        <xdr:cNvPr id="424" name="フローチャート: 判断 423"/>
        <xdr:cNvSpPr/>
      </xdr:nvSpPr>
      <xdr:spPr>
        <a:xfrm>
          <a:off x="1543050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13970</xdr:rowOff>
    </xdr:from>
    <xdr:to>
      <xdr:col>76</xdr:col>
      <xdr:colOff>165100</xdr:colOff>
      <xdr:row>37</xdr:row>
      <xdr:rowOff>115570</xdr:rowOff>
    </xdr:to>
    <xdr:sp macro="" textlink="">
      <xdr:nvSpPr>
        <xdr:cNvPr id="425" name="フローチャート: 判断 424"/>
        <xdr:cNvSpPr/>
      </xdr:nvSpPr>
      <xdr:spPr>
        <a:xfrm>
          <a:off x="14541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29210</xdr:rowOff>
    </xdr:from>
    <xdr:to>
      <xdr:col>72</xdr:col>
      <xdr:colOff>38100</xdr:colOff>
      <xdr:row>37</xdr:row>
      <xdr:rowOff>130810</xdr:rowOff>
    </xdr:to>
    <xdr:sp macro="" textlink="">
      <xdr:nvSpPr>
        <xdr:cNvPr id="426" name="フローチャート: 判断 425"/>
        <xdr:cNvSpPr/>
      </xdr:nvSpPr>
      <xdr:spPr>
        <a:xfrm>
          <a:off x="13652500" y="637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143510</xdr:rowOff>
    </xdr:from>
    <xdr:to>
      <xdr:col>67</xdr:col>
      <xdr:colOff>101600</xdr:colOff>
      <xdr:row>37</xdr:row>
      <xdr:rowOff>73660</xdr:rowOff>
    </xdr:to>
    <xdr:sp macro="" textlink="">
      <xdr:nvSpPr>
        <xdr:cNvPr id="427" name="フローチャート: 判断 426"/>
        <xdr:cNvSpPr/>
      </xdr:nvSpPr>
      <xdr:spPr>
        <a:xfrm>
          <a:off x="12763500" y="631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8" name="テキスト ボックス 42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9" name="テキスト ボックス 42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0" name="テキスト ボックス 42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1" name="テキスト ボックス 43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2" name="テキスト ボックス 43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120650</xdr:rowOff>
    </xdr:from>
    <xdr:to>
      <xdr:col>85</xdr:col>
      <xdr:colOff>177800</xdr:colOff>
      <xdr:row>37</xdr:row>
      <xdr:rowOff>50800</xdr:rowOff>
    </xdr:to>
    <xdr:sp macro="" textlink="">
      <xdr:nvSpPr>
        <xdr:cNvPr id="433" name="楕円 432"/>
        <xdr:cNvSpPr/>
      </xdr:nvSpPr>
      <xdr:spPr>
        <a:xfrm>
          <a:off x="16268700" y="629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143527</xdr:rowOff>
    </xdr:from>
    <xdr:ext cx="405111" cy="259045"/>
    <xdr:sp macro="" textlink="">
      <xdr:nvSpPr>
        <xdr:cNvPr id="434" name="【認定こども園・幼稚園・保育所】&#10;有形固定資産減価償却率該当値テキスト"/>
        <xdr:cNvSpPr txBox="1"/>
      </xdr:nvSpPr>
      <xdr:spPr>
        <a:xfrm>
          <a:off x="16357600" y="614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57785</xdr:rowOff>
    </xdr:from>
    <xdr:to>
      <xdr:col>81</xdr:col>
      <xdr:colOff>101600</xdr:colOff>
      <xdr:row>36</xdr:row>
      <xdr:rowOff>159385</xdr:rowOff>
    </xdr:to>
    <xdr:sp macro="" textlink="">
      <xdr:nvSpPr>
        <xdr:cNvPr id="435" name="楕円 434"/>
        <xdr:cNvSpPr/>
      </xdr:nvSpPr>
      <xdr:spPr>
        <a:xfrm>
          <a:off x="15430500" y="622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108585</xdr:rowOff>
    </xdr:from>
    <xdr:to>
      <xdr:col>85</xdr:col>
      <xdr:colOff>127000</xdr:colOff>
      <xdr:row>37</xdr:row>
      <xdr:rowOff>0</xdr:rowOff>
    </xdr:to>
    <xdr:cxnSp macro="">
      <xdr:nvCxnSpPr>
        <xdr:cNvPr id="436" name="直線コネクタ 435"/>
        <xdr:cNvCxnSpPr/>
      </xdr:nvCxnSpPr>
      <xdr:spPr>
        <a:xfrm>
          <a:off x="15481300" y="6280785"/>
          <a:ext cx="8382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59690</xdr:rowOff>
    </xdr:from>
    <xdr:to>
      <xdr:col>76</xdr:col>
      <xdr:colOff>165100</xdr:colOff>
      <xdr:row>36</xdr:row>
      <xdr:rowOff>161290</xdr:rowOff>
    </xdr:to>
    <xdr:sp macro="" textlink="">
      <xdr:nvSpPr>
        <xdr:cNvPr id="437" name="楕円 436"/>
        <xdr:cNvSpPr/>
      </xdr:nvSpPr>
      <xdr:spPr>
        <a:xfrm>
          <a:off x="14541500" y="623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108585</xdr:rowOff>
    </xdr:from>
    <xdr:to>
      <xdr:col>81</xdr:col>
      <xdr:colOff>50800</xdr:colOff>
      <xdr:row>36</xdr:row>
      <xdr:rowOff>110490</xdr:rowOff>
    </xdr:to>
    <xdr:cxnSp macro="">
      <xdr:nvCxnSpPr>
        <xdr:cNvPr id="438" name="直線コネクタ 437"/>
        <xdr:cNvCxnSpPr/>
      </xdr:nvCxnSpPr>
      <xdr:spPr>
        <a:xfrm flipV="1">
          <a:off x="14592300" y="628078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103505</xdr:rowOff>
    </xdr:from>
    <xdr:to>
      <xdr:col>72</xdr:col>
      <xdr:colOff>38100</xdr:colOff>
      <xdr:row>36</xdr:row>
      <xdr:rowOff>33655</xdr:rowOff>
    </xdr:to>
    <xdr:sp macro="" textlink="">
      <xdr:nvSpPr>
        <xdr:cNvPr id="439" name="楕円 438"/>
        <xdr:cNvSpPr/>
      </xdr:nvSpPr>
      <xdr:spPr>
        <a:xfrm>
          <a:off x="13652500" y="610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154305</xdr:rowOff>
    </xdr:from>
    <xdr:to>
      <xdr:col>76</xdr:col>
      <xdr:colOff>114300</xdr:colOff>
      <xdr:row>36</xdr:row>
      <xdr:rowOff>110490</xdr:rowOff>
    </xdr:to>
    <xdr:cxnSp macro="">
      <xdr:nvCxnSpPr>
        <xdr:cNvPr id="440" name="直線コネクタ 439"/>
        <xdr:cNvCxnSpPr/>
      </xdr:nvCxnSpPr>
      <xdr:spPr>
        <a:xfrm>
          <a:off x="13703300" y="6155055"/>
          <a:ext cx="889000" cy="12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36830</xdr:rowOff>
    </xdr:from>
    <xdr:to>
      <xdr:col>67</xdr:col>
      <xdr:colOff>101600</xdr:colOff>
      <xdr:row>35</xdr:row>
      <xdr:rowOff>138430</xdr:rowOff>
    </xdr:to>
    <xdr:sp macro="" textlink="">
      <xdr:nvSpPr>
        <xdr:cNvPr id="441" name="楕円 440"/>
        <xdr:cNvSpPr/>
      </xdr:nvSpPr>
      <xdr:spPr>
        <a:xfrm>
          <a:off x="12763500" y="603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87630</xdr:rowOff>
    </xdr:from>
    <xdr:to>
      <xdr:col>71</xdr:col>
      <xdr:colOff>177800</xdr:colOff>
      <xdr:row>35</xdr:row>
      <xdr:rowOff>154305</xdr:rowOff>
    </xdr:to>
    <xdr:cxnSp macro="">
      <xdr:nvCxnSpPr>
        <xdr:cNvPr id="442" name="直線コネクタ 441"/>
        <xdr:cNvCxnSpPr/>
      </xdr:nvCxnSpPr>
      <xdr:spPr>
        <a:xfrm>
          <a:off x="12814300" y="6088380"/>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144797</xdr:rowOff>
    </xdr:from>
    <xdr:ext cx="405111" cy="259045"/>
    <xdr:sp macro="" textlink="">
      <xdr:nvSpPr>
        <xdr:cNvPr id="443" name="n_1aveValue【認定こども園・幼稚園・保育所】&#10;有形固定資産減価償却率"/>
        <xdr:cNvSpPr txBox="1"/>
      </xdr:nvSpPr>
      <xdr:spPr>
        <a:xfrm>
          <a:off x="15266044" y="648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106697</xdr:rowOff>
    </xdr:from>
    <xdr:ext cx="405111" cy="259045"/>
    <xdr:sp macro="" textlink="">
      <xdr:nvSpPr>
        <xdr:cNvPr id="444" name="n_2aveValue【認定こども園・幼稚園・保育所】&#10;有形固定資産減価償却率"/>
        <xdr:cNvSpPr txBox="1"/>
      </xdr:nvSpPr>
      <xdr:spPr>
        <a:xfrm>
          <a:off x="14389744" y="645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121937</xdr:rowOff>
    </xdr:from>
    <xdr:ext cx="405111" cy="259045"/>
    <xdr:sp macro="" textlink="">
      <xdr:nvSpPr>
        <xdr:cNvPr id="445" name="n_3aveValue【認定こども園・幼稚園・保育所】&#10;有形固定資産減価償却率"/>
        <xdr:cNvSpPr txBox="1"/>
      </xdr:nvSpPr>
      <xdr:spPr>
        <a:xfrm>
          <a:off x="13500744" y="6465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64787</xdr:rowOff>
    </xdr:from>
    <xdr:ext cx="405111" cy="259045"/>
    <xdr:sp macro="" textlink="">
      <xdr:nvSpPr>
        <xdr:cNvPr id="446" name="n_4aveValue【認定こども園・幼稚園・保育所】&#10;有形固定資産減価償却率"/>
        <xdr:cNvSpPr txBox="1"/>
      </xdr:nvSpPr>
      <xdr:spPr>
        <a:xfrm>
          <a:off x="12611744" y="640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4462</xdr:rowOff>
    </xdr:from>
    <xdr:ext cx="405111" cy="259045"/>
    <xdr:sp macro="" textlink="">
      <xdr:nvSpPr>
        <xdr:cNvPr id="447" name="n_1mainValue【認定こども園・幼稚園・保育所】&#10;有形固定資産減価償却率"/>
        <xdr:cNvSpPr txBox="1"/>
      </xdr:nvSpPr>
      <xdr:spPr>
        <a:xfrm>
          <a:off x="15266044" y="600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6367</xdr:rowOff>
    </xdr:from>
    <xdr:ext cx="405111" cy="259045"/>
    <xdr:sp macro="" textlink="">
      <xdr:nvSpPr>
        <xdr:cNvPr id="448" name="n_2mainValue【認定こども園・幼稚園・保育所】&#10;有形固定資産減価償却率"/>
        <xdr:cNvSpPr txBox="1"/>
      </xdr:nvSpPr>
      <xdr:spPr>
        <a:xfrm>
          <a:off x="14389744" y="600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50182</xdr:rowOff>
    </xdr:from>
    <xdr:ext cx="405111" cy="259045"/>
    <xdr:sp macro="" textlink="">
      <xdr:nvSpPr>
        <xdr:cNvPr id="449" name="n_3mainValue【認定こども園・幼稚園・保育所】&#10;有形固定資産減価償却率"/>
        <xdr:cNvSpPr txBox="1"/>
      </xdr:nvSpPr>
      <xdr:spPr>
        <a:xfrm>
          <a:off x="13500744" y="587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154957</xdr:rowOff>
    </xdr:from>
    <xdr:ext cx="405111" cy="259045"/>
    <xdr:sp macro="" textlink="">
      <xdr:nvSpPr>
        <xdr:cNvPr id="450" name="n_4mainValue【認定こども園・幼稚園・保育所】&#10;有形固定資産減価償却率"/>
        <xdr:cNvSpPr txBox="1"/>
      </xdr:nvSpPr>
      <xdr:spPr>
        <a:xfrm>
          <a:off x="12611744" y="581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1" name="正方形/長方形 45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2" name="正方形/長方形 45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3" name="正方形/長方形 45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4" name="正方形/長方形 45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5" name="正方形/長方形 45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6" name="正方形/長方形 45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7" name="正方形/長方形 45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8" name="正方形/長方形 45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9" name="テキスト ボックス 45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0" name="直線コネクタ 45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1" name="直線コネクタ 46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2" name="テキスト ボックス 461"/>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3" name="直線コネクタ 46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4" name="テキスト ボックス 463"/>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5" name="直線コネクタ 46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6" name="テキスト ボックス 465"/>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7" name="直線コネクタ 46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8" name="テキスト ボックス 467"/>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9" name="直線コネクタ 46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0" name="テキスト ボックス 469"/>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2" name="テキスト ボックス 47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150495</xdr:rowOff>
    </xdr:from>
    <xdr:to>
      <xdr:col>116</xdr:col>
      <xdr:colOff>62864</xdr:colOff>
      <xdr:row>41</xdr:row>
      <xdr:rowOff>99060</xdr:rowOff>
    </xdr:to>
    <xdr:cxnSp macro="">
      <xdr:nvCxnSpPr>
        <xdr:cNvPr id="474" name="直線コネクタ 473"/>
        <xdr:cNvCxnSpPr/>
      </xdr:nvCxnSpPr>
      <xdr:spPr>
        <a:xfrm flipV="1">
          <a:off x="22160864" y="5979795"/>
          <a:ext cx="0" cy="1148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102887</xdr:rowOff>
    </xdr:from>
    <xdr:ext cx="469744" cy="259045"/>
    <xdr:sp macro="" textlink="">
      <xdr:nvSpPr>
        <xdr:cNvPr id="475" name="【認定こども園・幼稚園・保育所】&#10;一人当たり面積最小値テキスト"/>
        <xdr:cNvSpPr txBox="1"/>
      </xdr:nvSpPr>
      <xdr:spPr>
        <a:xfrm>
          <a:off x="22199600" y="713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99060</xdr:rowOff>
    </xdr:from>
    <xdr:to>
      <xdr:col>116</xdr:col>
      <xdr:colOff>152400</xdr:colOff>
      <xdr:row>41</xdr:row>
      <xdr:rowOff>99060</xdr:rowOff>
    </xdr:to>
    <xdr:cxnSp macro="">
      <xdr:nvCxnSpPr>
        <xdr:cNvPr id="476" name="直線コネクタ 475"/>
        <xdr:cNvCxnSpPr/>
      </xdr:nvCxnSpPr>
      <xdr:spPr>
        <a:xfrm>
          <a:off x="22072600" y="712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97172</xdr:rowOff>
    </xdr:from>
    <xdr:ext cx="469744" cy="259045"/>
    <xdr:sp macro="" textlink="">
      <xdr:nvSpPr>
        <xdr:cNvPr id="477" name="【認定こども園・幼稚園・保育所】&#10;一人当たり面積最大値テキスト"/>
        <xdr:cNvSpPr txBox="1"/>
      </xdr:nvSpPr>
      <xdr:spPr>
        <a:xfrm>
          <a:off x="22199600" y="5755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150495</xdr:rowOff>
    </xdr:from>
    <xdr:to>
      <xdr:col>116</xdr:col>
      <xdr:colOff>152400</xdr:colOff>
      <xdr:row>34</xdr:row>
      <xdr:rowOff>150495</xdr:rowOff>
    </xdr:to>
    <xdr:cxnSp macro="">
      <xdr:nvCxnSpPr>
        <xdr:cNvPr id="478" name="直線コネクタ 477"/>
        <xdr:cNvCxnSpPr/>
      </xdr:nvCxnSpPr>
      <xdr:spPr>
        <a:xfrm>
          <a:off x="22072600" y="5979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87647</xdr:rowOff>
    </xdr:from>
    <xdr:ext cx="469744" cy="259045"/>
    <xdr:sp macro="" textlink="">
      <xdr:nvSpPr>
        <xdr:cNvPr id="479" name="【認定こども園・幼稚園・保育所】&#10;一人当たり面積平均値テキスト"/>
        <xdr:cNvSpPr txBox="1"/>
      </xdr:nvSpPr>
      <xdr:spPr>
        <a:xfrm>
          <a:off x="22199600" y="6602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109220</xdr:rowOff>
    </xdr:from>
    <xdr:to>
      <xdr:col>116</xdr:col>
      <xdr:colOff>114300</xdr:colOff>
      <xdr:row>39</xdr:row>
      <xdr:rowOff>39370</xdr:rowOff>
    </xdr:to>
    <xdr:sp macro="" textlink="">
      <xdr:nvSpPr>
        <xdr:cNvPr id="480" name="フローチャート: 判断 479"/>
        <xdr:cNvSpPr/>
      </xdr:nvSpPr>
      <xdr:spPr>
        <a:xfrm>
          <a:off x="22110700" y="662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84455</xdr:rowOff>
    </xdr:from>
    <xdr:to>
      <xdr:col>112</xdr:col>
      <xdr:colOff>38100</xdr:colOff>
      <xdr:row>39</xdr:row>
      <xdr:rowOff>14605</xdr:rowOff>
    </xdr:to>
    <xdr:sp macro="" textlink="">
      <xdr:nvSpPr>
        <xdr:cNvPr id="481" name="フローチャート: 判断 480"/>
        <xdr:cNvSpPr/>
      </xdr:nvSpPr>
      <xdr:spPr>
        <a:xfrm>
          <a:off x="21272500" y="65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116840</xdr:rowOff>
    </xdr:from>
    <xdr:to>
      <xdr:col>107</xdr:col>
      <xdr:colOff>101600</xdr:colOff>
      <xdr:row>39</xdr:row>
      <xdr:rowOff>46990</xdr:rowOff>
    </xdr:to>
    <xdr:sp macro="" textlink="">
      <xdr:nvSpPr>
        <xdr:cNvPr id="482" name="フローチャート: 判断 481"/>
        <xdr:cNvSpPr/>
      </xdr:nvSpPr>
      <xdr:spPr>
        <a:xfrm>
          <a:off x="20383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126365</xdr:rowOff>
    </xdr:from>
    <xdr:to>
      <xdr:col>102</xdr:col>
      <xdr:colOff>165100</xdr:colOff>
      <xdr:row>39</xdr:row>
      <xdr:rowOff>56515</xdr:rowOff>
    </xdr:to>
    <xdr:sp macro="" textlink="">
      <xdr:nvSpPr>
        <xdr:cNvPr id="483" name="フローチャート: 判断 482"/>
        <xdr:cNvSpPr/>
      </xdr:nvSpPr>
      <xdr:spPr>
        <a:xfrm>
          <a:off x="19494500" y="664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74930</xdr:rowOff>
    </xdr:from>
    <xdr:to>
      <xdr:col>98</xdr:col>
      <xdr:colOff>38100</xdr:colOff>
      <xdr:row>39</xdr:row>
      <xdr:rowOff>5080</xdr:rowOff>
    </xdr:to>
    <xdr:sp macro="" textlink="">
      <xdr:nvSpPr>
        <xdr:cNvPr id="484" name="フローチャート: 判断 483"/>
        <xdr:cNvSpPr/>
      </xdr:nvSpPr>
      <xdr:spPr>
        <a:xfrm>
          <a:off x="18605500" y="659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57785</xdr:rowOff>
    </xdr:from>
    <xdr:to>
      <xdr:col>116</xdr:col>
      <xdr:colOff>114300</xdr:colOff>
      <xdr:row>37</xdr:row>
      <xdr:rowOff>159385</xdr:rowOff>
    </xdr:to>
    <xdr:sp macro="" textlink="">
      <xdr:nvSpPr>
        <xdr:cNvPr id="490" name="楕円 489"/>
        <xdr:cNvSpPr/>
      </xdr:nvSpPr>
      <xdr:spPr>
        <a:xfrm>
          <a:off x="22110700" y="640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80662</xdr:rowOff>
    </xdr:from>
    <xdr:ext cx="469744" cy="259045"/>
    <xdr:sp macro="" textlink="">
      <xdr:nvSpPr>
        <xdr:cNvPr id="491" name="【認定こども園・幼稚園・保育所】&#10;一人当たり面積該当値テキスト"/>
        <xdr:cNvSpPr txBox="1"/>
      </xdr:nvSpPr>
      <xdr:spPr>
        <a:xfrm>
          <a:off x="22199600" y="625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76835</xdr:rowOff>
    </xdr:from>
    <xdr:to>
      <xdr:col>112</xdr:col>
      <xdr:colOff>38100</xdr:colOff>
      <xdr:row>38</xdr:row>
      <xdr:rowOff>6985</xdr:rowOff>
    </xdr:to>
    <xdr:sp macro="" textlink="">
      <xdr:nvSpPr>
        <xdr:cNvPr id="492" name="楕円 491"/>
        <xdr:cNvSpPr/>
      </xdr:nvSpPr>
      <xdr:spPr>
        <a:xfrm>
          <a:off x="21272500" y="642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108585</xdr:rowOff>
    </xdr:from>
    <xdr:to>
      <xdr:col>116</xdr:col>
      <xdr:colOff>63500</xdr:colOff>
      <xdr:row>37</xdr:row>
      <xdr:rowOff>127635</xdr:rowOff>
    </xdr:to>
    <xdr:cxnSp macro="">
      <xdr:nvCxnSpPr>
        <xdr:cNvPr id="493" name="直線コネクタ 492"/>
        <xdr:cNvCxnSpPr/>
      </xdr:nvCxnSpPr>
      <xdr:spPr>
        <a:xfrm flipV="1">
          <a:off x="21323300" y="645223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55880</xdr:rowOff>
    </xdr:from>
    <xdr:to>
      <xdr:col>107</xdr:col>
      <xdr:colOff>101600</xdr:colOff>
      <xdr:row>37</xdr:row>
      <xdr:rowOff>157480</xdr:rowOff>
    </xdr:to>
    <xdr:sp macro="" textlink="">
      <xdr:nvSpPr>
        <xdr:cNvPr id="494" name="楕円 493"/>
        <xdr:cNvSpPr/>
      </xdr:nvSpPr>
      <xdr:spPr>
        <a:xfrm>
          <a:off x="20383500" y="639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106680</xdr:rowOff>
    </xdr:from>
    <xdr:to>
      <xdr:col>111</xdr:col>
      <xdr:colOff>177800</xdr:colOff>
      <xdr:row>37</xdr:row>
      <xdr:rowOff>127635</xdr:rowOff>
    </xdr:to>
    <xdr:cxnSp macro="">
      <xdr:nvCxnSpPr>
        <xdr:cNvPr id="495" name="直線コネクタ 494"/>
        <xdr:cNvCxnSpPr/>
      </xdr:nvCxnSpPr>
      <xdr:spPr>
        <a:xfrm>
          <a:off x="20434300" y="645033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69215</xdr:rowOff>
    </xdr:from>
    <xdr:to>
      <xdr:col>102</xdr:col>
      <xdr:colOff>165100</xdr:colOff>
      <xdr:row>37</xdr:row>
      <xdr:rowOff>170815</xdr:rowOff>
    </xdr:to>
    <xdr:sp macro="" textlink="">
      <xdr:nvSpPr>
        <xdr:cNvPr id="496" name="楕円 495"/>
        <xdr:cNvSpPr/>
      </xdr:nvSpPr>
      <xdr:spPr>
        <a:xfrm>
          <a:off x="19494500" y="641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106680</xdr:rowOff>
    </xdr:from>
    <xdr:to>
      <xdr:col>107</xdr:col>
      <xdr:colOff>50800</xdr:colOff>
      <xdr:row>37</xdr:row>
      <xdr:rowOff>120015</xdr:rowOff>
    </xdr:to>
    <xdr:cxnSp macro="">
      <xdr:nvCxnSpPr>
        <xdr:cNvPr id="497" name="直線コネクタ 496"/>
        <xdr:cNvCxnSpPr/>
      </xdr:nvCxnSpPr>
      <xdr:spPr>
        <a:xfrm flipV="1">
          <a:off x="19545300" y="645033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82550</xdr:rowOff>
    </xdr:from>
    <xdr:to>
      <xdr:col>98</xdr:col>
      <xdr:colOff>38100</xdr:colOff>
      <xdr:row>38</xdr:row>
      <xdr:rowOff>12700</xdr:rowOff>
    </xdr:to>
    <xdr:sp macro="" textlink="">
      <xdr:nvSpPr>
        <xdr:cNvPr id="498" name="楕円 497"/>
        <xdr:cNvSpPr/>
      </xdr:nvSpPr>
      <xdr:spPr>
        <a:xfrm>
          <a:off x="18605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120015</xdr:rowOff>
    </xdr:from>
    <xdr:to>
      <xdr:col>102</xdr:col>
      <xdr:colOff>114300</xdr:colOff>
      <xdr:row>37</xdr:row>
      <xdr:rowOff>133350</xdr:rowOff>
    </xdr:to>
    <xdr:cxnSp macro="">
      <xdr:nvCxnSpPr>
        <xdr:cNvPr id="499" name="直線コネクタ 498"/>
        <xdr:cNvCxnSpPr/>
      </xdr:nvCxnSpPr>
      <xdr:spPr>
        <a:xfrm flipV="1">
          <a:off x="18656300" y="646366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5732</xdr:rowOff>
    </xdr:from>
    <xdr:ext cx="469744" cy="259045"/>
    <xdr:sp macro="" textlink="">
      <xdr:nvSpPr>
        <xdr:cNvPr id="500" name="n_1aveValue【認定こども園・幼稚園・保育所】&#10;一人当たり面積"/>
        <xdr:cNvSpPr txBox="1"/>
      </xdr:nvSpPr>
      <xdr:spPr>
        <a:xfrm>
          <a:off x="21075727" y="6692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38117</xdr:rowOff>
    </xdr:from>
    <xdr:ext cx="469744" cy="259045"/>
    <xdr:sp macro="" textlink="">
      <xdr:nvSpPr>
        <xdr:cNvPr id="501" name="n_2aveValue【認定こども園・幼稚園・保育所】&#10;一人当たり面積"/>
        <xdr:cNvSpPr txBox="1"/>
      </xdr:nvSpPr>
      <xdr:spPr>
        <a:xfrm>
          <a:off x="20199427" y="672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47642</xdr:rowOff>
    </xdr:from>
    <xdr:ext cx="469744" cy="259045"/>
    <xdr:sp macro="" textlink="">
      <xdr:nvSpPr>
        <xdr:cNvPr id="502" name="n_3aveValue【認定こども園・幼稚園・保育所】&#10;一人当たり面積"/>
        <xdr:cNvSpPr txBox="1"/>
      </xdr:nvSpPr>
      <xdr:spPr>
        <a:xfrm>
          <a:off x="19310427" y="6734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167657</xdr:rowOff>
    </xdr:from>
    <xdr:ext cx="469744" cy="259045"/>
    <xdr:sp macro="" textlink="">
      <xdr:nvSpPr>
        <xdr:cNvPr id="503" name="n_4aveValue【認定こども園・幼稚園・保育所】&#10;一人当たり面積"/>
        <xdr:cNvSpPr txBox="1"/>
      </xdr:nvSpPr>
      <xdr:spPr>
        <a:xfrm>
          <a:off x="18421427" y="6682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23512</xdr:rowOff>
    </xdr:from>
    <xdr:ext cx="469744" cy="259045"/>
    <xdr:sp macro="" textlink="">
      <xdr:nvSpPr>
        <xdr:cNvPr id="504" name="n_1mainValue【認定こども園・幼稚園・保育所】&#10;一人当たり面積"/>
        <xdr:cNvSpPr txBox="1"/>
      </xdr:nvSpPr>
      <xdr:spPr>
        <a:xfrm>
          <a:off x="21075727" y="6195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2557</xdr:rowOff>
    </xdr:from>
    <xdr:ext cx="469744" cy="259045"/>
    <xdr:sp macro="" textlink="">
      <xdr:nvSpPr>
        <xdr:cNvPr id="505" name="n_2mainValue【認定こども園・幼稚園・保育所】&#10;一人当たり面積"/>
        <xdr:cNvSpPr txBox="1"/>
      </xdr:nvSpPr>
      <xdr:spPr>
        <a:xfrm>
          <a:off x="20199427" y="617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15892</xdr:rowOff>
    </xdr:from>
    <xdr:ext cx="469744" cy="259045"/>
    <xdr:sp macro="" textlink="">
      <xdr:nvSpPr>
        <xdr:cNvPr id="506" name="n_3mainValue【認定こども園・幼稚園・保育所】&#10;一人当たり面積"/>
        <xdr:cNvSpPr txBox="1"/>
      </xdr:nvSpPr>
      <xdr:spPr>
        <a:xfrm>
          <a:off x="19310427" y="6188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29227</xdr:rowOff>
    </xdr:from>
    <xdr:ext cx="469744" cy="259045"/>
    <xdr:sp macro="" textlink="">
      <xdr:nvSpPr>
        <xdr:cNvPr id="507" name="n_4mainValue【認定こども園・幼稚園・保育所】&#10;一人当たり面積"/>
        <xdr:cNvSpPr txBox="1"/>
      </xdr:nvSpPr>
      <xdr:spPr>
        <a:xfrm>
          <a:off x="18421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8" name="テキスト ボックス 51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9" name="直線コネクタ 51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0" name="テキスト ボックス 519"/>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1" name="直線コネクタ 52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2" name="テキスト ボックス 52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3" name="直線コネクタ 52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4" name="テキスト ボックス 52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5" name="直線コネクタ 52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6" name="テキスト ボックス 52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7" name="直線コネクタ 52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8" name="テキスト ボックス 52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9" name="直線コネクタ 52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0" name="テキスト ボックス 529"/>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96338</xdr:rowOff>
    </xdr:from>
    <xdr:to>
      <xdr:col>85</xdr:col>
      <xdr:colOff>126364</xdr:colOff>
      <xdr:row>63</xdr:row>
      <xdr:rowOff>150223</xdr:rowOff>
    </xdr:to>
    <xdr:cxnSp macro="">
      <xdr:nvCxnSpPr>
        <xdr:cNvPr id="533" name="直線コネクタ 532"/>
        <xdr:cNvCxnSpPr/>
      </xdr:nvCxnSpPr>
      <xdr:spPr>
        <a:xfrm flipV="1">
          <a:off x="16318864" y="9697538"/>
          <a:ext cx="0" cy="1254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154050</xdr:rowOff>
    </xdr:from>
    <xdr:ext cx="405111" cy="259045"/>
    <xdr:sp macro="" textlink="">
      <xdr:nvSpPr>
        <xdr:cNvPr id="534" name="【学校施設】&#10;有形固定資産減価償却率最小値テキスト"/>
        <xdr:cNvSpPr txBox="1"/>
      </xdr:nvSpPr>
      <xdr:spPr>
        <a:xfrm>
          <a:off x="16357600" y="109554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150223</xdr:rowOff>
    </xdr:from>
    <xdr:to>
      <xdr:col>86</xdr:col>
      <xdr:colOff>25400</xdr:colOff>
      <xdr:row>63</xdr:row>
      <xdr:rowOff>150223</xdr:rowOff>
    </xdr:to>
    <xdr:cxnSp macro="">
      <xdr:nvCxnSpPr>
        <xdr:cNvPr id="535" name="直線コネクタ 534"/>
        <xdr:cNvCxnSpPr/>
      </xdr:nvCxnSpPr>
      <xdr:spPr>
        <a:xfrm>
          <a:off x="16230600" y="1095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43015</xdr:rowOff>
    </xdr:from>
    <xdr:ext cx="405111" cy="259045"/>
    <xdr:sp macro="" textlink="">
      <xdr:nvSpPr>
        <xdr:cNvPr id="536" name="【学校施設】&#10;有形固定資産減価償却率最大値テキスト"/>
        <xdr:cNvSpPr txBox="1"/>
      </xdr:nvSpPr>
      <xdr:spPr>
        <a:xfrm>
          <a:off x="16357600" y="9472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96338</xdr:rowOff>
    </xdr:from>
    <xdr:to>
      <xdr:col>86</xdr:col>
      <xdr:colOff>25400</xdr:colOff>
      <xdr:row>56</xdr:row>
      <xdr:rowOff>96338</xdr:rowOff>
    </xdr:to>
    <xdr:cxnSp macro="">
      <xdr:nvCxnSpPr>
        <xdr:cNvPr id="537" name="直線コネクタ 536"/>
        <xdr:cNvCxnSpPr/>
      </xdr:nvCxnSpPr>
      <xdr:spPr>
        <a:xfrm>
          <a:off x="16230600" y="9697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118671</xdr:rowOff>
    </xdr:from>
    <xdr:ext cx="405111" cy="259045"/>
    <xdr:sp macro="" textlink="">
      <xdr:nvSpPr>
        <xdr:cNvPr id="538" name="【学校施設】&#10;有形固定資産減価償却率平均値テキスト"/>
        <xdr:cNvSpPr txBox="1"/>
      </xdr:nvSpPr>
      <xdr:spPr>
        <a:xfrm>
          <a:off x="16357600" y="10405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140244</xdr:rowOff>
    </xdr:from>
    <xdr:to>
      <xdr:col>85</xdr:col>
      <xdr:colOff>177800</xdr:colOff>
      <xdr:row>61</xdr:row>
      <xdr:rowOff>70394</xdr:rowOff>
    </xdr:to>
    <xdr:sp macro="" textlink="">
      <xdr:nvSpPr>
        <xdr:cNvPr id="539" name="フローチャート: 判断 538"/>
        <xdr:cNvSpPr/>
      </xdr:nvSpPr>
      <xdr:spPr>
        <a:xfrm>
          <a:off x="162687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112485</xdr:rowOff>
    </xdr:from>
    <xdr:to>
      <xdr:col>81</xdr:col>
      <xdr:colOff>101600</xdr:colOff>
      <xdr:row>61</xdr:row>
      <xdr:rowOff>42635</xdr:rowOff>
    </xdr:to>
    <xdr:sp macro="" textlink="">
      <xdr:nvSpPr>
        <xdr:cNvPr id="540" name="フローチャート: 判断 539"/>
        <xdr:cNvSpPr/>
      </xdr:nvSpPr>
      <xdr:spPr>
        <a:xfrm>
          <a:off x="15430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92891</xdr:rowOff>
    </xdr:from>
    <xdr:to>
      <xdr:col>76</xdr:col>
      <xdr:colOff>165100</xdr:colOff>
      <xdr:row>61</xdr:row>
      <xdr:rowOff>23041</xdr:rowOff>
    </xdr:to>
    <xdr:sp macro="" textlink="">
      <xdr:nvSpPr>
        <xdr:cNvPr id="541" name="フローチャート: 判断 540"/>
        <xdr:cNvSpPr/>
      </xdr:nvSpPr>
      <xdr:spPr>
        <a:xfrm>
          <a:off x="14541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40640</xdr:rowOff>
    </xdr:from>
    <xdr:to>
      <xdr:col>72</xdr:col>
      <xdr:colOff>38100</xdr:colOff>
      <xdr:row>60</xdr:row>
      <xdr:rowOff>142240</xdr:rowOff>
    </xdr:to>
    <xdr:sp macro="" textlink="">
      <xdr:nvSpPr>
        <xdr:cNvPr id="542" name="フローチャート: 判断 541"/>
        <xdr:cNvSpPr/>
      </xdr:nvSpPr>
      <xdr:spPr>
        <a:xfrm>
          <a:off x="13652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7983</xdr:rowOff>
    </xdr:from>
    <xdr:to>
      <xdr:col>67</xdr:col>
      <xdr:colOff>101600</xdr:colOff>
      <xdr:row>60</xdr:row>
      <xdr:rowOff>109583</xdr:rowOff>
    </xdr:to>
    <xdr:sp macro="" textlink="">
      <xdr:nvSpPr>
        <xdr:cNvPr id="543" name="フローチャート: 判断 542"/>
        <xdr:cNvSpPr/>
      </xdr:nvSpPr>
      <xdr:spPr>
        <a:xfrm>
          <a:off x="127635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4" name="テキスト ボックス 54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5" name="テキスト ボックス 54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6" name="テキスト ボックス 54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7" name="テキスト ボックス 54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8" name="テキスト ボックス 54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12881</xdr:rowOff>
    </xdr:from>
    <xdr:to>
      <xdr:col>85</xdr:col>
      <xdr:colOff>177800</xdr:colOff>
      <xdr:row>60</xdr:row>
      <xdr:rowOff>114481</xdr:rowOff>
    </xdr:to>
    <xdr:sp macro="" textlink="">
      <xdr:nvSpPr>
        <xdr:cNvPr id="549" name="楕円 548"/>
        <xdr:cNvSpPr/>
      </xdr:nvSpPr>
      <xdr:spPr>
        <a:xfrm>
          <a:off x="16268700" y="1029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35758</xdr:rowOff>
    </xdr:from>
    <xdr:ext cx="405111" cy="259045"/>
    <xdr:sp macro="" textlink="">
      <xdr:nvSpPr>
        <xdr:cNvPr id="550" name="【学校施設】&#10;有形固定資産減価償却率該当値テキスト"/>
        <xdr:cNvSpPr txBox="1"/>
      </xdr:nvSpPr>
      <xdr:spPr>
        <a:xfrm>
          <a:off x="16357600" y="10151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136978</xdr:rowOff>
    </xdr:from>
    <xdr:to>
      <xdr:col>81</xdr:col>
      <xdr:colOff>101600</xdr:colOff>
      <xdr:row>60</xdr:row>
      <xdr:rowOff>67128</xdr:rowOff>
    </xdr:to>
    <xdr:sp macro="" textlink="">
      <xdr:nvSpPr>
        <xdr:cNvPr id="551" name="楕円 550"/>
        <xdr:cNvSpPr/>
      </xdr:nvSpPr>
      <xdr:spPr>
        <a:xfrm>
          <a:off x="15430500" y="1025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16328</xdr:rowOff>
    </xdr:from>
    <xdr:to>
      <xdr:col>85</xdr:col>
      <xdr:colOff>127000</xdr:colOff>
      <xdr:row>60</xdr:row>
      <xdr:rowOff>63681</xdr:rowOff>
    </xdr:to>
    <xdr:cxnSp macro="">
      <xdr:nvCxnSpPr>
        <xdr:cNvPr id="552" name="直線コネクタ 551"/>
        <xdr:cNvCxnSpPr/>
      </xdr:nvCxnSpPr>
      <xdr:spPr>
        <a:xfrm>
          <a:off x="15481300" y="10303328"/>
          <a:ext cx="8382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97790</xdr:rowOff>
    </xdr:from>
    <xdr:to>
      <xdr:col>76</xdr:col>
      <xdr:colOff>165100</xdr:colOff>
      <xdr:row>60</xdr:row>
      <xdr:rowOff>27940</xdr:rowOff>
    </xdr:to>
    <xdr:sp macro="" textlink="">
      <xdr:nvSpPr>
        <xdr:cNvPr id="553" name="楕円 552"/>
        <xdr:cNvSpPr/>
      </xdr:nvSpPr>
      <xdr:spPr>
        <a:xfrm>
          <a:off x="145415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148590</xdr:rowOff>
    </xdr:from>
    <xdr:to>
      <xdr:col>81</xdr:col>
      <xdr:colOff>50800</xdr:colOff>
      <xdr:row>60</xdr:row>
      <xdr:rowOff>16328</xdr:rowOff>
    </xdr:to>
    <xdr:cxnSp macro="">
      <xdr:nvCxnSpPr>
        <xdr:cNvPr id="554" name="直線コネクタ 553"/>
        <xdr:cNvCxnSpPr/>
      </xdr:nvCxnSpPr>
      <xdr:spPr>
        <a:xfrm>
          <a:off x="14592300" y="10264140"/>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22678</xdr:rowOff>
    </xdr:from>
    <xdr:to>
      <xdr:col>72</xdr:col>
      <xdr:colOff>38100</xdr:colOff>
      <xdr:row>59</xdr:row>
      <xdr:rowOff>124278</xdr:rowOff>
    </xdr:to>
    <xdr:sp macro="" textlink="">
      <xdr:nvSpPr>
        <xdr:cNvPr id="555" name="楕円 554"/>
        <xdr:cNvSpPr/>
      </xdr:nvSpPr>
      <xdr:spPr>
        <a:xfrm>
          <a:off x="13652500" y="1013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73478</xdr:rowOff>
    </xdr:from>
    <xdr:to>
      <xdr:col>76</xdr:col>
      <xdr:colOff>114300</xdr:colOff>
      <xdr:row>59</xdr:row>
      <xdr:rowOff>148590</xdr:rowOff>
    </xdr:to>
    <xdr:cxnSp macro="">
      <xdr:nvCxnSpPr>
        <xdr:cNvPr id="556" name="直線コネクタ 555"/>
        <xdr:cNvCxnSpPr/>
      </xdr:nvCxnSpPr>
      <xdr:spPr>
        <a:xfrm>
          <a:off x="13703300" y="10189028"/>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50437</xdr:rowOff>
    </xdr:from>
    <xdr:to>
      <xdr:col>67</xdr:col>
      <xdr:colOff>101600</xdr:colOff>
      <xdr:row>59</xdr:row>
      <xdr:rowOff>152037</xdr:rowOff>
    </xdr:to>
    <xdr:sp macro="" textlink="">
      <xdr:nvSpPr>
        <xdr:cNvPr id="557" name="楕円 556"/>
        <xdr:cNvSpPr/>
      </xdr:nvSpPr>
      <xdr:spPr>
        <a:xfrm>
          <a:off x="12763500" y="1016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73478</xdr:rowOff>
    </xdr:from>
    <xdr:to>
      <xdr:col>71</xdr:col>
      <xdr:colOff>177800</xdr:colOff>
      <xdr:row>59</xdr:row>
      <xdr:rowOff>101237</xdr:rowOff>
    </xdr:to>
    <xdr:cxnSp macro="">
      <xdr:nvCxnSpPr>
        <xdr:cNvPr id="558" name="直線コネクタ 557"/>
        <xdr:cNvCxnSpPr/>
      </xdr:nvCxnSpPr>
      <xdr:spPr>
        <a:xfrm flipV="1">
          <a:off x="12814300" y="10189028"/>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33762</xdr:rowOff>
    </xdr:from>
    <xdr:ext cx="405111" cy="259045"/>
    <xdr:sp macro="" textlink="">
      <xdr:nvSpPr>
        <xdr:cNvPr id="559" name="n_1aveValue【学校施設】&#10;有形固定資産減価償却率"/>
        <xdr:cNvSpPr txBox="1"/>
      </xdr:nvSpPr>
      <xdr:spPr>
        <a:xfrm>
          <a:off x="15266044" y="1049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14168</xdr:rowOff>
    </xdr:from>
    <xdr:ext cx="405111" cy="259045"/>
    <xdr:sp macro="" textlink="">
      <xdr:nvSpPr>
        <xdr:cNvPr id="560" name="n_2aveValue【学校施設】&#10;有形固定資産減価償却率"/>
        <xdr:cNvSpPr txBox="1"/>
      </xdr:nvSpPr>
      <xdr:spPr>
        <a:xfrm>
          <a:off x="14389744" y="1047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133367</xdr:rowOff>
    </xdr:from>
    <xdr:ext cx="405111" cy="259045"/>
    <xdr:sp macro="" textlink="">
      <xdr:nvSpPr>
        <xdr:cNvPr id="561" name="n_3aveValue【学校施設】&#10;有形固定資産減価償却率"/>
        <xdr:cNvSpPr txBox="1"/>
      </xdr:nvSpPr>
      <xdr:spPr>
        <a:xfrm>
          <a:off x="135007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100710</xdr:rowOff>
    </xdr:from>
    <xdr:ext cx="405111" cy="259045"/>
    <xdr:sp macro="" textlink="">
      <xdr:nvSpPr>
        <xdr:cNvPr id="562" name="n_4aveValue【学校施設】&#10;有形固定資産減価償却率"/>
        <xdr:cNvSpPr txBox="1"/>
      </xdr:nvSpPr>
      <xdr:spPr>
        <a:xfrm>
          <a:off x="12611744" y="10387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83655</xdr:rowOff>
    </xdr:from>
    <xdr:ext cx="405111" cy="259045"/>
    <xdr:sp macro="" textlink="">
      <xdr:nvSpPr>
        <xdr:cNvPr id="563" name="n_1mainValue【学校施設】&#10;有形固定資産減価償却率"/>
        <xdr:cNvSpPr txBox="1"/>
      </xdr:nvSpPr>
      <xdr:spPr>
        <a:xfrm>
          <a:off x="15266044" y="1002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44467</xdr:rowOff>
    </xdr:from>
    <xdr:ext cx="405111" cy="259045"/>
    <xdr:sp macro="" textlink="">
      <xdr:nvSpPr>
        <xdr:cNvPr id="564" name="n_2mainValue【学校施設】&#10;有形固定資産減価償却率"/>
        <xdr:cNvSpPr txBox="1"/>
      </xdr:nvSpPr>
      <xdr:spPr>
        <a:xfrm>
          <a:off x="143897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140805</xdr:rowOff>
    </xdr:from>
    <xdr:ext cx="405111" cy="259045"/>
    <xdr:sp macro="" textlink="">
      <xdr:nvSpPr>
        <xdr:cNvPr id="565" name="n_3mainValue【学校施設】&#10;有形固定資産減価償却率"/>
        <xdr:cNvSpPr txBox="1"/>
      </xdr:nvSpPr>
      <xdr:spPr>
        <a:xfrm>
          <a:off x="13500744" y="9913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168564</xdr:rowOff>
    </xdr:from>
    <xdr:ext cx="405111" cy="259045"/>
    <xdr:sp macro="" textlink="">
      <xdr:nvSpPr>
        <xdr:cNvPr id="566" name="n_4mainValue【学校施設】&#10;有形固定資産減価償却率"/>
        <xdr:cNvSpPr txBox="1"/>
      </xdr:nvSpPr>
      <xdr:spPr>
        <a:xfrm>
          <a:off x="12611744" y="9941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7" name="正方形/長方形 56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8" name="正方形/長方形 56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9" name="正方形/長方形 56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0" name="正方形/長方形 56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1" name="正方形/長方形 57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2" name="正方形/長方形 57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3" name="正方形/長方形 57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4" name="正方形/長方形 57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5" name="テキスト ボックス 57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6" name="直線コネクタ 57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7" name="テキスト ボックス 57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8" name="直線コネクタ 57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9" name="テキスト ボックス 57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0" name="直線コネクタ 57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1" name="テキスト ボックス 58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2" name="直線コネクタ 58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3" name="テキスト ボックス 58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4" name="直線コネクタ 58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5" name="テキスト ボックス 58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6" name="直線コネクタ 58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7" name="テキスト ボックス 586"/>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8" name="直線コネクタ 58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9" name="テキスト ボックス 58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136017</xdr:rowOff>
    </xdr:from>
    <xdr:to>
      <xdr:col>116</xdr:col>
      <xdr:colOff>62864</xdr:colOff>
      <xdr:row>64</xdr:row>
      <xdr:rowOff>4572</xdr:rowOff>
    </xdr:to>
    <xdr:cxnSp macro="">
      <xdr:nvCxnSpPr>
        <xdr:cNvPr id="591" name="直線コネクタ 590"/>
        <xdr:cNvCxnSpPr/>
      </xdr:nvCxnSpPr>
      <xdr:spPr>
        <a:xfrm flipV="1">
          <a:off x="22160864" y="9565767"/>
          <a:ext cx="0" cy="141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8399</xdr:rowOff>
    </xdr:from>
    <xdr:ext cx="469744" cy="259045"/>
    <xdr:sp macro="" textlink="">
      <xdr:nvSpPr>
        <xdr:cNvPr id="592" name="【学校施設】&#10;一人当たり面積最小値テキスト"/>
        <xdr:cNvSpPr txBox="1"/>
      </xdr:nvSpPr>
      <xdr:spPr>
        <a:xfrm>
          <a:off x="22199600" y="10981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4572</xdr:rowOff>
    </xdr:from>
    <xdr:to>
      <xdr:col>116</xdr:col>
      <xdr:colOff>152400</xdr:colOff>
      <xdr:row>64</xdr:row>
      <xdr:rowOff>4572</xdr:rowOff>
    </xdr:to>
    <xdr:cxnSp macro="">
      <xdr:nvCxnSpPr>
        <xdr:cNvPr id="593" name="直線コネクタ 592"/>
        <xdr:cNvCxnSpPr/>
      </xdr:nvCxnSpPr>
      <xdr:spPr>
        <a:xfrm>
          <a:off x="22072600" y="10977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82694</xdr:rowOff>
    </xdr:from>
    <xdr:ext cx="469744" cy="259045"/>
    <xdr:sp macro="" textlink="">
      <xdr:nvSpPr>
        <xdr:cNvPr id="594" name="【学校施設】&#10;一人当たり面積最大値テキスト"/>
        <xdr:cNvSpPr txBox="1"/>
      </xdr:nvSpPr>
      <xdr:spPr>
        <a:xfrm>
          <a:off x="22199600" y="9340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136017</xdr:rowOff>
    </xdr:from>
    <xdr:to>
      <xdr:col>116</xdr:col>
      <xdr:colOff>152400</xdr:colOff>
      <xdr:row>55</xdr:row>
      <xdr:rowOff>136017</xdr:rowOff>
    </xdr:to>
    <xdr:cxnSp macro="">
      <xdr:nvCxnSpPr>
        <xdr:cNvPr id="595" name="直線コネクタ 594"/>
        <xdr:cNvCxnSpPr/>
      </xdr:nvCxnSpPr>
      <xdr:spPr>
        <a:xfrm>
          <a:off x="22072600" y="9565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80027</xdr:rowOff>
    </xdr:from>
    <xdr:ext cx="469744" cy="259045"/>
    <xdr:sp macro="" textlink="">
      <xdr:nvSpPr>
        <xdr:cNvPr id="596" name="【学校施設】&#10;一人当たり面積平均値テキスト"/>
        <xdr:cNvSpPr txBox="1"/>
      </xdr:nvSpPr>
      <xdr:spPr>
        <a:xfrm>
          <a:off x="22199600" y="10538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101600</xdr:rowOff>
    </xdr:from>
    <xdr:to>
      <xdr:col>116</xdr:col>
      <xdr:colOff>114300</xdr:colOff>
      <xdr:row>62</xdr:row>
      <xdr:rowOff>31750</xdr:rowOff>
    </xdr:to>
    <xdr:sp macro="" textlink="">
      <xdr:nvSpPr>
        <xdr:cNvPr id="597" name="フローチャート: 判断 596"/>
        <xdr:cNvSpPr/>
      </xdr:nvSpPr>
      <xdr:spPr>
        <a:xfrm>
          <a:off x="22110700" y="105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48641</xdr:rowOff>
    </xdr:from>
    <xdr:to>
      <xdr:col>112</xdr:col>
      <xdr:colOff>38100</xdr:colOff>
      <xdr:row>61</xdr:row>
      <xdr:rowOff>150241</xdr:rowOff>
    </xdr:to>
    <xdr:sp macro="" textlink="">
      <xdr:nvSpPr>
        <xdr:cNvPr id="598" name="フローチャート: 判断 597"/>
        <xdr:cNvSpPr/>
      </xdr:nvSpPr>
      <xdr:spPr>
        <a:xfrm>
          <a:off x="21272500" y="10507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71120</xdr:rowOff>
    </xdr:from>
    <xdr:to>
      <xdr:col>107</xdr:col>
      <xdr:colOff>101600</xdr:colOff>
      <xdr:row>62</xdr:row>
      <xdr:rowOff>1270</xdr:rowOff>
    </xdr:to>
    <xdr:sp macro="" textlink="">
      <xdr:nvSpPr>
        <xdr:cNvPr id="599" name="フローチャート: 判断 598"/>
        <xdr:cNvSpPr/>
      </xdr:nvSpPr>
      <xdr:spPr>
        <a:xfrm>
          <a:off x="20383500" y="1052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93218</xdr:rowOff>
    </xdr:from>
    <xdr:to>
      <xdr:col>102</xdr:col>
      <xdr:colOff>165100</xdr:colOff>
      <xdr:row>62</xdr:row>
      <xdr:rowOff>23368</xdr:rowOff>
    </xdr:to>
    <xdr:sp macro="" textlink="">
      <xdr:nvSpPr>
        <xdr:cNvPr id="600" name="フローチャート: 判断 599"/>
        <xdr:cNvSpPr/>
      </xdr:nvSpPr>
      <xdr:spPr>
        <a:xfrm>
          <a:off x="194945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87503</xdr:rowOff>
    </xdr:from>
    <xdr:to>
      <xdr:col>98</xdr:col>
      <xdr:colOff>38100</xdr:colOff>
      <xdr:row>62</xdr:row>
      <xdr:rowOff>17653</xdr:rowOff>
    </xdr:to>
    <xdr:sp macro="" textlink="">
      <xdr:nvSpPr>
        <xdr:cNvPr id="601" name="フローチャート: 判断 600"/>
        <xdr:cNvSpPr/>
      </xdr:nvSpPr>
      <xdr:spPr>
        <a:xfrm>
          <a:off x="18605500" y="1054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2" name="テキスト ボックス 60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3" name="テキスト ボックス 60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4" name="テキスト ボックス 60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5" name="テキスト ボックス 60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6" name="テキスト ボックス 60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44069</xdr:rowOff>
    </xdr:from>
    <xdr:to>
      <xdr:col>116</xdr:col>
      <xdr:colOff>114300</xdr:colOff>
      <xdr:row>61</xdr:row>
      <xdr:rowOff>145669</xdr:rowOff>
    </xdr:to>
    <xdr:sp macro="" textlink="">
      <xdr:nvSpPr>
        <xdr:cNvPr id="607" name="楕円 606"/>
        <xdr:cNvSpPr/>
      </xdr:nvSpPr>
      <xdr:spPr>
        <a:xfrm>
          <a:off x="22110700" y="1050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66946</xdr:rowOff>
    </xdr:from>
    <xdr:ext cx="469744" cy="259045"/>
    <xdr:sp macro="" textlink="">
      <xdr:nvSpPr>
        <xdr:cNvPr id="608" name="【学校施設】&#10;一人当たり面積該当値テキスト"/>
        <xdr:cNvSpPr txBox="1"/>
      </xdr:nvSpPr>
      <xdr:spPr>
        <a:xfrm>
          <a:off x="22199600" y="10353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20447</xdr:rowOff>
    </xdr:from>
    <xdr:to>
      <xdr:col>112</xdr:col>
      <xdr:colOff>38100</xdr:colOff>
      <xdr:row>61</xdr:row>
      <xdr:rowOff>122047</xdr:rowOff>
    </xdr:to>
    <xdr:sp macro="" textlink="">
      <xdr:nvSpPr>
        <xdr:cNvPr id="609" name="楕円 608"/>
        <xdr:cNvSpPr/>
      </xdr:nvSpPr>
      <xdr:spPr>
        <a:xfrm>
          <a:off x="21272500" y="1047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71247</xdr:rowOff>
    </xdr:from>
    <xdr:to>
      <xdr:col>116</xdr:col>
      <xdr:colOff>63500</xdr:colOff>
      <xdr:row>61</xdr:row>
      <xdr:rowOff>94869</xdr:rowOff>
    </xdr:to>
    <xdr:cxnSp macro="">
      <xdr:nvCxnSpPr>
        <xdr:cNvPr id="610" name="直線コネクタ 609"/>
        <xdr:cNvCxnSpPr/>
      </xdr:nvCxnSpPr>
      <xdr:spPr>
        <a:xfrm>
          <a:off x="21323300" y="10529697"/>
          <a:ext cx="838200" cy="2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37973</xdr:rowOff>
    </xdr:from>
    <xdr:to>
      <xdr:col>107</xdr:col>
      <xdr:colOff>101600</xdr:colOff>
      <xdr:row>61</xdr:row>
      <xdr:rowOff>139573</xdr:rowOff>
    </xdr:to>
    <xdr:sp macro="" textlink="">
      <xdr:nvSpPr>
        <xdr:cNvPr id="611" name="楕円 610"/>
        <xdr:cNvSpPr/>
      </xdr:nvSpPr>
      <xdr:spPr>
        <a:xfrm>
          <a:off x="20383500" y="1049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71247</xdr:rowOff>
    </xdr:from>
    <xdr:to>
      <xdr:col>111</xdr:col>
      <xdr:colOff>177800</xdr:colOff>
      <xdr:row>61</xdr:row>
      <xdr:rowOff>88773</xdr:rowOff>
    </xdr:to>
    <xdr:cxnSp macro="">
      <xdr:nvCxnSpPr>
        <xdr:cNvPr id="612" name="直線コネクタ 611"/>
        <xdr:cNvCxnSpPr/>
      </xdr:nvCxnSpPr>
      <xdr:spPr>
        <a:xfrm flipV="1">
          <a:off x="20434300" y="10529697"/>
          <a:ext cx="8890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53213</xdr:rowOff>
    </xdr:from>
    <xdr:to>
      <xdr:col>102</xdr:col>
      <xdr:colOff>165100</xdr:colOff>
      <xdr:row>61</xdr:row>
      <xdr:rowOff>154813</xdr:rowOff>
    </xdr:to>
    <xdr:sp macro="" textlink="">
      <xdr:nvSpPr>
        <xdr:cNvPr id="613" name="楕円 612"/>
        <xdr:cNvSpPr/>
      </xdr:nvSpPr>
      <xdr:spPr>
        <a:xfrm>
          <a:off x="19494500" y="10511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88773</xdr:rowOff>
    </xdr:from>
    <xdr:to>
      <xdr:col>107</xdr:col>
      <xdr:colOff>50800</xdr:colOff>
      <xdr:row>61</xdr:row>
      <xdr:rowOff>104013</xdr:rowOff>
    </xdr:to>
    <xdr:cxnSp macro="">
      <xdr:nvCxnSpPr>
        <xdr:cNvPr id="614" name="直線コネクタ 613"/>
        <xdr:cNvCxnSpPr/>
      </xdr:nvCxnSpPr>
      <xdr:spPr>
        <a:xfrm flipV="1">
          <a:off x="19545300" y="10547223"/>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68453</xdr:rowOff>
    </xdr:from>
    <xdr:to>
      <xdr:col>98</xdr:col>
      <xdr:colOff>38100</xdr:colOff>
      <xdr:row>61</xdr:row>
      <xdr:rowOff>170053</xdr:rowOff>
    </xdr:to>
    <xdr:sp macro="" textlink="">
      <xdr:nvSpPr>
        <xdr:cNvPr id="615" name="楕円 614"/>
        <xdr:cNvSpPr/>
      </xdr:nvSpPr>
      <xdr:spPr>
        <a:xfrm>
          <a:off x="18605500" y="10526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104013</xdr:rowOff>
    </xdr:from>
    <xdr:to>
      <xdr:col>102</xdr:col>
      <xdr:colOff>114300</xdr:colOff>
      <xdr:row>61</xdr:row>
      <xdr:rowOff>119253</xdr:rowOff>
    </xdr:to>
    <xdr:cxnSp macro="">
      <xdr:nvCxnSpPr>
        <xdr:cNvPr id="616" name="直線コネクタ 615"/>
        <xdr:cNvCxnSpPr/>
      </xdr:nvCxnSpPr>
      <xdr:spPr>
        <a:xfrm flipV="1">
          <a:off x="18656300" y="10562463"/>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141368</xdr:rowOff>
    </xdr:from>
    <xdr:ext cx="469744" cy="259045"/>
    <xdr:sp macro="" textlink="">
      <xdr:nvSpPr>
        <xdr:cNvPr id="617" name="n_1aveValue【学校施設】&#10;一人当たり面積"/>
        <xdr:cNvSpPr txBox="1"/>
      </xdr:nvSpPr>
      <xdr:spPr>
        <a:xfrm>
          <a:off x="21075727" y="10599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163847</xdr:rowOff>
    </xdr:from>
    <xdr:ext cx="469744" cy="259045"/>
    <xdr:sp macro="" textlink="">
      <xdr:nvSpPr>
        <xdr:cNvPr id="618" name="n_2aveValue【学校施設】&#10;一人当たり面積"/>
        <xdr:cNvSpPr txBox="1"/>
      </xdr:nvSpPr>
      <xdr:spPr>
        <a:xfrm>
          <a:off x="20199427" y="10622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14495</xdr:rowOff>
    </xdr:from>
    <xdr:ext cx="469744" cy="259045"/>
    <xdr:sp macro="" textlink="">
      <xdr:nvSpPr>
        <xdr:cNvPr id="619" name="n_3aveValue【学校施設】&#10;一人当たり面積"/>
        <xdr:cNvSpPr txBox="1"/>
      </xdr:nvSpPr>
      <xdr:spPr>
        <a:xfrm>
          <a:off x="19310427" y="1064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8780</xdr:rowOff>
    </xdr:from>
    <xdr:ext cx="469744" cy="259045"/>
    <xdr:sp macro="" textlink="">
      <xdr:nvSpPr>
        <xdr:cNvPr id="620" name="n_4aveValue【学校施設】&#10;一人当たり面積"/>
        <xdr:cNvSpPr txBox="1"/>
      </xdr:nvSpPr>
      <xdr:spPr>
        <a:xfrm>
          <a:off x="18421427" y="10638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138574</xdr:rowOff>
    </xdr:from>
    <xdr:ext cx="469744" cy="259045"/>
    <xdr:sp macro="" textlink="">
      <xdr:nvSpPr>
        <xdr:cNvPr id="621" name="n_1mainValue【学校施設】&#10;一人当たり面積"/>
        <xdr:cNvSpPr txBox="1"/>
      </xdr:nvSpPr>
      <xdr:spPr>
        <a:xfrm>
          <a:off x="21075727" y="10254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156100</xdr:rowOff>
    </xdr:from>
    <xdr:ext cx="469744" cy="259045"/>
    <xdr:sp macro="" textlink="">
      <xdr:nvSpPr>
        <xdr:cNvPr id="622" name="n_2mainValue【学校施設】&#10;一人当たり面積"/>
        <xdr:cNvSpPr txBox="1"/>
      </xdr:nvSpPr>
      <xdr:spPr>
        <a:xfrm>
          <a:off x="20199427" y="10271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171340</xdr:rowOff>
    </xdr:from>
    <xdr:ext cx="469744" cy="259045"/>
    <xdr:sp macro="" textlink="">
      <xdr:nvSpPr>
        <xdr:cNvPr id="623" name="n_3mainValue【学校施設】&#10;一人当たり面積"/>
        <xdr:cNvSpPr txBox="1"/>
      </xdr:nvSpPr>
      <xdr:spPr>
        <a:xfrm>
          <a:off x="19310427" y="10286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15130</xdr:rowOff>
    </xdr:from>
    <xdr:ext cx="469744" cy="259045"/>
    <xdr:sp macro="" textlink="">
      <xdr:nvSpPr>
        <xdr:cNvPr id="624" name="n_4mainValue【学校施設】&#10;一人当たり面積"/>
        <xdr:cNvSpPr txBox="1"/>
      </xdr:nvSpPr>
      <xdr:spPr>
        <a:xfrm>
          <a:off x="18421427" y="10302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5" name="正方形/長方形 62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6" name="正方形/長方形 62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7" name="正方形/長方形 62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8" name="正方形/長方形 62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9" name="正方形/長方形 62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0" name="正方形/長方形 62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1" name="正方形/長方形 63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2" name="正方形/長方形 63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3" name="テキスト ボックス 63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4" name="直線コネクタ 63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5" name="テキスト ボックス 634"/>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6" name="直線コネクタ 635"/>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7" name="テキスト ボックス 636"/>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8" name="直線コネクタ 637"/>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9" name="テキスト ボックス 638"/>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0" name="直線コネクタ 639"/>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1" name="テキスト ボックス 640"/>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2" name="直線コネクタ 641"/>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3" name="テキスト ボックス 642"/>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4" name="直線コネクタ 643"/>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5" name="テキスト ボックス 644"/>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6" name="直線コネクタ 64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7" name="テキスト ボックス 646"/>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108586</xdr:rowOff>
    </xdr:from>
    <xdr:to>
      <xdr:col>85</xdr:col>
      <xdr:colOff>126364</xdr:colOff>
      <xdr:row>86</xdr:row>
      <xdr:rowOff>114300</xdr:rowOff>
    </xdr:to>
    <xdr:cxnSp macro="">
      <xdr:nvCxnSpPr>
        <xdr:cNvPr id="649" name="直線コネクタ 648"/>
        <xdr:cNvCxnSpPr/>
      </xdr:nvCxnSpPr>
      <xdr:spPr>
        <a:xfrm flipV="1">
          <a:off x="16318864" y="13481686"/>
          <a:ext cx="0" cy="1377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50"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51" name="直線コネクタ 650"/>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55263</xdr:rowOff>
    </xdr:from>
    <xdr:ext cx="405111" cy="259045"/>
    <xdr:sp macro="" textlink="">
      <xdr:nvSpPr>
        <xdr:cNvPr id="652" name="【児童館】&#10;有形固定資産減価償却率最大値テキスト"/>
        <xdr:cNvSpPr txBox="1"/>
      </xdr:nvSpPr>
      <xdr:spPr>
        <a:xfrm>
          <a:off x="16357600" y="1325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108586</xdr:rowOff>
    </xdr:from>
    <xdr:to>
      <xdr:col>86</xdr:col>
      <xdr:colOff>25400</xdr:colOff>
      <xdr:row>78</xdr:row>
      <xdr:rowOff>108586</xdr:rowOff>
    </xdr:to>
    <xdr:cxnSp macro="">
      <xdr:nvCxnSpPr>
        <xdr:cNvPr id="653" name="直線コネクタ 652"/>
        <xdr:cNvCxnSpPr/>
      </xdr:nvCxnSpPr>
      <xdr:spPr>
        <a:xfrm>
          <a:off x="16230600" y="1348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113047</xdr:rowOff>
    </xdr:from>
    <xdr:ext cx="405111" cy="259045"/>
    <xdr:sp macro="" textlink="">
      <xdr:nvSpPr>
        <xdr:cNvPr id="654" name="【児童館】&#10;有形固定資産減価償却率平均値テキスト"/>
        <xdr:cNvSpPr txBox="1"/>
      </xdr:nvSpPr>
      <xdr:spPr>
        <a:xfrm>
          <a:off x="16357600" y="141719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90170</xdr:rowOff>
    </xdr:from>
    <xdr:to>
      <xdr:col>85</xdr:col>
      <xdr:colOff>177800</xdr:colOff>
      <xdr:row>84</xdr:row>
      <xdr:rowOff>20320</xdr:rowOff>
    </xdr:to>
    <xdr:sp macro="" textlink="">
      <xdr:nvSpPr>
        <xdr:cNvPr id="655" name="フローチャート: 判断 654"/>
        <xdr:cNvSpPr/>
      </xdr:nvSpPr>
      <xdr:spPr>
        <a:xfrm>
          <a:off x="162687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93980</xdr:rowOff>
    </xdr:from>
    <xdr:to>
      <xdr:col>81</xdr:col>
      <xdr:colOff>101600</xdr:colOff>
      <xdr:row>84</xdr:row>
      <xdr:rowOff>24130</xdr:rowOff>
    </xdr:to>
    <xdr:sp macro="" textlink="">
      <xdr:nvSpPr>
        <xdr:cNvPr id="656" name="フローチャート: 判断 655"/>
        <xdr:cNvSpPr/>
      </xdr:nvSpPr>
      <xdr:spPr>
        <a:xfrm>
          <a:off x="15430500" y="1432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116839</xdr:rowOff>
    </xdr:from>
    <xdr:to>
      <xdr:col>76</xdr:col>
      <xdr:colOff>165100</xdr:colOff>
      <xdr:row>83</xdr:row>
      <xdr:rowOff>46989</xdr:rowOff>
    </xdr:to>
    <xdr:sp macro="" textlink="">
      <xdr:nvSpPr>
        <xdr:cNvPr id="657" name="フローチャート: 判断 656"/>
        <xdr:cNvSpPr/>
      </xdr:nvSpPr>
      <xdr:spPr>
        <a:xfrm>
          <a:off x="14541500" y="1417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147320</xdr:rowOff>
    </xdr:from>
    <xdr:to>
      <xdr:col>72</xdr:col>
      <xdr:colOff>38100</xdr:colOff>
      <xdr:row>83</xdr:row>
      <xdr:rowOff>77470</xdr:rowOff>
    </xdr:to>
    <xdr:sp macro="" textlink="">
      <xdr:nvSpPr>
        <xdr:cNvPr id="658" name="フローチャート: 判断 657"/>
        <xdr:cNvSpPr/>
      </xdr:nvSpPr>
      <xdr:spPr>
        <a:xfrm>
          <a:off x="13652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141605</xdr:rowOff>
    </xdr:from>
    <xdr:to>
      <xdr:col>67</xdr:col>
      <xdr:colOff>101600</xdr:colOff>
      <xdr:row>83</xdr:row>
      <xdr:rowOff>71755</xdr:rowOff>
    </xdr:to>
    <xdr:sp macro="" textlink="">
      <xdr:nvSpPr>
        <xdr:cNvPr id="659" name="フローチャート: 判断 658"/>
        <xdr:cNvSpPr/>
      </xdr:nvSpPr>
      <xdr:spPr>
        <a:xfrm>
          <a:off x="127635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0" name="テキスト ボックス 65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1" name="テキスト ボックス 66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2" name="テキスト ボックス 66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3" name="テキスト ボックス 66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4" name="テキスト ボックス 66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90170</xdr:rowOff>
    </xdr:from>
    <xdr:to>
      <xdr:col>85</xdr:col>
      <xdr:colOff>177800</xdr:colOff>
      <xdr:row>84</xdr:row>
      <xdr:rowOff>20320</xdr:rowOff>
    </xdr:to>
    <xdr:sp macro="" textlink="">
      <xdr:nvSpPr>
        <xdr:cNvPr id="665" name="楕円 664"/>
        <xdr:cNvSpPr/>
      </xdr:nvSpPr>
      <xdr:spPr>
        <a:xfrm>
          <a:off x="16268700" y="1432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68597</xdr:rowOff>
    </xdr:from>
    <xdr:ext cx="405111" cy="259045"/>
    <xdr:sp macro="" textlink="">
      <xdr:nvSpPr>
        <xdr:cNvPr id="666" name="【児童館】&#10;有形固定資産減価償却率該当値テキスト"/>
        <xdr:cNvSpPr txBox="1"/>
      </xdr:nvSpPr>
      <xdr:spPr>
        <a:xfrm>
          <a:off x="16357600"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52070</xdr:rowOff>
    </xdr:from>
    <xdr:to>
      <xdr:col>81</xdr:col>
      <xdr:colOff>101600</xdr:colOff>
      <xdr:row>83</xdr:row>
      <xdr:rowOff>153670</xdr:rowOff>
    </xdr:to>
    <xdr:sp macro="" textlink="">
      <xdr:nvSpPr>
        <xdr:cNvPr id="667" name="楕円 666"/>
        <xdr:cNvSpPr/>
      </xdr:nvSpPr>
      <xdr:spPr>
        <a:xfrm>
          <a:off x="15430500" y="1428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102870</xdr:rowOff>
    </xdr:from>
    <xdr:to>
      <xdr:col>85</xdr:col>
      <xdr:colOff>127000</xdr:colOff>
      <xdr:row>83</xdr:row>
      <xdr:rowOff>140970</xdr:rowOff>
    </xdr:to>
    <xdr:cxnSp macro="">
      <xdr:nvCxnSpPr>
        <xdr:cNvPr id="668" name="直線コネクタ 667"/>
        <xdr:cNvCxnSpPr/>
      </xdr:nvCxnSpPr>
      <xdr:spPr>
        <a:xfrm>
          <a:off x="15481300" y="143332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19686</xdr:rowOff>
    </xdr:from>
    <xdr:to>
      <xdr:col>76</xdr:col>
      <xdr:colOff>165100</xdr:colOff>
      <xdr:row>83</xdr:row>
      <xdr:rowOff>121286</xdr:rowOff>
    </xdr:to>
    <xdr:sp macro="" textlink="">
      <xdr:nvSpPr>
        <xdr:cNvPr id="669" name="楕円 668"/>
        <xdr:cNvSpPr/>
      </xdr:nvSpPr>
      <xdr:spPr>
        <a:xfrm>
          <a:off x="14541500" y="1425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70486</xdr:rowOff>
    </xdr:from>
    <xdr:to>
      <xdr:col>81</xdr:col>
      <xdr:colOff>50800</xdr:colOff>
      <xdr:row>83</xdr:row>
      <xdr:rowOff>102870</xdr:rowOff>
    </xdr:to>
    <xdr:cxnSp macro="">
      <xdr:nvCxnSpPr>
        <xdr:cNvPr id="670" name="直線コネクタ 669"/>
        <xdr:cNvCxnSpPr/>
      </xdr:nvCxnSpPr>
      <xdr:spPr>
        <a:xfrm>
          <a:off x="14592300" y="14300836"/>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114936</xdr:rowOff>
    </xdr:from>
    <xdr:to>
      <xdr:col>72</xdr:col>
      <xdr:colOff>38100</xdr:colOff>
      <xdr:row>83</xdr:row>
      <xdr:rowOff>45086</xdr:rowOff>
    </xdr:to>
    <xdr:sp macro="" textlink="">
      <xdr:nvSpPr>
        <xdr:cNvPr id="671" name="楕円 670"/>
        <xdr:cNvSpPr/>
      </xdr:nvSpPr>
      <xdr:spPr>
        <a:xfrm>
          <a:off x="13652500" y="1417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165736</xdr:rowOff>
    </xdr:from>
    <xdr:to>
      <xdr:col>76</xdr:col>
      <xdr:colOff>114300</xdr:colOff>
      <xdr:row>83</xdr:row>
      <xdr:rowOff>70486</xdr:rowOff>
    </xdr:to>
    <xdr:cxnSp macro="">
      <xdr:nvCxnSpPr>
        <xdr:cNvPr id="672" name="直線コネクタ 671"/>
        <xdr:cNvCxnSpPr/>
      </xdr:nvCxnSpPr>
      <xdr:spPr>
        <a:xfrm>
          <a:off x="13703300" y="14224636"/>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76836</xdr:rowOff>
    </xdr:from>
    <xdr:to>
      <xdr:col>67</xdr:col>
      <xdr:colOff>101600</xdr:colOff>
      <xdr:row>83</xdr:row>
      <xdr:rowOff>6986</xdr:rowOff>
    </xdr:to>
    <xdr:sp macro="" textlink="">
      <xdr:nvSpPr>
        <xdr:cNvPr id="673" name="楕円 672"/>
        <xdr:cNvSpPr/>
      </xdr:nvSpPr>
      <xdr:spPr>
        <a:xfrm>
          <a:off x="12763500" y="1413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127636</xdr:rowOff>
    </xdr:from>
    <xdr:to>
      <xdr:col>71</xdr:col>
      <xdr:colOff>177800</xdr:colOff>
      <xdr:row>82</xdr:row>
      <xdr:rowOff>165736</xdr:rowOff>
    </xdr:to>
    <xdr:cxnSp macro="">
      <xdr:nvCxnSpPr>
        <xdr:cNvPr id="674" name="直線コネクタ 673"/>
        <xdr:cNvCxnSpPr/>
      </xdr:nvCxnSpPr>
      <xdr:spPr>
        <a:xfrm>
          <a:off x="12814300" y="14186536"/>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15257</xdr:rowOff>
    </xdr:from>
    <xdr:ext cx="405111" cy="259045"/>
    <xdr:sp macro="" textlink="">
      <xdr:nvSpPr>
        <xdr:cNvPr id="675" name="n_1aveValue【児童館】&#10;有形固定資産減価償却率"/>
        <xdr:cNvSpPr txBox="1"/>
      </xdr:nvSpPr>
      <xdr:spPr>
        <a:xfrm>
          <a:off x="15266044" y="1441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63516</xdr:rowOff>
    </xdr:from>
    <xdr:ext cx="405111" cy="259045"/>
    <xdr:sp macro="" textlink="">
      <xdr:nvSpPr>
        <xdr:cNvPr id="676" name="n_2aveValue【児童館】&#10;有形固定資産減価償却率"/>
        <xdr:cNvSpPr txBox="1"/>
      </xdr:nvSpPr>
      <xdr:spPr>
        <a:xfrm>
          <a:off x="14389744" y="13950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68597</xdr:rowOff>
    </xdr:from>
    <xdr:ext cx="405111" cy="259045"/>
    <xdr:sp macro="" textlink="">
      <xdr:nvSpPr>
        <xdr:cNvPr id="677" name="n_3aveValue【児童館】&#10;有形固定資産減価償却率"/>
        <xdr:cNvSpPr txBox="1"/>
      </xdr:nvSpPr>
      <xdr:spPr>
        <a:xfrm>
          <a:off x="13500744"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62882</xdr:rowOff>
    </xdr:from>
    <xdr:ext cx="405111" cy="259045"/>
    <xdr:sp macro="" textlink="">
      <xdr:nvSpPr>
        <xdr:cNvPr id="678" name="n_4aveValue【児童館】&#10;有形固定資産減価償却率"/>
        <xdr:cNvSpPr txBox="1"/>
      </xdr:nvSpPr>
      <xdr:spPr>
        <a:xfrm>
          <a:off x="12611744" y="1429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170197</xdr:rowOff>
    </xdr:from>
    <xdr:ext cx="405111" cy="259045"/>
    <xdr:sp macro="" textlink="">
      <xdr:nvSpPr>
        <xdr:cNvPr id="679" name="n_1mainValue【児童館】&#10;有形固定資産減価償却率"/>
        <xdr:cNvSpPr txBox="1"/>
      </xdr:nvSpPr>
      <xdr:spPr>
        <a:xfrm>
          <a:off x="15266044" y="14057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112413</xdr:rowOff>
    </xdr:from>
    <xdr:ext cx="405111" cy="259045"/>
    <xdr:sp macro="" textlink="">
      <xdr:nvSpPr>
        <xdr:cNvPr id="680" name="n_2mainValue【児童館】&#10;有形固定資産減価償却率"/>
        <xdr:cNvSpPr txBox="1"/>
      </xdr:nvSpPr>
      <xdr:spPr>
        <a:xfrm>
          <a:off x="14389744" y="14342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61613</xdr:rowOff>
    </xdr:from>
    <xdr:ext cx="405111" cy="259045"/>
    <xdr:sp macro="" textlink="">
      <xdr:nvSpPr>
        <xdr:cNvPr id="681" name="n_3mainValue【児童館】&#10;有形固定資産減価償却率"/>
        <xdr:cNvSpPr txBox="1"/>
      </xdr:nvSpPr>
      <xdr:spPr>
        <a:xfrm>
          <a:off x="13500744" y="13949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23513</xdr:rowOff>
    </xdr:from>
    <xdr:ext cx="405111" cy="259045"/>
    <xdr:sp macro="" textlink="">
      <xdr:nvSpPr>
        <xdr:cNvPr id="682" name="n_4mainValue【児童館】&#10;有形固定資産減価償却率"/>
        <xdr:cNvSpPr txBox="1"/>
      </xdr:nvSpPr>
      <xdr:spPr>
        <a:xfrm>
          <a:off x="12611744" y="13910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3" name="正方形/長方形 68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4" name="正方形/長方形 68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5" name="正方形/長方形 68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6" name="正方形/長方形 68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7" name="正方形/長方形 68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8" name="正方形/長方形 68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9" name="正方形/長方形 68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0" name="正方形/長方形 68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1" name="テキスト ボックス 69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2" name="直線コネクタ 69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3" name="直線コネクタ 69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4" name="テキスト ボックス 69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5" name="直線コネクタ 69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6" name="テキスト ボックス 69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7" name="直線コネクタ 69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8" name="テキスト ボックス 69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9" name="直線コネクタ 69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0" name="テキスト ボックス 69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1" name="直線コネクタ 70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2" name="テキスト ボックス 70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3" name="直線コネクタ 70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4" name="テキスト ボックス 70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5"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129539</xdr:rowOff>
    </xdr:from>
    <xdr:to>
      <xdr:col>116</xdr:col>
      <xdr:colOff>62864</xdr:colOff>
      <xdr:row>86</xdr:row>
      <xdr:rowOff>57150</xdr:rowOff>
    </xdr:to>
    <xdr:cxnSp macro="">
      <xdr:nvCxnSpPr>
        <xdr:cNvPr id="706" name="直線コネクタ 705"/>
        <xdr:cNvCxnSpPr/>
      </xdr:nvCxnSpPr>
      <xdr:spPr>
        <a:xfrm flipV="1">
          <a:off x="22160864" y="13502639"/>
          <a:ext cx="0" cy="12992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60977</xdr:rowOff>
    </xdr:from>
    <xdr:ext cx="469744" cy="259045"/>
    <xdr:sp macro="" textlink="">
      <xdr:nvSpPr>
        <xdr:cNvPr id="707" name="【児童館】&#10;一人当たり面積最小値テキスト"/>
        <xdr:cNvSpPr txBox="1"/>
      </xdr:nvSpPr>
      <xdr:spPr>
        <a:xfrm>
          <a:off x="221996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57150</xdr:rowOff>
    </xdr:from>
    <xdr:to>
      <xdr:col>116</xdr:col>
      <xdr:colOff>152400</xdr:colOff>
      <xdr:row>86</xdr:row>
      <xdr:rowOff>57150</xdr:rowOff>
    </xdr:to>
    <xdr:cxnSp macro="">
      <xdr:nvCxnSpPr>
        <xdr:cNvPr id="708" name="直線コネクタ 707"/>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76216</xdr:rowOff>
    </xdr:from>
    <xdr:ext cx="469744" cy="259045"/>
    <xdr:sp macro="" textlink="">
      <xdr:nvSpPr>
        <xdr:cNvPr id="709" name="【児童館】&#10;一人当たり面積最大値テキスト"/>
        <xdr:cNvSpPr txBox="1"/>
      </xdr:nvSpPr>
      <xdr:spPr>
        <a:xfrm>
          <a:off x="22199600" y="1327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129539</xdr:rowOff>
    </xdr:from>
    <xdr:to>
      <xdr:col>116</xdr:col>
      <xdr:colOff>152400</xdr:colOff>
      <xdr:row>78</xdr:row>
      <xdr:rowOff>129539</xdr:rowOff>
    </xdr:to>
    <xdr:cxnSp macro="">
      <xdr:nvCxnSpPr>
        <xdr:cNvPr id="710" name="直線コネクタ 709"/>
        <xdr:cNvCxnSpPr/>
      </xdr:nvCxnSpPr>
      <xdr:spPr>
        <a:xfrm>
          <a:off x="22072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10177</xdr:rowOff>
    </xdr:from>
    <xdr:ext cx="469744" cy="259045"/>
    <xdr:sp macro="" textlink="">
      <xdr:nvSpPr>
        <xdr:cNvPr id="711" name="【児童館】&#10;一人当たり面積平均値テキスト"/>
        <xdr:cNvSpPr txBox="1"/>
      </xdr:nvSpPr>
      <xdr:spPr>
        <a:xfrm>
          <a:off x="22199600" y="14411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158750</xdr:rowOff>
    </xdr:from>
    <xdr:to>
      <xdr:col>116</xdr:col>
      <xdr:colOff>114300</xdr:colOff>
      <xdr:row>85</xdr:row>
      <xdr:rowOff>88900</xdr:rowOff>
    </xdr:to>
    <xdr:sp macro="" textlink="">
      <xdr:nvSpPr>
        <xdr:cNvPr id="712" name="フローチャート: 判断 711"/>
        <xdr:cNvSpPr/>
      </xdr:nvSpPr>
      <xdr:spPr>
        <a:xfrm>
          <a:off x="22110700" y="1456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6350</xdr:rowOff>
    </xdr:from>
    <xdr:to>
      <xdr:col>112</xdr:col>
      <xdr:colOff>38100</xdr:colOff>
      <xdr:row>85</xdr:row>
      <xdr:rowOff>107950</xdr:rowOff>
    </xdr:to>
    <xdr:sp macro="" textlink="">
      <xdr:nvSpPr>
        <xdr:cNvPr id="713" name="フローチャート: 判断 712"/>
        <xdr:cNvSpPr/>
      </xdr:nvSpPr>
      <xdr:spPr>
        <a:xfrm>
          <a:off x="21272500" y="1457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143511</xdr:rowOff>
    </xdr:from>
    <xdr:to>
      <xdr:col>107</xdr:col>
      <xdr:colOff>101600</xdr:colOff>
      <xdr:row>85</xdr:row>
      <xdr:rowOff>73661</xdr:rowOff>
    </xdr:to>
    <xdr:sp macro="" textlink="">
      <xdr:nvSpPr>
        <xdr:cNvPr id="714" name="フローチャート: 判断 713"/>
        <xdr:cNvSpPr/>
      </xdr:nvSpPr>
      <xdr:spPr>
        <a:xfrm>
          <a:off x="20383500" y="1454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154939</xdr:rowOff>
    </xdr:from>
    <xdr:to>
      <xdr:col>102</xdr:col>
      <xdr:colOff>165100</xdr:colOff>
      <xdr:row>85</xdr:row>
      <xdr:rowOff>85089</xdr:rowOff>
    </xdr:to>
    <xdr:sp macro="" textlink="">
      <xdr:nvSpPr>
        <xdr:cNvPr id="715" name="フローチャート: 判断 714"/>
        <xdr:cNvSpPr/>
      </xdr:nvSpPr>
      <xdr:spPr>
        <a:xfrm>
          <a:off x="19494500" y="1455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135889</xdr:rowOff>
    </xdr:from>
    <xdr:to>
      <xdr:col>98</xdr:col>
      <xdr:colOff>38100</xdr:colOff>
      <xdr:row>85</xdr:row>
      <xdr:rowOff>66039</xdr:rowOff>
    </xdr:to>
    <xdr:sp macro="" textlink="">
      <xdr:nvSpPr>
        <xdr:cNvPr id="716" name="フローチャート: 判断 715"/>
        <xdr:cNvSpPr/>
      </xdr:nvSpPr>
      <xdr:spPr>
        <a:xfrm>
          <a:off x="18605500" y="1453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7" name="テキスト ボックス 71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8" name="テキスト ボックス 71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9" name="テキスト ボックス 71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0" name="テキスト ボックス 71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1" name="テキスト ボックス 72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135889</xdr:rowOff>
    </xdr:from>
    <xdr:to>
      <xdr:col>116</xdr:col>
      <xdr:colOff>114300</xdr:colOff>
      <xdr:row>86</xdr:row>
      <xdr:rowOff>66039</xdr:rowOff>
    </xdr:to>
    <xdr:sp macro="" textlink="">
      <xdr:nvSpPr>
        <xdr:cNvPr id="722" name="楕円 721"/>
        <xdr:cNvSpPr/>
      </xdr:nvSpPr>
      <xdr:spPr>
        <a:xfrm>
          <a:off x="221107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50816</xdr:rowOff>
    </xdr:from>
    <xdr:ext cx="469744" cy="259045"/>
    <xdr:sp macro="" textlink="">
      <xdr:nvSpPr>
        <xdr:cNvPr id="723" name="【児童館】&#10;一人当たり面積該当値テキスト"/>
        <xdr:cNvSpPr txBox="1"/>
      </xdr:nvSpPr>
      <xdr:spPr>
        <a:xfrm>
          <a:off x="22199600" y="1462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139700</xdr:rowOff>
    </xdr:from>
    <xdr:to>
      <xdr:col>112</xdr:col>
      <xdr:colOff>38100</xdr:colOff>
      <xdr:row>86</xdr:row>
      <xdr:rowOff>69850</xdr:rowOff>
    </xdr:to>
    <xdr:sp macro="" textlink="">
      <xdr:nvSpPr>
        <xdr:cNvPr id="724" name="楕円 723"/>
        <xdr:cNvSpPr/>
      </xdr:nvSpPr>
      <xdr:spPr>
        <a:xfrm>
          <a:off x="21272500" y="1471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15239</xdr:rowOff>
    </xdr:from>
    <xdr:to>
      <xdr:col>116</xdr:col>
      <xdr:colOff>63500</xdr:colOff>
      <xdr:row>86</xdr:row>
      <xdr:rowOff>19050</xdr:rowOff>
    </xdr:to>
    <xdr:cxnSp macro="">
      <xdr:nvCxnSpPr>
        <xdr:cNvPr id="725" name="直線コネクタ 724"/>
        <xdr:cNvCxnSpPr/>
      </xdr:nvCxnSpPr>
      <xdr:spPr>
        <a:xfrm flipV="1">
          <a:off x="21323300" y="14759939"/>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143511</xdr:rowOff>
    </xdr:from>
    <xdr:to>
      <xdr:col>107</xdr:col>
      <xdr:colOff>101600</xdr:colOff>
      <xdr:row>86</xdr:row>
      <xdr:rowOff>73661</xdr:rowOff>
    </xdr:to>
    <xdr:sp macro="" textlink="">
      <xdr:nvSpPr>
        <xdr:cNvPr id="726" name="楕円 725"/>
        <xdr:cNvSpPr/>
      </xdr:nvSpPr>
      <xdr:spPr>
        <a:xfrm>
          <a:off x="20383500" y="1471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19050</xdr:rowOff>
    </xdr:from>
    <xdr:to>
      <xdr:col>111</xdr:col>
      <xdr:colOff>177800</xdr:colOff>
      <xdr:row>86</xdr:row>
      <xdr:rowOff>22861</xdr:rowOff>
    </xdr:to>
    <xdr:cxnSp macro="">
      <xdr:nvCxnSpPr>
        <xdr:cNvPr id="727" name="直線コネクタ 726"/>
        <xdr:cNvCxnSpPr/>
      </xdr:nvCxnSpPr>
      <xdr:spPr>
        <a:xfrm flipV="1">
          <a:off x="20434300" y="1476375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143511</xdr:rowOff>
    </xdr:from>
    <xdr:to>
      <xdr:col>102</xdr:col>
      <xdr:colOff>165100</xdr:colOff>
      <xdr:row>86</xdr:row>
      <xdr:rowOff>73661</xdr:rowOff>
    </xdr:to>
    <xdr:sp macro="" textlink="">
      <xdr:nvSpPr>
        <xdr:cNvPr id="728" name="楕円 727"/>
        <xdr:cNvSpPr/>
      </xdr:nvSpPr>
      <xdr:spPr>
        <a:xfrm>
          <a:off x="19494500" y="1471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22861</xdr:rowOff>
    </xdr:from>
    <xdr:to>
      <xdr:col>107</xdr:col>
      <xdr:colOff>50800</xdr:colOff>
      <xdr:row>86</xdr:row>
      <xdr:rowOff>22861</xdr:rowOff>
    </xdr:to>
    <xdr:cxnSp macro="">
      <xdr:nvCxnSpPr>
        <xdr:cNvPr id="729" name="直線コネクタ 728"/>
        <xdr:cNvCxnSpPr/>
      </xdr:nvCxnSpPr>
      <xdr:spPr>
        <a:xfrm>
          <a:off x="19545300" y="147675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143511</xdr:rowOff>
    </xdr:from>
    <xdr:to>
      <xdr:col>98</xdr:col>
      <xdr:colOff>38100</xdr:colOff>
      <xdr:row>86</xdr:row>
      <xdr:rowOff>73661</xdr:rowOff>
    </xdr:to>
    <xdr:sp macro="" textlink="">
      <xdr:nvSpPr>
        <xdr:cNvPr id="730" name="楕円 729"/>
        <xdr:cNvSpPr/>
      </xdr:nvSpPr>
      <xdr:spPr>
        <a:xfrm>
          <a:off x="18605500" y="1471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22861</xdr:rowOff>
    </xdr:from>
    <xdr:to>
      <xdr:col>102</xdr:col>
      <xdr:colOff>114300</xdr:colOff>
      <xdr:row>86</xdr:row>
      <xdr:rowOff>22861</xdr:rowOff>
    </xdr:to>
    <xdr:cxnSp macro="">
      <xdr:nvCxnSpPr>
        <xdr:cNvPr id="731" name="直線コネクタ 730"/>
        <xdr:cNvCxnSpPr/>
      </xdr:nvCxnSpPr>
      <xdr:spPr>
        <a:xfrm>
          <a:off x="18656300" y="147675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124477</xdr:rowOff>
    </xdr:from>
    <xdr:ext cx="469744" cy="259045"/>
    <xdr:sp macro="" textlink="">
      <xdr:nvSpPr>
        <xdr:cNvPr id="732" name="n_1aveValue【児童館】&#10;一人当たり面積"/>
        <xdr:cNvSpPr txBox="1"/>
      </xdr:nvSpPr>
      <xdr:spPr>
        <a:xfrm>
          <a:off x="21075727" y="1435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90188</xdr:rowOff>
    </xdr:from>
    <xdr:ext cx="469744" cy="259045"/>
    <xdr:sp macro="" textlink="">
      <xdr:nvSpPr>
        <xdr:cNvPr id="733" name="n_2aveValue【児童館】&#10;一人当たり面積"/>
        <xdr:cNvSpPr txBox="1"/>
      </xdr:nvSpPr>
      <xdr:spPr>
        <a:xfrm>
          <a:off x="20199427" y="14320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101616</xdr:rowOff>
    </xdr:from>
    <xdr:ext cx="469744" cy="259045"/>
    <xdr:sp macro="" textlink="">
      <xdr:nvSpPr>
        <xdr:cNvPr id="734" name="n_3aveValue【児童館】&#10;一人当たり面積"/>
        <xdr:cNvSpPr txBox="1"/>
      </xdr:nvSpPr>
      <xdr:spPr>
        <a:xfrm>
          <a:off x="19310427" y="1433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82566</xdr:rowOff>
    </xdr:from>
    <xdr:ext cx="469744" cy="259045"/>
    <xdr:sp macro="" textlink="">
      <xdr:nvSpPr>
        <xdr:cNvPr id="735" name="n_4aveValue【児童館】&#10;一人当たり面積"/>
        <xdr:cNvSpPr txBox="1"/>
      </xdr:nvSpPr>
      <xdr:spPr>
        <a:xfrm>
          <a:off x="18421427" y="1431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60977</xdr:rowOff>
    </xdr:from>
    <xdr:ext cx="469744" cy="259045"/>
    <xdr:sp macro="" textlink="">
      <xdr:nvSpPr>
        <xdr:cNvPr id="736" name="n_1mainValue【児童館】&#10;一人当たり面積"/>
        <xdr:cNvSpPr txBox="1"/>
      </xdr:nvSpPr>
      <xdr:spPr>
        <a:xfrm>
          <a:off x="21075727"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64788</xdr:rowOff>
    </xdr:from>
    <xdr:ext cx="469744" cy="259045"/>
    <xdr:sp macro="" textlink="">
      <xdr:nvSpPr>
        <xdr:cNvPr id="737" name="n_2mainValue【児童館】&#10;一人当たり面積"/>
        <xdr:cNvSpPr txBox="1"/>
      </xdr:nvSpPr>
      <xdr:spPr>
        <a:xfrm>
          <a:off x="20199427" y="1480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64788</xdr:rowOff>
    </xdr:from>
    <xdr:ext cx="469744" cy="259045"/>
    <xdr:sp macro="" textlink="">
      <xdr:nvSpPr>
        <xdr:cNvPr id="738" name="n_3mainValue【児童館】&#10;一人当たり面積"/>
        <xdr:cNvSpPr txBox="1"/>
      </xdr:nvSpPr>
      <xdr:spPr>
        <a:xfrm>
          <a:off x="19310427" y="1480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64788</xdr:rowOff>
    </xdr:from>
    <xdr:ext cx="469744" cy="259045"/>
    <xdr:sp macro="" textlink="">
      <xdr:nvSpPr>
        <xdr:cNvPr id="739" name="n_4mainValue【児童館】&#10;一人当たり面積"/>
        <xdr:cNvSpPr txBox="1"/>
      </xdr:nvSpPr>
      <xdr:spPr>
        <a:xfrm>
          <a:off x="18421427" y="1480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0" name="正方形/長方形 7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1" name="正方形/長方形 7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2" name="正方形/長方形 7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3" name="正方形/長方形 7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4" name="正方形/長方形 7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5" name="正方形/長方形 7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6" name="正方形/長方形 7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7" name="正方形/長方形 7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8" name="テキスト ボックス 7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9" name="直線コネクタ 7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0" name="テキスト ボックス 74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1" name="直線コネクタ 75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2" name="テキスト ボックス 75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3" name="直線コネクタ 75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4" name="テキスト ボックス 75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5" name="直線コネクタ 75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6" name="テキスト ボックス 75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7" name="直線コネクタ 75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8" name="テキスト ボックス 75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9" name="直線コネクタ 75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0" name="テキスト ボックス 75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1" name="直線コネクタ 76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2" name="テキスト ボックス 76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3" name="直線コネクタ 76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14151</xdr:rowOff>
    </xdr:from>
    <xdr:to>
      <xdr:col>85</xdr:col>
      <xdr:colOff>126364</xdr:colOff>
      <xdr:row>109</xdr:row>
      <xdr:rowOff>35379</xdr:rowOff>
    </xdr:to>
    <xdr:cxnSp macro="">
      <xdr:nvCxnSpPr>
        <xdr:cNvPr id="765" name="直線コネクタ 764"/>
        <xdr:cNvCxnSpPr/>
      </xdr:nvCxnSpPr>
      <xdr:spPr>
        <a:xfrm flipV="1">
          <a:off x="16318864" y="17159151"/>
          <a:ext cx="0" cy="1564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6"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7" name="直線コネクタ 766"/>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132278</xdr:rowOff>
    </xdr:from>
    <xdr:ext cx="340478" cy="259045"/>
    <xdr:sp macro="" textlink="">
      <xdr:nvSpPr>
        <xdr:cNvPr id="768" name="【公民館】&#10;有形固定資産減価償却率最大値テキスト"/>
        <xdr:cNvSpPr txBox="1"/>
      </xdr:nvSpPr>
      <xdr:spPr>
        <a:xfrm>
          <a:off x="16357600" y="1693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14151</xdr:rowOff>
    </xdr:from>
    <xdr:to>
      <xdr:col>86</xdr:col>
      <xdr:colOff>25400</xdr:colOff>
      <xdr:row>100</xdr:row>
      <xdr:rowOff>14151</xdr:rowOff>
    </xdr:to>
    <xdr:cxnSp macro="">
      <xdr:nvCxnSpPr>
        <xdr:cNvPr id="769" name="直線コネクタ 768"/>
        <xdr:cNvCxnSpPr/>
      </xdr:nvCxnSpPr>
      <xdr:spPr>
        <a:xfrm>
          <a:off x="16230600" y="1715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133185</xdr:rowOff>
    </xdr:from>
    <xdr:ext cx="405111" cy="259045"/>
    <xdr:sp macro="" textlink="">
      <xdr:nvSpPr>
        <xdr:cNvPr id="770" name="【公民館】&#10;有形固定資産減価償却率平均値テキスト"/>
        <xdr:cNvSpPr txBox="1"/>
      </xdr:nvSpPr>
      <xdr:spPr>
        <a:xfrm>
          <a:off x="16357600" y="179639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110308</xdr:rowOff>
    </xdr:from>
    <xdr:to>
      <xdr:col>85</xdr:col>
      <xdr:colOff>177800</xdr:colOff>
      <xdr:row>106</xdr:row>
      <xdr:rowOff>40458</xdr:rowOff>
    </xdr:to>
    <xdr:sp macro="" textlink="">
      <xdr:nvSpPr>
        <xdr:cNvPr id="771" name="フローチャート: 判断 770"/>
        <xdr:cNvSpPr/>
      </xdr:nvSpPr>
      <xdr:spPr>
        <a:xfrm>
          <a:off x="16268700" y="181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126637</xdr:rowOff>
    </xdr:from>
    <xdr:to>
      <xdr:col>81</xdr:col>
      <xdr:colOff>101600</xdr:colOff>
      <xdr:row>106</xdr:row>
      <xdr:rowOff>56787</xdr:rowOff>
    </xdr:to>
    <xdr:sp macro="" textlink="">
      <xdr:nvSpPr>
        <xdr:cNvPr id="772" name="フローチャート: 判断 771"/>
        <xdr:cNvSpPr/>
      </xdr:nvSpPr>
      <xdr:spPr>
        <a:xfrm>
          <a:off x="15430500" y="1812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907</xdr:rowOff>
    </xdr:from>
    <xdr:to>
      <xdr:col>76</xdr:col>
      <xdr:colOff>165100</xdr:colOff>
      <xdr:row>106</xdr:row>
      <xdr:rowOff>102507</xdr:rowOff>
    </xdr:to>
    <xdr:sp macro="" textlink="">
      <xdr:nvSpPr>
        <xdr:cNvPr id="773" name="フローチャート: 判断 772"/>
        <xdr:cNvSpPr/>
      </xdr:nvSpPr>
      <xdr:spPr>
        <a:xfrm>
          <a:off x="14541500" y="1817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144599</xdr:rowOff>
    </xdr:from>
    <xdr:to>
      <xdr:col>72</xdr:col>
      <xdr:colOff>38100</xdr:colOff>
      <xdr:row>106</xdr:row>
      <xdr:rowOff>74749</xdr:rowOff>
    </xdr:to>
    <xdr:sp macro="" textlink="">
      <xdr:nvSpPr>
        <xdr:cNvPr id="774" name="フローチャート: 判断 773"/>
        <xdr:cNvSpPr/>
      </xdr:nvSpPr>
      <xdr:spPr>
        <a:xfrm>
          <a:off x="13652500" y="1814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129902</xdr:rowOff>
    </xdr:from>
    <xdr:to>
      <xdr:col>67</xdr:col>
      <xdr:colOff>101600</xdr:colOff>
      <xdr:row>106</xdr:row>
      <xdr:rowOff>60052</xdr:rowOff>
    </xdr:to>
    <xdr:sp macro="" textlink="">
      <xdr:nvSpPr>
        <xdr:cNvPr id="775" name="フローチャート: 判断 774"/>
        <xdr:cNvSpPr/>
      </xdr:nvSpPr>
      <xdr:spPr>
        <a:xfrm>
          <a:off x="12763500" y="1813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6" name="テキスト ボックス 7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7" name="テキスト ボックス 7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8" name="テキスト ボックス 7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9" name="テキスト ボックス 7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0" name="テキスト ボックス 7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95613</xdr:rowOff>
    </xdr:from>
    <xdr:to>
      <xdr:col>85</xdr:col>
      <xdr:colOff>177800</xdr:colOff>
      <xdr:row>107</xdr:row>
      <xdr:rowOff>25763</xdr:rowOff>
    </xdr:to>
    <xdr:sp macro="" textlink="">
      <xdr:nvSpPr>
        <xdr:cNvPr id="781" name="楕円 780"/>
        <xdr:cNvSpPr/>
      </xdr:nvSpPr>
      <xdr:spPr>
        <a:xfrm>
          <a:off x="16268700" y="1826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74040</xdr:rowOff>
    </xdr:from>
    <xdr:ext cx="405111" cy="259045"/>
    <xdr:sp macro="" textlink="">
      <xdr:nvSpPr>
        <xdr:cNvPr id="782" name="【公民館】&#10;有形固定資産減価償却率該当値テキスト"/>
        <xdr:cNvSpPr txBox="1"/>
      </xdr:nvSpPr>
      <xdr:spPr>
        <a:xfrm>
          <a:off x="16357600" y="1824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27032</xdr:rowOff>
    </xdr:from>
    <xdr:to>
      <xdr:col>81</xdr:col>
      <xdr:colOff>101600</xdr:colOff>
      <xdr:row>106</xdr:row>
      <xdr:rowOff>128632</xdr:rowOff>
    </xdr:to>
    <xdr:sp macro="" textlink="">
      <xdr:nvSpPr>
        <xdr:cNvPr id="783" name="楕円 782"/>
        <xdr:cNvSpPr/>
      </xdr:nvSpPr>
      <xdr:spPr>
        <a:xfrm>
          <a:off x="15430500" y="1820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77832</xdr:rowOff>
    </xdr:from>
    <xdr:to>
      <xdr:col>85</xdr:col>
      <xdr:colOff>127000</xdr:colOff>
      <xdr:row>106</xdr:row>
      <xdr:rowOff>146413</xdr:rowOff>
    </xdr:to>
    <xdr:cxnSp macro="">
      <xdr:nvCxnSpPr>
        <xdr:cNvPr id="784" name="直線コネクタ 783"/>
        <xdr:cNvCxnSpPr/>
      </xdr:nvCxnSpPr>
      <xdr:spPr>
        <a:xfrm>
          <a:off x="15481300" y="18251532"/>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133169</xdr:rowOff>
    </xdr:from>
    <xdr:to>
      <xdr:col>76</xdr:col>
      <xdr:colOff>165100</xdr:colOff>
      <xdr:row>106</xdr:row>
      <xdr:rowOff>63319</xdr:rowOff>
    </xdr:to>
    <xdr:sp macro="" textlink="">
      <xdr:nvSpPr>
        <xdr:cNvPr id="785" name="楕円 784"/>
        <xdr:cNvSpPr/>
      </xdr:nvSpPr>
      <xdr:spPr>
        <a:xfrm>
          <a:off x="14541500" y="1813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12519</xdr:rowOff>
    </xdr:from>
    <xdr:to>
      <xdr:col>81</xdr:col>
      <xdr:colOff>50800</xdr:colOff>
      <xdr:row>106</xdr:row>
      <xdr:rowOff>77832</xdr:rowOff>
    </xdr:to>
    <xdr:cxnSp macro="">
      <xdr:nvCxnSpPr>
        <xdr:cNvPr id="786" name="直線コネクタ 785"/>
        <xdr:cNvCxnSpPr/>
      </xdr:nvCxnSpPr>
      <xdr:spPr>
        <a:xfrm>
          <a:off x="14592300" y="18186219"/>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169092</xdr:rowOff>
    </xdr:from>
    <xdr:to>
      <xdr:col>72</xdr:col>
      <xdr:colOff>38100</xdr:colOff>
      <xdr:row>105</xdr:row>
      <xdr:rowOff>99242</xdr:rowOff>
    </xdr:to>
    <xdr:sp macro="" textlink="">
      <xdr:nvSpPr>
        <xdr:cNvPr id="787" name="楕円 786"/>
        <xdr:cNvSpPr/>
      </xdr:nvSpPr>
      <xdr:spPr>
        <a:xfrm>
          <a:off x="13652500" y="1799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48442</xdr:rowOff>
    </xdr:from>
    <xdr:to>
      <xdr:col>76</xdr:col>
      <xdr:colOff>114300</xdr:colOff>
      <xdr:row>106</xdr:row>
      <xdr:rowOff>12519</xdr:rowOff>
    </xdr:to>
    <xdr:cxnSp macro="">
      <xdr:nvCxnSpPr>
        <xdr:cNvPr id="788" name="直線コネクタ 787"/>
        <xdr:cNvCxnSpPr/>
      </xdr:nvCxnSpPr>
      <xdr:spPr>
        <a:xfrm>
          <a:off x="13703300" y="18050692"/>
          <a:ext cx="889000" cy="13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102144</xdr:rowOff>
    </xdr:from>
    <xdr:to>
      <xdr:col>67</xdr:col>
      <xdr:colOff>101600</xdr:colOff>
      <xdr:row>105</xdr:row>
      <xdr:rowOff>32294</xdr:rowOff>
    </xdr:to>
    <xdr:sp macro="" textlink="">
      <xdr:nvSpPr>
        <xdr:cNvPr id="789" name="楕円 788"/>
        <xdr:cNvSpPr/>
      </xdr:nvSpPr>
      <xdr:spPr>
        <a:xfrm>
          <a:off x="12763500" y="1793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152944</xdr:rowOff>
    </xdr:from>
    <xdr:to>
      <xdr:col>71</xdr:col>
      <xdr:colOff>177800</xdr:colOff>
      <xdr:row>105</xdr:row>
      <xdr:rowOff>48442</xdr:rowOff>
    </xdr:to>
    <xdr:cxnSp macro="">
      <xdr:nvCxnSpPr>
        <xdr:cNvPr id="790" name="直線コネクタ 789"/>
        <xdr:cNvCxnSpPr/>
      </xdr:nvCxnSpPr>
      <xdr:spPr>
        <a:xfrm>
          <a:off x="12814300" y="17983744"/>
          <a:ext cx="889000" cy="66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73314</xdr:rowOff>
    </xdr:from>
    <xdr:ext cx="405111" cy="259045"/>
    <xdr:sp macro="" textlink="">
      <xdr:nvSpPr>
        <xdr:cNvPr id="791" name="n_1aveValue【公民館】&#10;有形固定資産減価償却率"/>
        <xdr:cNvSpPr txBox="1"/>
      </xdr:nvSpPr>
      <xdr:spPr>
        <a:xfrm>
          <a:off x="15266044" y="17904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93634</xdr:rowOff>
    </xdr:from>
    <xdr:ext cx="405111" cy="259045"/>
    <xdr:sp macro="" textlink="">
      <xdr:nvSpPr>
        <xdr:cNvPr id="792" name="n_2aveValue【公民館】&#10;有形固定資産減価償却率"/>
        <xdr:cNvSpPr txBox="1"/>
      </xdr:nvSpPr>
      <xdr:spPr>
        <a:xfrm>
          <a:off x="14389744" y="18267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65876</xdr:rowOff>
    </xdr:from>
    <xdr:ext cx="405111" cy="259045"/>
    <xdr:sp macro="" textlink="">
      <xdr:nvSpPr>
        <xdr:cNvPr id="793" name="n_3aveValue【公民館】&#10;有形固定資産減価償却率"/>
        <xdr:cNvSpPr txBox="1"/>
      </xdr:nvSpPr>
      <xdr:spPr>
        <a:xfrm>
          <a:off x="13500744" y="1823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51179</xdr:rowOff>
    </xdr:from>
    <xdr:ext cx="405111" cy="259045"/>
    <xdr:sp macro="" textlink="">
      <xdr:nvSpPr>
        <xdr:cNvPr id="794" name="n_4aveValue【公民館】&#10;有形固定資産減価償却率"/>
        <xdr:cNvSpPr txBox="1"/>
      </xdr:nvSpPr>
      <xdr:spPr>
        <a:xfrm>
          <a:off x="12611744" y="18224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119759</xdr:rowOff>
    </xdr:from>
    <xdr:ext cx="405111" cy="259045"/>
    <xdr:sp macro="" textlink="">
      <xdr:nvSpPr>
        <xdr:cNvPr id="795" name="n_1mainValue【公民館】&#10;有形固定資産減価償却率"/>
        <xdr:cNvSpPr txBox="1"/>
      </xdr:nvSpPr>
      <xdr:spPr>
        <a:xfrm>
          <a:off x="15266044" y="18293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79846</xdr:rowOff>
    </xdr:from>
    <xdr:ext cx="405111" cy="259045"/>
    <xdr:sp macro="" textlink="">
      <xdr:nvSpPr>
        <xdr:cNvPr id="796" name="n_2mainValue【公民館】&#10;有形固定資産減価償却率"/>
        <xdr:cNvSpPr txBox="1"/>
      </xdr:nvSpPr>
      <xdr:spPr>
        <a:xfrm>
          <a:off x="14389744" y="179106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115769</xdr:rowOff>
    </xdr:from>
    <xdr:ext cx="405111" cy="259045"/>
    <xdr:sp macro="" textlink="">
      <xdr:nvSpPr>
        <xdr:cNvPr id="797" name="n_3mainValue【公民館】&#10;有形固定資産減価償却率"/>
        <xdr:cNvSpPr txBox="1"/>
      </xdr:nvSpPr>
      <xdr:spPr>
        <a:xfrm>
          <a:off x="13500744" y="1777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48821</xdr:rowOff>
    </xdr:from>
    <xdr:ext cx="405111" cy="259045"/>
    <xdr:sp macro="" textlink="">
      <xdr:nvSpPr>
        <xdr:cNvPr id="798" name="n_4mainValue【公民館】&#10;有形固定資産減価償却率"/>
        <xdr:cNvSpPr txBox="1"/>
      </xdr:nvSpPr>
      <xdr:spPr>
        <a:xfrm>
          <a:off x="12611744" y="17708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9" name="正方形/長方形 7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0" name="正方形/長方形 7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1" name="正方形/長方形 8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2" name="正方形/長方形 8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3" name="正方形/長方形 8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4" name="正方形/長方形 8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5" name="正方形/長方形 8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6" name="正方形/長方形 8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7" name="テキスト ボックス 8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8" name="直線コネクタ 8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9" name="直線コネクタ 80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0" name="テキスト ボックス 80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1" name="直線コネクタ 81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2" name="テキスト ボックス 81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3" name="直線コネクタ 81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4" name="テキスト ボックス 81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5" name="直線コネクタ 81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6" name="テキスト ボックス 81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7" name="直線コネクタ 81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8" name="テキスト ボックス 81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9" name="直線コネクタ 81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0" name="テキスト ボックス 81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1" name="直線コネクタ 82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2" name="テキスト ボックス 82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106680</xdr:rowOff>
    </xdr:from>
    <xdr:to>
      <xdr:col>116</xdr:col>
      <xdr:colOff>62864</xdr:colOff>
      <xdr:row>109</xdr:row>
      <xdr:rowOff>25581</xdr:rowOff>
    </xdr:to>
    <xdr:cxnSp macro="">
      <xdr:nvCxnSpPr>
        <xdr:cNvPr id="824" name="直線コネクタ 823"/>
        <xdr:cNvCxnSpPr/>
      </xdr:nvCxnSpPr>
      <xdr:spPr>
        <a:xfrm flipV="1">
          <a:off x="22160864" y="17251680"/>
          <a:ext cx="0" cy="1461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29408</xdr:rowOff>
    </xdr:from>
    <xdr:ext cx="469744" cy="259045"/>
    <xdr:sp macro="" textlink="">
      <xdr:nvSpPr>
        <xdr:cNvPr id="825" name="【公民館】&#10;一人当たり面積最小値テキスト"/>
        <xdr:cNvSpPr txBox="1"/>
      </xdr:nvSpPr>
      <xdr:spPr>
        <a:xfrm>
          <a:off x="22199600" y="1871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cxnSp macro="">
      <xdr:nvCxnSpPr>
        <xdr:cNvPr id="826" name="直線コネクタ 825"/>
        <xdr:cNvCxnSpPr/>
      </xdr:nvCxnSpPr>
      <xdr:spPr>
        <a:xfrm>
          <a:off x="22072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53357</xdr:rowOff>
    </xdr:from>
    <xdr:ext cx="469744" cy="259045"/>
    <xdr:sp macro="" textlink="">
      <xdr:nvSpPr>
        <xdr:cNvPr id="827" name="【公民館】&#10;一人当たり面積最大値テキスト"/>
        <xdr:cNvSpPr txBox="1"/>
      </xdr:nvSpPr>
      <xdr:spPr>
        <a:xfrm>
          <a:off x="22199600" y="1702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106680</xdr:rowOff>
    </xdr:from>
    <xdr:to>
      <xdr:col>116</xdr:col>
      <xdr:colOff>152400</xdr:colOff>
      <xdr:row>100</xdr:row>
      <xdr:rowOff>106680</xdr:rowOff>
    </xdr:to>
    <xdr:cxnSp macro="">
      <xdr:nvCxnSpPr>
        <xdr:cNvPr id="828" name="直線コネクタ 827"/>
        <xdr:cNvCxnSpPr/>
      </xdr:nvCxnSpPr>
      <xdr:spPr>
        <a:xfrm>
          <a:off x="22072600" y="1725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3283</xdr:rowOff>
    </xdr:from>
    <xdr:ext cx="469744" cy="259045"/>
    <xdr:sp macro="" textlink="">
      <xdr:nvSpPr>
        <xdr:cNvPr id="829" name="【公民館】&#10;一人当たり面積平均値テキスト"/>
        <xdr:cNvSpPr txBox="1"/>
      </xdr:nvSpPr>
      <xdr:spPr>
        <a:xfrm>
          <a:off x="22199600" y="183484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24856</xdr:rowOff>
    </xdr:from>
    <xdr:to>
      <xdr:col>116</xdr:col>
      <xdr:colOff>114300</xdr:colOff>
      <xdr:row>107</xdr:row>
      <xdr:rowOff>126456</xdr:rowOff>
    </xdr:to>
    <xdr:sp macro="" textlink="">
      <xdr:nvSpPr>
        <xdr:cNvPr id="830" name="フローチャート: 判断 829"/>
        <xdr:cNvSpPr/>
      </xdr:nvSpPr>
      <xdr:spPr>
        <a:xfrm>
          <a:off x="22110700" y="1837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9616</xdr:rowOff>
    </xdr:from>
    <xdr:to>
      <xdr:col>112</xdr:col>
      <xdr:colOff>38100</xdr:colOff>
      <xdr:row>107</xdr:row>
      <xdr:rowOff>111216</xdr:rowOff>
    </xdr:to>
    <xdr:sp macro="" textlink="">
      <xdr:nvSpPr>
        <xdr:cNvPr id="831" name="フローチャート: 判断 830"/>
        <xdr:cNvSpPr/>
      </xdr:nvSpPr>
      <xdr:spPr>
        <a:xfrm>
          <a:off x="21272500" y="18354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907</xdr:rowOff>
    </xdr:from>
    <xdr:to>
      <xdr:col>107</xdr:col>
      <xdr:colOff>101600</xdr:colOff>
      <xdr:row>107</xdr:row>
      <xdr:rowOff>102507</xdr:rowOff>
    </xdr:to>
    <xdr:sp macro="" textlink="">
      <xdr:nvSpPr>
        <xdr:cNvPr id="832" name="フローチャート: 判断 831"/>
        <xdr:cNvSpPr/>
      </xdr:nvSpPr>
      <xdr:spPr>
        <a:xfrm>
          <a:off x="20383500" y="1834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907</xdr:rowOff>
    </xdr:from>
    <xdr:to>
      <xdr:col>102</xdr:col>
      <xdr:colOff>165100</xdr:colOff>
      <xdr:row>107</xdr:row>
      <xdr:rowOff>102507</xdr:rowOff>
    </xdr:to>
    <xdr:sp macro="" textlink="">
      <xdr:nvSpPr>
        <xdr:cNvPr id="833" name="フローチャート: 判断 832"/>
        <xdr:cNvSpPr/>
      </xdr:nvSpPr>
      <xdr:spPr>
        <a:xfrm>
          <a:off x="19494500" y="1834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5262</xdr:rowOff>
    </xdr:from>
    <xdr:to>
      <xdr:col>98</xdr:col>
      <xdr:colOff>38100</xdr:colOff>
      <xdr:row>107</xdr:row>
      <xdr:rowOff>106862</xdr:rowOff>
    </xdr:to>
    <xdr:sp macro="" textlink="">
      <xdr:nvSpPr>
        <xdr:cNvPr id="834" name="フローチャート: 判断 833"/>
        <xdr:cNvSpPr/>
      </xdr:nvSpPr>
      <xdr:spPr>
        <a:xfrm>
          <a:off x="18605500" y="18350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5" name="テキスト ボックス 83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6" name="テキスト ボックス 83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7" name="テキスト ボックス 83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8" name="テキスト ボックス 83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9" name="テキスト ボックス 83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96701</xdr:rowOff>
    </xdr:from>
    <xdr:to>
      <xdr:col>116</xdr:col>
      <xdr:colOff>114300</xdr:colOff>
      <xdr:row>106</xdr:row>
      <xdr:rowOff>26851</xdr:rowOff>
    </xdr:to>
    <xdr:sp macro="" textlink="">
      <xdr:nvSpPr>
        <xdr:cNvPr id="840" name="楕円 839"/>
        <xdr:cNvSpPr/>
      </xdr:nvSpPr>
      <xdr:spPr>
        <a:xfrm>
          <a:off x="22110700" y="18098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119578</xdr:rowOff>
    </xdr:from>
    <xdr:ext cx="469744" cy="259045"/>
    <xdr:sp macro="" textlink="">
      <xdr:nvSpPr>
        <xdr:cNvPr id="841" name="【公民館】&#10;一人当たり面積該当値テキスト"/>
        <xdr:cNvSpPr txBox="1"/>
      </xdr:nvSpPr>
      <xdr:spPr>
        <a:xfrm>
          <a:off x="22199600" y="17950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110852</xdr:rowOff>
    </xdr:from>
    <xdr:to>
      <xdr:col>112</xdr:col>
      <xdr:colOff>38100</xdr:colOff>
      <xdr:row>106</xdr:row>
      <xdr:rowOff>41002</xdr:rowOff>
    </xdr:to>
    <xdr:sp macro="" textlink="">
      <xdr:nvSpPr>
        <xdr:cNvPr id="842" name="楕円 841"/>
        <xdr:cNvSpPr/>
      </xdr:nvSpPr>
      <xdr:spPr>
        <a:xfrm>
          <a:off x="21272500" y="18113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147501</xdr:rowOff>
    </xdr:from>
    <xdr:to>
      <xdr:col>116</xdr:col>
      <xdr:colOff>63500</xdr:colOff>
      <xdr:row>105</xdr:row>
      <xdr:rowOff>161652</xdr:rowOff>
    </xdr:to>
    <xdr:cxnSp macro="">
      <xdr:nvCxnSpPr>
        <xdr:cNvPr id="843" name="直線コネクタ 842"/>
        <xdr:cNvCxnSpPr/>
      </xdr:nvCxnSpPr>
      <xdr:spPr>
        <a:xfrm flipV="1">
          <a:off x="21323300" y="18149751"/>
          <a:ext cx="838200" cy="14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121738</xdr:rowOff>
    </xdr:from>
    <xdr:to>
      <xdr:col>107</xdr:col>
      <xdr:colOff>101600</xdr:colOff>
      <xdr:row>106</xdr:row>
      <xdr:rowOff>51888</xdr:rowOff>
    </xdr:to>
    <xdr:sp macro="" textlink="">
      <xdr:nvSpPr>
        <xdr:cNvPr id="844" name="楕円 843"/>
        <xdr:cNvSpPr/>
      </xdr:nvSpPr>
      <xdr:spPr>
        <a:xfrm>
          <a:off x="20383500" y="1812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161652</xdr:rowOff>
    </xdr:from>
    <xdr:to>
      <xdr:col>111</xdr:col>
      <xdr:colOff>177800</xdr:colOff>
      <xdr:row>106</xdr:row>
      <xdr:rowOff>1088</xdr:rowOff>
    </xdr:to>
    <xdr:cxnSp macro="">
      <xdr:nvCxnSpPr>
        <xdr:cNvPr id="845" name="直線コネクタ 844"/>
        <xdr:cNvCxnSpPr/>
      </xdr:nvCxnSpPr>
      <xdr:spPr>
        <a:xfrm flipV="1">
          <a:off x="20434300" y="18163902"/>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131536</xdr:rowOff>
    </xdr:from>
    <xdr:to>
      <xdr:col>102</xdr:col>
      <xdr:colOff>165100</xdr:colOff>
      <xdr:row>106</xdr:row>
      <xdr:rowOff>61686</xdr:rowOff>
    </xdr:to>
    <xdr:sp macro="" textlink="">
      <xdr:nvSpPr>
        <xdr:cNvPr id="846" name="楕円 845"/>
        <xdr:cNvSpPr/>
      </xdr:nvSpPr>
      <xdr:spPr>
        <a:xfrm>
          <a:off x="19494500" y="1813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1088</xdr:rowOff>
    </xdr:from>
    <xdr:to>
      <xdr:col>107</xdr:col>
      <xdr:colOff>50800</xdr:colOff>
      <xdr:row>106</xdr:row>
      <xdr:rowOff>10886</xdr:rowOff>
    </xdr:to>
    <xdr:cxnSp macro="">
      <xdr:nvCxnSpPr>
        <xdr:cNvPr id="847" name="直線コネクタ 846"/>
        <xdr:cNvCxnSpPr/>
      </xdr:nvCxnSpPr>
      <xdr:spPr>
        <a:xfrm flipV="1">
          <a:off x="19545300" y="18174788"/>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141332</xdr:rowOff>
    </xdr:from>
    <xdr:to>
      <xdr:col>98</xdr:col>
      <xdr:colOff>38100</xdr:colOff>
      <xdr:row>106</xdr:row>
      <xdr:rowOff>71482</xdr:rowOff>
    </xdr:to>
    <xdr:sp macro="" textlink="">
      <xdr:nvSpPr>
        <xdr:cNvPr id="848" name="楕円 847"/>
        <xdr:cNvSpPr/>
      </xdr:nvSpPr>
      <xdr:spPr>
        <a:xfrm>
          <a:off x="18605500" y="1814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10886</xdr:rowOff>
    </xdr:from>
    <xdr:to>
      <xdr:col>102</xdr:col>
      <xdr:colOff>114300</xdr:colOff>
      <xdr:row>106</xdr:row>
      <xdr:rowOff>20682</xdr:rowOff>
    </xdr:to>
    <xdr:cxnSp macro="">
      <xdr:nvCxnSpPr>
        <xdr:cNvPr id="849" name="直線コネクタ 848"/>
        <xdr:cNvCxnSpPr/>
      </xdr:nvCxnSpPr>
      <xdr:spPr>
        <a:xfrm flipV="1">
          <a:off x="18656300" y="18184586"/>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102343</xdr:rowOff>
    </xdr:from>
    <xdr:ext cx="469744" cy="259045"/>
    <xdr:sp macro="" textlink="">
      <xdr:nvSpPr>
        <xdr:cNvPr id="850" name="n_1aveValue【公民館】&#10;一人当たり面積"/>
        <xdr:cNvSpPr txBox="1"/>
      </xdr:nvSpPr>
      <xdr:spPr>
        <a:xfrm>
          <a:off x="21075727" y="18447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93634</xdr:rowOff>
    </xdr:from>
    <xdr:ext cx="469744" cy="259045"/>
    <xdr:sp macro="" textlink="">
      <xdr:nvSpPr>
        <xdr:cNvPr id="851" name="n_2aveValue【公民館】&#10;一人当たり面積"/>
        <xdr:cNvSpPr txBox="1"/>
      </xdr:nvSpPr>
      <xdr:spPr>
        <a:xfrm>
          <a:off x="20199427" y="1843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93634</xdr:rowOff>
    </xdr:from>
    <xdr:ext cx="469744" cy="259045"/>
    <xdr:sp macro="" textlink="">
      <xdr:nvSpPr>
        <xdr:cNvPr id="852" name="n_3aveValue【公民館】&#10;一人当たり面積"/>
        <xdr:cNvSpPr txBox="1"/>
      </xdr:nvSpPr>
      <xdr:spPr>
        <a:xfrm>
          <a:off x="19310427" y="1843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97989</xdr:rowOff>
    </xdr:from>
    <xdr:ext cx="469744" cy="259045"/>
    <xdr:sp macro="" textlink="">
      <xdr:nvSpPr>
        <xdr:cNvPr id="853" name="n_4aveValue【公民館】&#10;一人当たり面積"/>
        <xdr:cNvSpPr txBox="1"/>
      </xdr:nvSpPr>
      <xdr:spPr>
        <a:xfrm>
          <a:off x="18421427" y="1844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57529</xdr:rowOff>
    </xdr:from>
    <xdr:ext cx="469744" cy="259045"/>
    <xdr:sp macro="" textlink="">
      <xdr:nvSpPr>
        <xdr:cNvPr id="854" name="n_1mainValue【公民館】&#10;一人当たり面積"/>
        <xdr:cNvSpPr txBox="1"/>
      </xdr:nvSpPr>
      <xdr:spPr>
        <a:xfrm>
          <a:off x="21075727" y="17888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68415</xdr:rowOff>
    </xdr:from>
    <xdr:ext cx="469744" cy="259045"/>
    <xdr:sp macro="" textlink="">
      <xdr:nvSpPr>
        <xdr:cNvPr id="855" name="n_2mainValue【公民館】&#10;一人当たり面積"/>
        <xdr:cNvSpPr txBox="1"/>
      </xdr:nvSpPr>
      <xdr:spPr>
        <a:xfrm>
          <a:off x="20199427" y="17899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78213</xdr:rowOff>
    </xdr:from>
    <xdr:ext cx="469744" cy="259045"/>
    <xdr:sp macro="" textlink="">
      <xdr:nvSpPr>
        <xdr:cNvPr id="856" name="n_3mainValue【公民館】&#10;一人当たり面積"/>
        <xdr:cNvSpPr txBox="1"/>
      </xdr:nvSpPr>
      <xdr:spPr>
        <a:xfrm>
          <a:off x="19310427" y="1790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88009</xdr:rowOff>
    </xdr:from>
    <xdr:ext cx="469744" cy="259045"/>
    <xdr:sp macro="" textlink="">
      <xdr:nvSpPr>
        <xdr:cNvPr id="857" name="n_4mainValue【公民館】&#10;一人当たり面積"/>
        <xdr:cNvSpPr txBox="1"/>
      </xdr:nvSpPr>
      <xdr:spPr>
        <a:xfrm>
          <a:off x="18421427" y="17918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8" name="正方形/長方形 85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9" name="正方形/長方形 85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0" name="テキスト ボックス 85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ほとんどの施設において、「有形固定資産減価償却率」及び「一人当たり面積」が類似団体内平均値とほぼ同水準か下回っている。個別修繕計画に基づき、修繕費の平準化を図りながら、施設の長寿命化に取り組みたい。</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一方、</a:t>
          </a:r>
          <a:r>
            <a:rPr kumimoji="1" lang="ja-JP" altLang="en-US" sz="1100">
              <a:solidFill>
                <a:sysClr val="windowText" lastClr="000000"/>
              </a:solidFill>
              <a:effectLst/>
              <a:latin typeface="+mn-lt"/>
              <a:ea typeface="+mn-ea"/>
              <a:cs typeface="+mn-cs"/>
            </a:rPr>
            <a:t>認定こども園・幼稚園・</a:t>
          </a:r>
          <a:r>
            <a:rPr kumimoji="1" lang="ja-JP" altLang="ja-JP" sz="1100">
              <a:solidFill>
                <a:sysClr val="windowText" lastClr="000000"/>
              </a:solidFill>
              <a:effectLst/>
              <a:latin typeface="+mn-lt"/>
              <a:ea typeface="+mn-ea"/>
              <a:cs typeface="+mn-cs"/>
            </a:rPr>
            <a:t>保育所</a:t>
          </a:r>
          <a:r>
            <a:rPr kumimoji="1" lang="ja-JP" altLang="en-US" sz="1100">
              <a:solidFill>
                <a:sysClr val="windowText" lastClr="000000"/>
              </a:solidFill>
              <a:effectLst/>
              <a:latin typeface="+mn-lt"/>
              <a:ea typeface="+mn-ea"/>
              <a:cs typeface="+mn-cs"/>
            </a:rPr>
            <a:t>及び</a:t>
          </a:r>
          <a:r>
            <a:rPr kumimoji="1" lang="ja-JP" altLang="ja-JP" sz="1100">
              <a:solidFill>
                <a:sysClr val="windowText" lastClr="000000"/>
              </a:solidFill>
              <a:effectLst/>
              <a:latin typeface="+mn-lt"/>
              <a:ea typeface="+mn-ea"/>
              <a:cs typeface="+mn-cs"/>
            </a:rPr>
            <a:t>公民館の「一人当たり面積」が</a:t>
          </a:r>
          <a:r>
            <a:rPr kumimoji="1" lang="ja-JP" altLang="en-US" sz="1100">
              <a:solidFill>
                <a:sysClr val="windowText" lastClr="000000"/>
              </a:solidFill>
              <a:effectLst/>
              <a:latin typeface="+mn-lt"/>
              <a:ea typeface="+mn-ea"/>
              <a:cs typeface="+mn-cs"/>
            </a:rPr>
            <a:t>類似団体平均値を</a:t>
          </a:r>
          <a:r>
            <a:rPr kumimoji="1" lang="ja-JP" altLang="ja-JP" sz="1100">
              <a:solidFill>
                <a:sysClr val="windowText" lastClr="000000"/>
              </a:solidFill>
              <a:effectLst/>
              <a:latin typeface="+mn-lt"/>
              <a:ea typeface="+mn-ea"/>
              <a:cs typeface="+mn-cs"/>
            </a:rPr>
            <a:t>上回っている状況であり、</a:t>
          </a:r>
          <a:r>
            <a:rPr kumimoji="1" lang="ja-JP" altLang="en-US" sz="1100">
              <a:solidFill>
                <a:sysClr val="windowText" lastClr="000000"/>
              </a:solidFill>
              <a:effectLst/>
              <a:latin typeface="+mn-lt"/>
              <a:ea typeface="+mn-ea"/>
              <a:cs typeface="+mn-cs"/>
            </a:rPr>
            <a:t>毎年</a:t>
          </a:r>
          <a:r>
            <a:rPr kumimoji="1" lang="ja-JP" altLang="ja-JP" sz="1100">
              <a:solidFill>
                <a:sysClr val="windowText" lastClr="000000"/>
              </a:solidFill>
              <a:effectLst/>
              <a:latin typeface="+mn-lt"/>
              <a:ea typeface="+mn-ea"/>
              <a:cs typeface="+mn-cs"/>
            </a:rPr>
            <a:t>人口が減少する中で、維持管理に係る経費の増加が懸念されることから、人口規模に適した公共施設のあり方を検討していく必要がある。</a:t>
          </a:r>
          <a:endParaRPr lang="ja-JP" altLang="ja-JP" sz="1400">
            <a:solidFill>
              <a:sysClr val="windowText" lastClr="000000"/>
            </a:solidFill>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富山県朝日町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11,543
11,380
226.30
10,519,052
10,112,189
352,354
5,109,990
9,688,663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71301</xdr:rowOff>
    </xdr:from>
    <xdr:to>
      <xdr:col>24</xdr:col>
      <xdr:colOff>62865</xdr:colOff>
      <xdr:row>42</xdr:row>
      <xdr:rowOff>92528</xdr:rowOff>
    </xdr:to>
    <xdr:cxnSp macro="">
      <xdr:nvCxnSpPr>
        <xdr:cNvPr id="58" name="直線コネクタ 57"/>
        <xdr:cNvCxnSpPr/>
      </xdr:nvCxnSpPr>
      <xdr:spPr>
        <a:xfrm flipV="1">
          <a:off x="4634865" y="5729151"/>
          <a:ext cx="0" cy="156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17978</xdr:rowOff>
    </xdr:from>
    <xdr:ext cx="340478" cy="259045"/>
    <xdr:sp macro="" textlink="">
      <xdr:nvSpPr>
        <xdr:cNvPr id="61" name="【図書館】&#10;有形固定資産減価償却率最大値テキスト"/>
        <xdr:cNvSpPr txBox="1"/>
      </xdr:nvSpPr>
      <xdr:spPr>
        <a:xfrm>
          <a:off x="4673600" y="550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71301</xdr:rowOff>
    </xdr:from>
    <xdr:to>
      <xdr:col>24</xdr:col>
      <xdr:colOff>152400</xdr:colOff>
      <xdr:row>33</xdr:row>
      <xdr:rowOff>71301</xdr:rowOff>
    </xdr:to>
    <xdr:cxnSp macro="">
      <xdr:nvCxnSpPr>
        <xdr:cNvPr id="62" name="直線コネクタ 61"/>
        <xdr:cNvCxnSpPr/>
      </xdr:nvCxnSpPr>
      <xdr:spPr>
        <a:xfrm>
          <a:off x="4546600" y="572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67508</xdr:rowOff>
    </xdr:from>
    <xdr:ext cx="405111" cy="259045"/>
    <xdr:sp macro="" textlink="">
      <xdr:nvSpPr>
        <xdr:cNvPr id="63" name="【図書館】&#10;有形固定資産減価償却率平均値テキスト"/>
        <xdr:cNvSpPr txBox="1"/>
      </xdr:nvSpPr>
      <xdr:spPr>
        <a:xfrm>
          <a:off x="4673600" y="62397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89081</xdr:rowOff>
    </xdr:from>
    <xdr:to>
      <xdr:col>24</xdr:col>
      <xdr:colOff>114300</xdr:colOff>
      <xdr:row>37</xdr:row>
      <xdr:rowOff>19231</xdr:rowOff>
    </xdr:to>
    <xdr:sp macro="" textlink="">
      <xdr:nvSpPr>
        <xdr:cNvPr id="64" name="フローチャート: 判断 63"/>
        <xdr:cNvSpPr/>
      </xdr:nvSpPr>
      <xdr:spPr>
        <a:xfrm>
          <a:off x="4584700" y="626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139700</xdr:rowOff>
    </xdr:from>
    <xdr:to>
      <xdr:col>20</xdr:col>
      <xdr:colOff>38100</xdr:colOff>
      <xdr:row>37</xdr:row>
      <xdr:rowOff>69850</xdr:rowOff>
    </xdr:to>
    <xdr:sp macro="" textlink="">
      <xdr:nvSpPr>
        <xdr:cNvPr id="65" name="フローチャート: 判断 64"/>
        <xdr:cNvSpPr/>
      </xdr:nvSpPr>
      <xdr:spPr>
        <a:xfrm>
          <a:off x="3746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126637</xdr:rowOff>
    </xdr:from>
    <xdr:to>
      <xdr:col>15</xdr:col>
      <xdr:colOff>101600</xdr:colOff>
      <xdr:row>37</xdr:row>
      <xdr:rowOff>56787</xdr:rowOff>
    </xdr:to>
    <xdr:sp macro="" textlink="">
      <xdr:nvSpPr>
        <xdr:cNvPr id="66" name="フローチャート: 判断 65"/>
        <xdr:cNvSpPr/>
      </xdr:nvSpPr>
      <xdr:spPr>
        <a:xfrm>
          <a:off x="28575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79284</xdr:rowOff>
    </xdr:from>
    <xdr:to>
      <xdr:col>10</xdr:col>
      <xdr:colOff>165100</xdr:colOff>
      <xdr:row>37</xdr:row>
      <xdr:rowOff>9434</xdr:rowOff>
    </xdr:to>
    <xdr:sp macro="" textlink="">
      <xdr:nvSpPr>
        <xdr:cNvPr id="67" name="フローチャート: 判断 66"/>
        <xdr:cNvSpPr/>
      </xdr:nvSpPr>
      <xdr:spPr>
        <a:xfrm>
          <a:off x="1968500" y="625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10704</xdr:rowOff>
    </xdr:from>
    <xdr:to>
      <xdr:col>6</xdr:col>
      <xdr:colOff>38100</xdr:colOff>
      <xdr:row>36</xdr:row>
      <xdr:rowOff>112304</xdr:rowOff>
    </xdr:to>
    <xdr:sp macro="" textlink="">
      <xdr:nvSpPr>
        <xdr:cNvPr id="68" name="フローチャート: 判断 67"/>
        <xdr:cNvSpPr/>
      </xdr:nvSpPr>
      <xdr:spPr>
        <a:xfrm>
          <a:off x="1079500" y="6182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9072</xdr:rowOff>
    </xdr:from>
    <xdr:to>
      <xdr:col>24</xdr:col>
      <xdr:colOff>114300</xdr:colOff>
      <xdr:row>34</xdr:row>
      <xdr:rowOff>110672</xdr:rowOff>
    </xdr:to>
    <xdr:sp macro="" textlink="">
      <xdr:nvSpPr>
        <xdr:cNvPr id="74" name="楕円 73"/>
        <xdr:cNvSpPr/>
      </xdr:nvSpPr>
      <xdr:spPr>
        <a:xfrm>
          <a:off x="4584700" y="5838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31949</xdr:rowOff>
    </xdr:from>
    <xdr:ext cx="405111" cy="259045"/>
    <xdr:sp macro="" textlink="">
      <xdr:nvSpPr>
        <xdr:cNvPr id="75" name="【図書館】&#10;有形固定資産減価償却率該当値テキスト"/>
        <xdr:cNvSpPr txBox="1"/>
      </xdr:nvSpPr>
      <xdr:spPr>
        <a:xfrm>
          <a:off x="4673600" y="5689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147864</xdr:rowOff>
    </xdr:from>
    <xdr:to>
      <xdr:col>20</xdr:col>
      <xdr:colOff>38100</xdr:colOff>
      <xdr:row>34</xdr:row>
      <xdr:rowOff>78014</xdr:rowOff>
    </xdr:to>
    <xdr:sp macro="" textlink="">
      <xdr:nvSpPr>
        <xdr:cNvPr id="76" name="楕円 75"/>
        <xdr:cNvSpPr/>
      </xdr:nvSpPr>
      <xdr:spPr>
        <a:xfrm>
          <a:off x="3746500" y="580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27214</xdr:rowOff>
    </xdr:from>
    <xdr:to>
      <xdr:col>24</xdr:col>
      <xdr:colOff>63500</xdr:colOff>
      <xdr:row>34</xdr:row>
      <xdr:rowOff>59872</xdr:rowOff>
    </xdr:to>
    <xdr:cxnSp macro="">
      <xdr:nvCxnSpPr>
        <xdr:cNvPr id="77" name="直線コネクタ 76"/>
        <xdr:cNvCxnSpPr/>
      </xdr:nvCxnSpPr>
      <xdr:spPr>
        <a:xfrm>
          <a:off x="3797300" y="5856514"/>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115207</xdr:rowOff>
    </xdr:from>
    <xdr:to>
      <xdr:col>15</xdr:col>
      <xdr:colOff>101600</xdr:colOff>
      <xdr:row>34</xdr:row>
      <xdr:rowOff>45357</xdr:rowOff>
    </xdr:to>
    <xdr:sp macro="" textlink="">
      <xdr:nvSpPr>
        <xdr:cNvPr id="78" name="楕円 77"/>
        <xdr:cNvSpPr/>
      </xdr:nvSpPr>
      <xdr:spPr>
        <a:xfrm>
          <a:off x="2857500" y="577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166007</xdr:rowOff>
    </xdr:from>
    <xdr:to>
      <xdr:col>19</xdr:col>
      <xdr:colOff>177800</xdr:colOff>
      <xdr:row>34</xdr:row>
      <xdr:rowOff>27214</xdr:rowOff>
    </xdr:to>
    <xdr:cxnSp macro="">
      <xdr:nvCxnSpPr>
        <xdr:cNvPr id="79" name="直線コネクタ 78"/>
        <xdr:cNvCxnSpPr/>
      </xdr:nvCxnSpPr>
      <xdr:spPr>
        <a:xfrm>
          <a:off x="2908300" y="58238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49893</xdr:rowOff>
    </xdr:from>
    <xdr:to>
      <xdr:col>10</xdr:col>
      <xdr:colOff>165100</xdr:colOff>
      <xdr:row>33</xdr:row>
      <xdr:rowOff>151493</xdr:rowOff>
    </xdr:to>
    <xdr:sp macro="" textlink="">
      <xdr:nvSpPr>
        <xdr:cNvPr id="80" name="楕円 79"/>
        <xdr:cNvSpPr/>
      </xdr:nvSpPr>
      <xdr:spPr>
        <a:xfrm>
          <a:off x="1968500" y="570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100693</xdr:rowOff>
    </xdr:from>
    <xdr:to>
      <xdr:col>15</xdr:col>
      <xdr:colOff>50800</xdr:colOff>
      <xdr:row>33</xdr:row>
      <xdr:rowOff>166007</xdr:rowOff>
    </xdr:to>
    <xdr:cxnSp macro="">
      <xdr:nvCxnSpPr>
        <xdr:cNvPr id="81" name="直線コネクタ 80"/>
        <xdr:cNvCxnSpPr/>
      </xdr:nvCxnSpPr>
      <xdr:spPr>
        <a:xfrm>
          <a:off x="2019300" y="57585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33</xdr:row>
      <xdr:rowOff>17236</xdr:rowOff>
    </xdr:from>
    <xdr:to>
      <xdr:col>6</xdr:col>
      <xdr:colOff>38100</xdr:colOff>
      <xdr:row>33</xdr:row>
      <xdr:rowOff>118836</xdr:rowOff>
    </xdr:to>
    <xdr:sp macro="" textlink="">
      <xdr:nvSpPr>
        <xdr:cNvPr id="82" name="楕円 81"/>
        <xdr:cNvSpPr/>
      </xdr:nvSpPr>
      <xdr:spPr>
        <a:xfrm>
          <a:off x="1079500" y="567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68036</xdr:rowOff>
    </xdr:from>
    <xdr:to>
      <xdr:col>10</xdr:col>
      <xdr:colOff>114300</xdr:colOff>
      <xdr:row>33</xdr:row>
      <xdr:rowOff>100693</xdr:rowOff>
    </xdr:to>
    <xdr:cxnSp macro="">
      <xdr:nvCxnSpPr>
        <xdr:cNvPr id="83" name="直線コネクタ 82"/>
        <xdr:cNvCxnSpPr/>
      </xdr:nvCxnSpPr>
      <xdr:spPr>
        <a:xfrm>
          <a:off x="1130300" y="57258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60977</xdr:rowOff>
    </xdr:from>
    <xdr:ext cx="405111" cy="259045"/>
    <xdr:sp macro="" textlink="">
      <xdr:nvSpPr>
        <xdr:cNvPr id="84" name="n_1aveValue【図書館】&#10;有形固定資産減価償却率"/>
        <xdr:cNvSpPr txBox="1"/>
      </xdr:nvSpPr>
      <xdr:spPr>
        <a:xfrm>
          <a:off x="3582044" y="640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47914</xdr:rowOff>
    </xdr:from>
    <xdr:ext cx="405111" cy="259045"/>
    <xdr:sp macro="" textlink="">
      <xdr:nvSpPr>
        <xdr:cNvPr id="85" name="n_2aveValue【図書館】&#10;有形固定資産減価償却率"/>
        <xdr:cNvSpPr txBox="1"/>
      </xdr:nvSpPr>
      <xdr:spPr>
        <a:xfrm>
          <a:off x="2705744" y="6391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561</xdr:rowOff>
    </xdr:from>
    <xdr:ext cx="405111" cy="259045"/>
    <xdr:sp macro="" textlink="">
      <xdr:nvSpPr>
        <xdr:cNvPr id="86" name="n_3aveValue【図書館】&#10;有形固定資産減価償却率"/>
        <xdr:cNvSpPr txBox="1"/>
      </xdr:nvSpPr>
      <xdr:spPr>
        <a:xfrm>
          <a:off x="1816744" y="6344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103431</xdr:rowOff>
    </xdr:from>
    <xdr:ext cx="405111" cy="259045"/>
    <xdr:sp macro="" textlink="">
      <xdr:nvSpPr>
        <xdr:cNvPr id="87" name="n_4aveValue【図書館】&#10;有形固定資産減価償却率"/>
        <xdr:cNvSpPr txBox="1"/>
      </xdr:nvSpPr>
      <xdr:spPr>
        <a:xfrm>
          <a:off x="927744" y="6275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94541</xdr:rowOff>
    </xdr:from>
    <xdr:ext cx="405111" cy="259045"/>
    <xdr:sp macro="" textlink="">
      <xdr:nvSpPr>
        <xdr:cNvPr id="88" name="n_1mainValue【図書館】&#10;有形固定資産減価償却率"/>
        <xdr:cNvSpPr txBox="1"/>
      </xdr:nvSpPr>
      <xdr:spPr>
        <a:xfrm>
          <a:off x="3582044" y="558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61884</xdr:rowOff>
    </xdr:from>
    <xdr:ext cx="405111" cy="259045"/>
    <xdr:sp macro="" textlink="">
      <xdr:nvSpPr>
        <xdr:cNvPr id="89" name="n_2mainValue【図書館】&#10;有形固定資産減価償却率"/>
        <xdr:cNvSpPr txBox="1"/>
      </xdr:nvSpPr>
      <xdr:spPr>
        <a:xfrm>
          <a:off x="2705744" y="5548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31</xdr:row>
      <xdr:rowOff>168020</xdr:rowOff>
    </xdr:from>
    <xdr:ext cx="340478" cy="259045"/>
    <xdr:sp macro="" textlink="">
      <xdr:nvSpPr>
        <xdr:cNvPr id="90" name="n_3mainValue【図書館】&#10;有形固定資産減価償却率"/>
        <xdr:cNvSpPr txBox="1"/>
      </xdr:nvSpPr>
      <xdr:spPr>
        <a:xfrm>
          <a:off x="1849061" y="54829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31</xdr:row>
      <xdr:rowOff>135363</xdr:rowOff>
    </xdr:from>
    <xdr:ext cx="340478" cy="259045"/>
    <xdr:sp macro="" textlink="">
      <xdr:nvSpPr>
        <xdr:cNvPr id="91" name="n_4mainValue【図書館】&#10;有形固定資産減価償却率"/>
        <xdr:cNvSpPr txBox="1"/>
      </xdr:nvSpPr>
      <xdr:spPr>
        <a:xfrm>
          <a:off x="960061" y="54503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137922</xdr:rowOff>
    </xdr:from>
    <xdr:to>
      <xdr:col>54</xdr:col>
      <xdr:colOff>189865</xdr:colOff>
      <xdr:row>41</xdr:row>
      <xdr:rowOff>92202</xdr:rowOff>
    </xdr:to>
    <xdr:cxnSp macro="">
      <xdr:nvCxnSpPr>
        <xdr:cNvPr id="113" name="直線コネクタ 112"/>
        <xdr:cNvCxnSpPr/>
      </xdr:nvCxnSpPr>
      <xdr:spPr>
        <a:xfrm flipV="1">
          <a:off x="10476865" y="5795772"/>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96029</xdr:rowOff>
    </xdr:from>
    <xdr:ext cx="469744" cy="259045"/>
    <xdr:sp macro="" textlink="">
      <xdr:nvSpPr>
        <xdr:cNvPr id="114" name="【図書館】&#10;一人当たり面積最小値テキスト"/>
        <xdr:cNvSpPr txBox="1"/>
      </xdr:nvSpPr>
      <xdr:spPr>
        <a:xfrm>
          <a:off x="10515600" y="712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92202</xdr:rowOff>
    </xdr:from>
    <xdr:to>
      <xdr:col>55</xdr:col>
      <xdr:colOff>88900</xdr:colOff>
      <xdr:row>41</xdr:row>
      <xdr:rowOff>92202</xdr:rowOff>
    </xdr:to>
    <xdr:cxnSp macro="">
      <xdr:nvCxnSpPr>
        <xdr:cNvPr id="115" name="直線コネクタ 114"/>
        <xdr:cNvCxnSpPr/>
      </xdr:nvCxnSpPr>
      <xdr:spPr>
        <a:xfrm>
          <a:off x="10388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84599</xdr:rowOff>
    </xdr:from>
    <xdr:ext cx="469744" cy="259045"/>
    <xdr:sp macro="" textlink="">
      <xdr:nvSpPr>
        <xdr:cNvPr id="116" name="【図書館】&#10;一人当たり面積最大値テキスト"/>
        <xdr:cNvSpPr txBox="1"/>
      </xdr:nvSpPr>
      <xdr:spPr>
        <a:xfrm>
          <a:off x="10515600" y="5570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137922</xdr:rowOff>
    </xdr:from>
    <xdr:to>
      <xdr:col>55</xdr:col>
      <xdr:colOff>88900</xdr:colOff>
      <xdr:row>33</xdr:row>
      <xdr:rowOff>137922</xdr:rowOff>
    </xdr:to>
    <xdr:cxnSp macro="">
      <xdr:nvCxnSpPr>
        <xdr:cNvPr id="117" name="直線コネクタ 116"/>
        <xdr:cNvCxnSpPr/>
      </xdr:nvCxnSpPr>
      <xdr:spPr>
        <a:xfrm>
          <a:off x="10388600" y="5795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122699</xdr:rowOff>
    </xdr:from>
    <xdr:ext cx="469744" cy="259045"/>
    <xdr:sp macro="" textlink="">
      <xdr:nvSpPr>
        <xdr:cNvPr id="118" name="【図書館】&#10;一人当たり面積平均値テキスト"/>
        <xdr:cNvSpPr txBox="1"/>
      </xdr:nvSpPr>
      <xdr:spPr>
        <a:xfrm>
          <a:off x="10515600" y="66377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144272</xdr:rowOff>
    </xdr:from>
    <xdr:to>
      <xdr:col>55</xdr:col>
      <xdr:colOff>50800</xdr:colOff>
      <xdr:row>39</xdr:row>
      <xdr:rowOff>74422</xdr:rowOff>
    </xdr:to>
    <xdr:sp macro="" textlink="">
      <xdr:nvSpPr>
        <xdr:cNvPr id="119" name="フローチャート: 判断 118"/>
        <xdr:cNvSpPr/>
      </xdr:nvSpPr>
      <xdr:spPr>
        <a:xfrm>
          <a:off x="10426700" y="665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25400</xdr:rowOff>
    </xdr:from>
    <xdr:to>
      <xdr:col>50</xdr:col>
      <xdr:colOff>165100</xdr:colOff>
      <xdr:row>38</xdr:row>
      <xdr:rowOff>127000</xdr:rowOff>
    </xdr:to>
    <xdr:sp macro="" textlink="">
      <xdr:nvSpPr>
        <xdr:cNvPr id="120" name="フローチャート: 判断 119"/>
        <xdr:cNvSpPr/>
      </xdr:nvSpPr>
      <xdr:spPr>
        <a:xfrm>
          <a:off x="9588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80264</xdr:rowOff>
    </xdr:from>
    <xdr:to>
      <xdr:col>46</xdr:col>
      <xdr:colOff>38100</xdr:colOff>
      <xdr:row>39</xdr:row>
      <xdr:rowOff>10414</xdr:rowOff>
    </xdr:to>
    <xdr:sp macro="" textlink="">
      <xdr:nvSpPr>
        <xdr:cNvPr id="121" name="フローチャート: 判断 120"/>
        <xdr:cNvSpPr/>
      </xdr:nvSpPr>
      <xdr:spPr>
        <a:xfrm>
          <a:off x="8699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84836</xdr:rowOff>
    </xdr:from>
    <xdr:to>
      <xdr:col>41</xdr:col>
      <xdr:colOff>101600</xdr:colOff>
      <xdr:row>39</xdr:row>
      <xdr:rowOff>14986</xdr:rowOff>
    </xdr:to>
    <xdr:sp macro="" textlink="">
      <xdr:nvSpPr>
        <xdr:cNvPr id="122" name="フローチャート: 判断 121"/>
        <xdr:cNvSpPr/>
      </xdr:nvSpPr>
      <xdr:spPr>
        <a:xfrm>
          <a:off x="7810500" y="659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71120</xdr:rowOff>
    </xdr:from>
    <xdr:to>
      <xdr:col>36</xdr:col>
      <xdr:colOff>165100</xdr:colOff>
      <xdr:row>39</xdr:row>
      <xdr:rowOff>1270</xdr:rowOff>
    </xdr:to>
    <xdr:sp macro="" textlink="">
      <xdr:nvSpPr>
        <xdr:cNvPr id="123" name="フローチャート: 判断 122"/>
        <xdr:cNvSpPr/>
      </xdr:nvSpPr>
      <xdr:spPr>
        <a:xfrm>
          <a:off x="6921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20828</xdr:rowOff>
    </xdr:from>
    <xdr:to>
      <xdr:col>55</xdr:col>
      <xdr:colOff>50800</xdr:colOff>
      <xdr:row>38</xdr:row>
      <xdr:rowOff>122428</xdr:rowOff>
    </xdr:to>
    <xdr:sp macro="" textlink="">
      <xdr:nvSpPr>
        <xdr:cNvPr id="129" name="楕円 128"/>
        <xdr:cNvSpPr/>
      </xdr:nvSpPr>
      <xdr:spPr>
        <a:xfrm>
          <a:off x="10426700" y="653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43705</xdr:rowOff>
    </xdr:from>
    <xdr:ext cx="469744" cy="259045"/>
    <xdr:sp macro="" textlink="">
      <xdr:nvSpPr>
        <xdr:cNvPr id="130" name="【図書館】&#10;一人当たり面積該当値テキスト"/>
        <xdr:cNvSpPr txBox="1"/>
      </xdr:nvSpPr>
      <xdr:spPr>
        <a:xfrm>
          <a:off x="10515600" y="6387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39116</xdr:rowOff>
    </xdr:from>
    <xdr:to>
      <xdr:col>50</xdr:col>
      <xdr:colOff>165100</xdr:colOff>
      <xdr:row>38</xdr:row>
      <xdr:rowOff>140716</xdr:rowOff>
    </xdr:to>
    <xdr:sp macro="" textlink="">
      <xdr:nvSpPr>
        <xdr:cNvPr id="131" name="楕円 130"/>
        <xdr:cNvSpPr/>
      </xdr:nvSpPr>
      <xdr:spPr>
        <a:xfrm>
          <a:off x="9588500" y="655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71628</xdr:rowOff>
    </xdr:from>
    <xdr:to>
      <xdr:col>55</xdr:col>
      <xdr:colOff>0</xdr:colOff>
      <xdr:row>38</xdr:row>
      <xdr:rowOff>89916</xdr:rowOff>
    </xdr:to>
    <xdr:cxnSp macro="">
      <xdr:nvCxnSpPr>
        <xdr:cNvPr id="132" name="直線コネクタ 131"/>
        <xdr:cNvCxnSpPr/>
      </xdr:nvCxnSpPr>
      <xdr:spPr>
        <a:xfrm flipV="1">
          <a:off x="9639300" y="658672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48260</xdr:rowOff>
    </xdr:from>
    <xdr:to>
      <xdr:col>46</xdr:col>
      <xdr:colOff>38100</xdr:colOff>
      <xdr:row>38</xdr:row>
      <xdr:rowOff>149860</xdr:rowOff>
    </xdr:to>
    <xdr:sp macro="" textlink="">
      <xdr:nvSpPr>
        <xdr:cNvPr id="133" name="楕円 132"/>
        <xdr:cNvSpPr/>
      </xdr:nvSpPr>
      <xdr:spPr>
        <a:xfrm>
          <a:off x="86995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89916</xdr:rowOff>
    </xdr:from>
    <xdr:to>
      <xdr:col>50</xdr:col>
      <xdr:colOff>114300</xdr:colOff>
      <xdr:row>38</xdr:row>
      <xdr:rowOff>99060</xdr:rowOff>
    </xdr:to>
    <xdr:cxnSp macro="">
      <xdr:nvCxnSpPr>
        <xdr:cNvPr id="134" name="直線コネクタ 133"/>
        <xdr:cNvCxnSpPr/>
      </xdr:nvCxnSpPr>
      <xdr:spPr>
        <a:xfrm flipV="1">
          <a:off x="8750300" y="660501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57404</xdr:rowOff>
    </xdr:from>
    <xdr:to>
      <xdr:col>41</xdr:col>
      <xdr:colOff>101600</xdr:colOff>
      <xdr:row>38</xdr:row>
      <xdr:rowOff>159004</xdr:rowOff>
    </xdr:to>
    <xdr:sp macro="" textlink="">
      <xdr:nvSpPr>
        <xdr:cNvPr id="135" name="楕円 134"/>
        <xdr:cNvSpPr/>
      </xdr:nvSpPr>
      <xdr:spPr>
        <a:xfrm>
          <a:off x="7810500" y="657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99060</xdr:rowOff>
    </xdr:from>
    <xdr:to>
      <xdr:col>45</xdr:col>
      <xdr:colOff>177800</xdr:colOff>
      <xdr:row>38</xdr:row>
      <xdr:rowOff>108204</xdr:rowOff>
    </xdr:to>
    <xdr:cxnSp macro="">
      <xdr:nvCxnSpPr>
        <xdr:cNvPr id="136" name="直線コネクタ 135"/>
        <xdr:cNvCxnSpPr/>
      </xdr:nvCxnSpPr>
      <xdr:spPr>
        <a:xfrm flipV="1">
          <a:off x="7861300" y="661416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66548</xdr:rowOff>
    </xdr:from>
    <xdr:to>
      <xdr:col>36</xdr:col>
      <xdr:colOff>165100</xdr:colOff>
      <xdr:row>38</xdr:row>
      <xdr:rowOff>168148</xdr:rowOff>
    </xdr:to>
    <xdr:sp macro="" textlink="">
      <xdr:nvSpPr>
        <xdr:cNvPr id="137" name="楕円 136"/>
        <xdr:cNvSpPr/>
      </xdr:nvSpPr>
      <xdr:spPr>
        <a:xfrm>
          <a:off x="6921500" y="658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108204</xdr:rowOff>
    </xdr:from>
    <xdr:to>
      <xdr:col>41</xdr:col>
      <xdr:colOff>50800</xdr:colOff>
      <xdr:row>38</xdr:row>
      <xdr:rowOff>117348</xdr:rowOff>
    </xdr:to>
    <xdr:cxnSp macro="">
      <xdr:nvCxnSpPr>
        <xdr:cNvPr id="138" name="直線コネクタ 137"/>
        <xdr:cNvCxnSpPr/>
      </xdr:nvCxnSpPr>
      <xdr:spPr>
        <a:xfrm flipV="1">
          <a:off x="6972300" y="66233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143527</xdr:rowOff>
    </xdr:from>
    <xdr:ext cx="469744" cy="259045"/>
    <xdr:sp macro="" textlink="">
      <xdr:nvSpPr>
        <xdr:cNvPr id="139" name="n_1aveValue【図書館】&#10;一人当たり面積"/>
        <xdr:cNvSpPr txBox="1"/>
      </xdr:nvSpPr>
      <xdr:spPr>
        <a:xfrm>
          <a:off x="93917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1541</xdr:rowOff>
    </xdr:from>
    <xdr:ext cx="469744" cy="259045"/>
    <xdr:sp macro="" textlink="">
      <xdr:nvSpPr>
        <xdr:cNvPr id="140" name="n_2aveValue【図書館】&#10;一人当たり面積"/>
        <xdr:cNvSpPr txBox="1"/>
      </xdr:nvSpPr>
      <xdr:spPr>
        <a:xfrm>
          <a:off x="8515427" y="6688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6113</xdr:rowOff>
    </xdr:from>
    <xdr:ext cx="469744" cy="259045"/>
    <xdr:sp macro="" textlink="">
      <xdr:nvSpPr>
        <xdr:cNvPr id="141" name="n_3aveValue【図書館】&#10;一人当たり面積"/>
        <xdr:cNvSpPr txBox="1"/>
      </xdr:nvSpPr>
      <xdr:spPr>
        <a:xfrm>
          <a:off x="7626427" y="6692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163847</xdr:rowOff>
    </xdr:from>
    <xdr:ext cx="469744" cy="259045"/>
    <xdr:sp macro="" textlink="">
      <xdr:nvSpPr>
        <xdr:cNvPr id="142" name="n_4aveValue【図書館】&#10;一人当たり面積"/>
        <xdr:cNvSpPr txBox="1"/>
      </xdr:nvSpPr>
      <xdr:spPr>
        <a:xfrm>
          <a:off x="6737427" y="667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131843</xdr:rowOff>
    </xdr:from>
    <xdr:ext cx="469744" cy="259045"/>
    <xdr:sp macro="" textlink="">
      <xdr:nvSpPr>
        <xdr:cNvPr id="143" name="n_1mainValue【図書館】&#10;一人当たり面積"/>
        <xdr:cNvSpPr txBox="1"/>
      </xdr:nvSpPr>
      <xdr:spPr>
        <a:xfrm>
          <a:off x="9391727" y="6646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166387</xdr:rowOff>
    </xdr:from>
    <xdr:ext cx="469744" cy="259045"/>
    <xdr:sp macro="" textlink="">
      <xdr:nvSpPr>
        <xdr:cNvPr id="144" name="n_2mainValue【図書館】&#10;一人当たり面積"/>
        <xdr:cNvSpPr txBox="1"/>
      </xdr:nvSpPr>
      <xdr:spPr>
        <a:xfrm>
          <a:off x="8515427" y="63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4081</xdr:rowOff>
    </xdr:from>
    <xdr:ext cx="469744" cy="259045"/>
    <xdr:sp macro="" textlink="">
      <xdr:nvSpPr>
        <xdr:cNvPr id="145" name="n_3mainValue【図書館】&#10;一人当たり面積"/>
        <xdr:cNvSpPr txBox="1"/>
      </xdr:nvSpPr>
      <xdr:spPr>
        <a:xfrm>
          <a:off x="7626427" y="6347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13225</xdr:rowOff>
    </xdr:from>
    <xdr:ext cx="469744" cy="259045"/>
    <xdr:sp macro="" textlink="">
      <xdr:nvSpPr>
        <xdr:cNvPr id="146" name="n_4mainValue【図書館】&#10;一人当たり面積"/>
        <xdr:cNvSpPr txBox="1"/>
      </xdr:nvSpPr>
      <xdr:spPr>
        <a:xfrm>
          <a:off x="6737427" y="635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36195</xdr:rowOff>
    </xdr:from>
    <xdr:to>
      <xdr:col>24</xdr:col>
      <xdr:colOff>62865</xdr:colOff>
      <xdr:row>64</xdr:row>
      <xdr:rowOff>76200</xdr:rowOff>
    </xdr:to>
    <xdr:cxnSp macro="">
      <xdr:nvCxnSpPr>
        <xdr:cNvPr id="171" name="直線コネクタ 170"/>
        <xdr:cNvCxnSpPr/>
      </xdr:nvCxnSpPr>
      <xdr:spPr>
        <a:xfrm flipV="1">
          <a:off x="4634865" y="9637395"/>
          <a:ext cx="0" cy="141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2"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3" name="直線コネクタ 172"/>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154322</xdr:rowOff>
    </xdr:from>
    <xdr:ext cx="405111" cy="259045"/>
    <xdr:sp macro="" textlink="">
      <xdr:nvSpPr>
        <xdr:cNvPr id="174" name="【体育館・プール】&#10;有形固定資産減価償却率最大値テキスト"/>
        <xdr:cNvSpPr txBox="1"/>
      </xdr:nvSpPr>
      <xdr:spPr>
        <a:xfrm>
          <a:off x="4673600" y="9412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36195</xdr:rowOff>
    </xdr:from>
    <xdr:to>
      <xdr:col>24</xdr:col>
      <xdr:colOff>152400</xdr:colOff>
      <xdr:row>56</xdr:row>
      <xdr:rowOff>36195</xdr:rowOff>
    </xdr:to>
    <xdr:cxnSp macro="">
      <xdr:nvCxnSpPr>
        <xdr:cNvPr id="175" name="直線コネクタ 174"/>
        <xdr:cNvCxnSpPr/>
      </xdr:nvCxnSpPr>
      <xdr:spPr>
        <a:xfrm>
          <a:off x="4546600" y="963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74312</xdr:rowOff>
    </xdr:from>
    <xdr:ext cx="405111" cy="259045"/>
    <xdr:sp macro="" textlink="">
      <xdr:nvSpPr>
        <xdr:cNvPr id="176" name="【体育館・プール】&#10;有形固定資産減価償却率平均値テキスト"/>
        <xdr:cNvSpPr txBox="1"/>
      </xdr:nvSpPr>
      <xdr:spPr>
        <a:xfrm>
          <a:off x="4673600" y="103613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95885</xdr:rowOff>
    </xdr:from>
    <xdr:to>
      <xdr:col>24</xdr:col>
      <xdr:colOff>114300</xdr:colOff>
      <xdr:row>61</xdr:row>
      <xdr:rowOff>26035</xdr:rowOff>
    </xdr:to>
    <xdr:sp macro="" textlink="">
      <xdr:nvSpPr>
        <xdr:cNvPr id="177" name="フローチャート: 判断 176"/>
        <xdr:cNvSpPr/>
      </xdr:nvSpPr>
      <xdr:spPr>
        <a:xfrm>
          <a:off x="4584700" y="1038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29210</xdr:rowOff>
    </xdr:from>
    <xdr:to>
      <xdr:col>20</xdr:col>
      <xdr:colOff>38100</xdr:colOff>
      <xdr:row>60</xdr:row>
      <xdr:rowOff>130810</xdr:rowOff>
    </xdr:to>
    <xdr:sp macro="" textlink="">
      <xdr:nvSpPr>
        <xdr:cNvPr id="178" name="フローチャート: 判断 177"/>
        <xdr:cNvSpPr/>
      </xdr:nvSpPr>
      <xdr:spPr>
        <a:xfrm>
          <a:off x="37465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164465</xdr:rowOff>
    </xdr:from>
    <xdr:to>
      <xdr:col>15</xdr:col>
      <xdr:colOff>101600</xdr:colOff>
      <xdr:row>60</xdr:row>
      <xdr:rowOff>94615</xdr:rowOff>
    </xdr:to>
    <xdr:sp macro="" textlink="">
      <xdr:nvSpPr>
        <xdr:cNvPr id="179" name="フローチャート: 判断 178"/>
        <xdr:cNvSpPr/>
      </xdr:nvSpPr>
      <xdr:spPr>
        <a:xfrm>
          <a:off x="2857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145415</xdr:rowOff>
    </xdr:from>
    <xdr:to>
      <xdr:col>10</xdr:col>
      <xdr:colOff>165100</xdr:colOff>
      <xdr:row>60</xdr:row>
      <xdr:rowOff>75565</xdr:rowOff>
    </xdr:to>
    <xdr:sp macro="" textlink="">
      <xdr:nvSpPr>
        <xdr:cNvPr id="180" name="フローチャート: 判断 179"/>
        <xdr:cNvSpPr/>
      </xdr:nvSpPr>
      <xdr:spPr>
        <a:xfrm>
          <a:off x="1968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124460</xdr:rowOff>
    </xdr:from>
    <xdr:to>
      <xdr:col>6</xdr:col>
      <xdr:colOff>38100</xdr:colOff>
      <xdr:row>60</xdr:row>
      <xdr:rowOff>54610</xdr:rowOff>
    </xdr:to>
    <xdr:sp macro="" textlink="">
      <xdr:nvSpPr>
        <xdr:cNvPr id="181" name="フローチャート: 判断 180"/>
        <xdr:cNvSpPr/>
      </xdr:nvSpPr>
      <xdr:spPr>
        <a:xfrm>
          <a:off x="1079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84455</xdr:rowOff>
    </xdr:from>
    <xdr:to>
      <xdr:col>24</xdr:col>
      <xdr:colOff>114300</xdr:colOff>
      <xdr:row>59</xdr:row>
      <xdr:rowOff>14605</xdr:rowOff>
    </xdr:to>
    <xdr:sp macro="" textlink="">
      <xdr:nvSpPr>
        <xdr:cNvPr id="187" name="楕円 186"/>
        <xdr:cNvSpPr/>
      </xdr:nvSpPr>
      <xdr:spPr>
        <a:xfrm>
          <a:off x="4584700" y="1002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107332</xdr:rowOff>
    </xdr:from>
    <xdr:ext cx="405111" cy="259045"/>
    <xdr:sp macro="" textlink="">
      <xdr:nvSpPr>
        <xdr:cNvPr id="188" name="【体育館・プール】&#10;有形固定資産減価償却率該当値テキスト"/>
        <xdr:cNvSpPr txBox="1"/>
      </xdr:nvSpPr>
      <xdr:spPr>
        <a:xfrm>
          <a:off x="4673600" y="987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38735</xdr:rowOff>
    </xdr:from>
    <xdr:to>
      <xdr:col>20</xdr:col>
      <xdr:colOff>38100</xdr:colOff>
      <xdr:row>58</xdr:row>
      <xdr:rowOff>140335</xdr:rowOff>
    </xdr:to>
    <xdr:sp macro="" textlink="">
      <xdr:nvSpPr>
        <xdr:cNvPr id="189" name="楕円 188"/>
        <xdr:cNvSpPr/>
      </xdr:nvSpPr>
      <xdr:spPr>
        <a:xfrm>
          <a:off x="3746500" y="9982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89535</xdr:rowOff>
    </xdr:from>
    <xdr:to>
      <xdr:col>24</xdr:col>
      <xdr:colOff>63500</xdr:colOff>
      <xdr:row>58</xdr:row>
      <xdr:rowOff>135255</xdr:rowOff>
    </xdr:to>
    <xdr:cxnSp macro="">
      <xdr:nvCxnSpPr>
        <xdr:cNvPr id="190" name="直線コネクタ 189"/>
        <xdr:cNvCxnSpPr/>
      </xdr:nvCxnSpPr>
      <xdr:spPr>
        <a:xfrm>
          <a:off x="3797300" y="1003363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166370</xdr:rowOff>
    </xdr:from>
    <xdr:to>
      <xdr:col>15</xdr:col>
      <xdr:colOff>101600</xdr:colOff>
      <xdr:row>58</xdr:row>
      <xdr:rowOff>96520</xdr:rowOff>
    </xdr:to>
    <xdr:sp macro="" textlink="">
      <xdr:nvSpPr>
        <xdr:cNvPr id="191" name="楕円 190"/>
        <xdr:cNvSpPr/>
      </xdr:nvSpPr>
      <xdr:spPr>
        <a:xfrm>
          <a:off x="2857500" y="993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45720</xdr:rowOff>
    </xdr:from>
    <xdr:to>
      <xdr:col>19</xdr:col>
      <xdr:colOff>177800</xdr:colOff>
      <xdr:row>58</xdr:row>
      <xdr:rowOff>89535</xdr:rowOff>
    </xdr:to>
    <xdr:cxnSp macro="">
      <xdr:nvCxnSpPr>
        <xdr:cNvPr id="192" name="直線コネクタ 191"/>
        <xdr:cNvCxnSpPr/>
      </xdr:nvCxnSpPr>
      <xdr:spPr>
        <a:xfrm>
          <a:off x="2908300" y="998982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33020</xdr:rowOff>
    </xdr:from>
    <xdr:to>
      <xdr:col>10</xdr:col>
      <xdr:colOff>165100</xdr:colOff>
      <xdr:row>58</xdr:row>
      <xdr:rowOff>134620</xdr:rowOff>
    </xdr:to>
    <xdr:sp macro="" textlink="">
      <xdr:nvSpPr>
        <xdr:cNvPr id="193" name="楕円 192"/>
        <xdr:cNvSpPr/>
      </xdr:nvSpPr>
      <xdr:spPr>
        <a:xfrm>
          <a:off x="1968500" y="997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45720</xdr:rowOff>
    </xdr:from>
    <xdr:to>
      <xdr:col>15</xdr:col>
      <xdr:colOff>50800</xdr:colOff>
      <xdr:row>58</xdr:row>
      <xdr:rowOff>83820</xdr:rowOff>
    </xdr:to>
    <xdr:cxnSp macro="">
      <xdr:nvCxnSpPr>
        <xdr:cNvPr id="194" name="直線コネクタ 193"/>
        <xdr:cNvCxnSpPr/>
      </xdr:nvCxnSpPr>
      <xdr:spPr>
        <a:xfrm flipV="1">
          <a:off x="2019300" y="99898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33020</xdr:rowOff>
    </xdr:from>
    <xdr:to>
      <xdr:col>6</xdr:col>
      <xdr:colOff>38100</xdr:colOff>
      <xdr:row>58</xdr:row>
      <xdr:rowOff>134620</xdr:rowOff>
    </xdr:to>
    <xdr:sp macro="" textlink="">
      <xdr:nvSpPr>
        <xdr:cNvPr id="195" name="楕円 194"/>
        <xdr:cNvSpPr/>
      </xdr:nvSpPr>
      <xdr:spPr>
        <a:xfrm>
          <a:off x="1079500" y="997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83820</xdr:rowOff>
    </xdr:from>
    <xdr:to>
      <xdr:col>10</xdr:col>
      <xdr:colOff>114300</xdr:colOff>
      <xdr:row>58</xdr:row>
      <xdr:rowOff>83820</xdr:rowOff>
    </xdr:to>
    <xdr:cxnSp macro="">
      <xdr:nvCxnSpPr>
        <xdr:cNvPr id="196" name="直線コネクタ 195"/>
        <xdr:cNvCxnSpPr/>
      </xdr:nvCxnSpPr>
      <xdr:spPr>
        <a:xfrm>
          <a:off x="1130300" y="10027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121937</xdr:rowOff>
    </xdr:from>
    <xdr:ext cx="405111" cy="259045"/>
    <xdr:sp macro="" textlink="">
      <xdr:nvSpPr>
        <xdr:cNvPr id="197" name="n_1aveValue【体育館・プール】&#10;有形固定資産減価償却率"/>
        <xdr:cNvSpPr txBox="1"/>
      </xdr:nvSpPr>
      <xdr:spPr>
        <a:xfrm>
          <a:off x="3582044" y="1040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85742</xdr:rowOff>
    </xdr:from>
    <xdr:ext cx="405111" cy="259045"/>
    <xdr:sp macro="" textlink="">
      <xdr:nvSpPr>
        <xdr:cNvPr id="198" name="n_2aveValue【体育館・プール】&#10;有形固定資産減価償却率"/>
        <xdr:cNvSpPr txBox="1"/>
      </xdr:nvSpPr>
      <xdr:spPr>
        <a:xfrm>
          <a:off x="2705744" y="1037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66692</xdr:rowOff>
    </xdr:from>
    <xdr:ext cx="405111" cy="259045"/>
    <xdr:sp macro="" textlink="">
      <xdr:nvSpPr>
        <xdr:cNvPr id="199" name="n_3aveValue【体育館・プール】&#10;有形固定資産減価償却率"/>
        <xdr:cNvSpPr txBox="1"/>
      </xdr:nvSpPr>
      <xdr:spPr>
        <a:xfrm>
          <a:off x="1816744" y="1035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45737</xdr:rowOff>
    </xdr:from>
    <xdr:ext cx="405111" cy="259045"/>
    <xdr:sp macro="" textlink="">
      <xdr:nvSpPr>
        <xdr:cNvPr id="200" name="n_4aveValue【体育館・プール】&#10;有形固定資産減価償却率"/>
        <xdr:cNvSpPr txBox="1"/>
      </xdr:nvSpPr>
      <xdr:spPr>
        <a:xfrm>
          <a:off x="927744" y="1033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156862</xdr:rowOff>
    </xdr:from>
    <xdr:ext cx="405111" cy="259045"/>
    <xdr:sp macro="" textlink="">
      <xdr:nvSpPr>
        <xdr:cNvPr id="201" name="n_1mainValue【体育館・プール】&#10;有形固定資産減価償却率"/>
        <xdr:cNvSpPr txBox="1"/>
      </xdr:nvSpPr>
      <xdr:spPr>
        <a:xfrm>
          <a:off x="3582044" y="975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113047</xdr:rowOff>
    </xdr:from>
    <xdr:ext cx="405111" cy="259045"/>
    <xdr:sp macro="" textlink="">
      <xdr:nvSpPr>
        <xdr:cNvPr id="202" name="n_2mainValue【体育館・プール】&#10;有形固定資産減価償却率"/>
        <xdr:cNvSpPr txBox="1"/>
      </xdr:nvSpPr>
      <xdr:spPr>
        <a:xfrm>
          <a:off x="2705744" y="971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151147</xdr:rowOff>
    </xdr:from>
    <xdr:ext cx="405111" cy="259045"/>
    <xdr:sp macro="" textlink="">
      <xdr:nvSpPr>
        <xdr:cNvPr id="203" name="n_3mainValue【体育館・プール】&#10;有形固定資産減価償却率"/>
        <xdr:cNvSpPr txBox="1"/>
      </xdr:nvSpPr>
      <xdr:spPr>
        <a:xfrm>
          <a:off x="1816744" y="975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151147</xdr:rowOff>
    </xdr:from>
    <xdr:ext cx="405111" cy="259045"/>
    <xdr:sp macro="" textlink="">
      <xdr:nvSpPr>
        <xdr:cNvPr id="204" name="n_4mainValue【体育館・プール】&#10;有形固定資産減価償却率"/>
        <xdr:cNvSpPr txBox="1"/>
      </xdr:nvSpPr>
      <xdr:spPr>
        <a:xfrm>
          <a:off x="927744" y="975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5" name="直線コネクタ 21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6" name="テキスト ボックス 215"/>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7" name="直線コネクタ 21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8" name="テキスト ボックス 217"/>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9" name="直線コネクタ 21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20" name="テキスト ボックス 219"/>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1" name="直線コネクタ 22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2" name="テキスト ボックス 221"/>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4" name="テキスト ボックス 22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104699</xdr:rowOff>
    </xdr:from>
    <xdr:to>
      <xdr:col>54</xdr:col>
      <xdr:colOff>189865</xdr:colOff>
      <xdr:row>63</xdr:row>
      <xdr:rowOff>105613</xdr:rowOff>
    </xdr:to>
    <xdr:cxnSp macro="">
      <xdr:nvCxnSpPr>
        <xdr:cNvPr id="226" name="直線コネクタ 225"/>
        <xdr:cNvCxnSpPr/>
      </xdr:nvCxnSpPr>
      <xdr:spPr>
        <a:xfrm flipV="1">
          <a:off x="10476865" y="9534449"/>
          <a:ext cx="0" cy="1372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109440</xdr:rowOff>
    </xdr:from>
    <xdr:ext cx="469744" cy="259045"/>
    <xdr:sp macro="" textlink="">
      <xdr:nvSpPr>
        <xdr:cNvPr id="227" name="【体育館・プール】&#10;一人当たり面積最小値テキスト"/>
        <xdr:cNvSpPr txBox="1"/>
      </xdr:nvSpPr>
      <xdr:spPr>
        <a:xfrm>
          <a:off x="10515600" y="10910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105613</xdr:rowOff>
    </xdr:from>
    <xdr:to>
      <xdr:col>55</xdr:col>
      <xdr:colOff>88900</xdr:colOff>
      <xdr:row>63</xdr:row>
      <xdr:rowOff>105613</xdr:rowOff>
    </xdr:to>
    <xdr:cxnSp macro="">
      <xdr:nvCxnSpPr>
        <xdr:cNvPr id="228" name="直線コネクタ 227"/>
        <xdr:cNvCxnSpPr/>
      </xdr:nvCxnSpPr>
      <xdr:spPr>
        <a:xfrm>
          <a:off x="10388600" y="10906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51376</xdr:rowOff>
    </xdr:from>
    <xdr:ext cx="469744" cy="259045"/>
    <xdr:sp macro="" textlink="">
      <xdr:nvSpPr>
        <xdr:cNvPr id="229" name="【体育館・プール】&#10;一人当たり面積最大値テキスト"/>
        <xdr:cNvSpPr txBox="1"/>
      </xdr:nvSpPr>
      <xdr:spPr>
        <a:xfrm>
          <a:off x="10515600" y="9309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104699</xdr:rowOff>
    </xdr:from>
    <xdr:to>
      <xdr:col>55</xdr:col>
      <xdr:colOff>88900</xdr:colOff>
      <xdr:row>55</xdr:row>
      <xdr:rowOff>104699</xdr:rowOff>
    </xdr:to>
    <xdr:cxnSp macro="">
      <xdr:nvCxnSpPr>
        <xdr:cNvPr id="230" name="直線コネクタ 229"/>
        <xdr:cNvCxnSpPr/>
      </xdr:nvCxnSpPr>
      <xdr:spPr>
        <a:xfrm>
          <a:off x="10388600" y="9534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67987</xdr:rowOff>
    </xdr:from>
    <xdr:ext cx="469744" cy="259045"/>
    <xdr:sp macro="" textlink="">
      <xdr:nvSpPr>
        <xdr:cNvPr id="231" name="【体育館・プール】&#10;一人当たり面積平均値テキスト"/>
        <xdr:cNvSpPr txBox="1"/>
      </xdr:nvSpPr>
      <xdr:spPr>
        <a:xfrm>
          <a:off x="10515600" y="105264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89560</xdr:rowOff>
    </xdr:from>
    <xdr:to>
      <xdr:col>55</xdr:col>
      <xdr:colOff>50800</xdr:colOff>
      <xdr:row>62</xdr:row>
      <xdr:rowOff>19710</xdr:rowOff>
    </xdr:to>
    <xdr:sp macro="" textlink="">
      <xdr:nvSpPr>
        <xdr:cNvPr id="232" name="フローチャート: 判断 231"/>
        <xdr:cNvSpPr/>
      </xdr:nvSpPr>
      <xdr:spPr>
        <a:xfrm>
          <a:off x="10426700" y="10548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67614</xdr:rowOff>
    </xdr:from>
    <xdr:to>
      <xdr:col>50</xdr:col>
      <xdr:colOff>165100</xdr:colOff>
      <xdr:row>61</xdr:row>
      <xdr:rowOff>169214</xdr:rowOff>
    </xdr:to>
    <xdr:sp macro="" textlink="">
      <xdr:nvSpPr>
        <xdr:cNvPr id="233" name="フローチャート: 判断 232"/>
        <xdr:cNvSpPr/>
      </xdr:nvSpPr>
      <xdr:spPr>
        <a:xfrm>
          <a:off x="9588500" y="10526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102362</xdr:rowOff>
    </xdr:from>
    <xdr:to>
      <xdr:col>46</xdr:col>
      <xdr:colOff>38100</xdr:colOff>
      <xdr:row>62</xdr:row>
      <xdr:rowOff>32512</xdr:rowOff>
    </xdr:to>
    <xdr:sp macro="" textlink="">
      <xdr:nvSpPr>
        <xdr:cNvPr id="234" name="フローチャート: 判断 233"/>
        <xdr:cNvSpPr/>
      </xdr:nvSpPr>
      <xdr:spPr>
        <a:xfrm>
          <a:off x="86995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98704</xdr:rowOff>
    </xdr:from>
    <xdr:to>
      <xdr:col>41</xdr:col>
      <xdr:colOff>101600</xdr:colOff>
      <xdr:row>62</xdr:row>
      <xdr:rowOff>28854</xdr:rowOff>
    </xdr:to>
    <xdr:sp macro="" textlink="">
      <xdr:nvSpPr>
        <xdr:cNvPr id="235" name="フローチャート: 判断 234"/>
        <xdr:cNvSpPr/>
      </xdr:nvSpPr>
      <xdr:spPr>
        <a:xfrm>
          <a:off x="7810500" y="1055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98704</xdr:rowOff>
    </xdr:from>
    <xdr:to>
      <xdr:col>36</xdr:col>
      <xdr:colOff>165100</xdr:colOff>
      <xdr:row>62</xdr:row>
      <xdr:rowOff>28854</xdr:rowOff>
    </xdr:to>
    <xdr:sp macro="" textlink="">
      <xdr:nvSpPr>
        <xdr:cNvPr id="236" name="フローチャート: 判断 235"/>
        <xdr:cNvSpPr/>
      </xdr:nvSpPr>
      <xdr:spPr>
        <a:xfrm>
          <a:off x="6921500" y="1055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53899</xdr:rowOff>
    </xdr:from>
    <xdr:to>
      <xdr:col>55</xdr:col>
      <xdr:colOff>50800</xdr:colOff>
      <xdr:row>55</xdr:row>
      <xdr:rowOff>155499</xdr:rowOff>
    </xdr:to>
    <xdr:sp macro="" textlink="">
      <xdr:nvSpPr>
        <xdr:cNvPr id="242" name="楕円 241"/>
        <xdr:cNvSpPr/>
      </xdr:nvSpPr>
      <xdr:spPr>
        <a:xfrm>
          <a:off x="10426700" y="948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55</xdr:row>
      <xdr:rowOff>6926</xdr:rowOff>
    </xdr:from>
    <xdr:ext cx="469744" cy="259045"/>
    <xdr:sp macro="" textlink="">
      <xdr:nvSpPr>
        <xdr:cNvPr id="243" name="【体育館・プール】&#10;一人当たり面積該当値テキスト"/>
        <xdr:cNvSpPr txBox="1"/>
      </xdr:nvSpPr>
      <xdr:spPr>
        <a:xfrm>
          <a:off x="10515600" y="9436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88646</xdr:rowOff>
    </xdr:from>
    <xdr:to>
      <xdr:col>50</xdr:col>
      <xdr:colOff>165100</xdr:colOff>
      <xdr:row>56</xdr:row>
      <xdr:rowOff>18796</xdr:rowOff>
    </xdr:to>
    <xdr:sp macro="" textlink="">
      <xdr:nvSpPr>
        <xdr:cNvPr id="244" name="楕円 243"/>
        <xdr:cNvSpPr/>
      </xdr:nvSpPr>
      <xdr:spPr>
        <a:xfrm>
          <a:off x="9588500" y="9518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55</xdr:row>
      <xdr:rowOff>104699</xdr:rowOff>
    </xdr:from>
    <xdr:to>
      <xdr:col>55</xdr:col>
      <xdr:colOff>0</xdr:colOff>
      <xdr:row>55</xdr:row>
      <xdr:rowOff>139446</xdr:rowOff>
    </xdr:to>
    <xdr:cxnSp macro="">
      <xdr:nvCxnSpPr>
        <xdr:cNvPr id="245" name="直線コネクタ 244"/>
        <xdr:cNvCxnSpPr/>
      </xdr:nvCxnSpPr>
      <xdr:spPr>
        <a:xfrm flipV="1">
          <a:off x="9639300" y="9534449"/>
          <a:ext cx="838200" cy="3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116078</xdr:rowOff>
    </xdr:from>
    <xdr:to>
      <xdr:col>46</xdr:col>
      <xdr:colOff>38100</xdr:colOff>
      <xdr:row>56</xdr:row>
      <xdr:rowOff>46228</xdr:rowOff>
    </xdr:to>
    <xdr:sp macro="" textlink="">
      <xdr:nvSpPr>
        <xdr:cNvPr id="246" name="楕円 245"/>
        <xdr:cNvSpPr/>
      </xdr:nvSpPr>
      <xdr:spPr>
        <a:xfrm>
          <a:off x="8699500" y="954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139446</xdr:rowOff>
    </xdr:from>
    <xdr:to>
      <xdr:col>50</xdr:col>
      <xdr:colOff>114300</xdr:colOff>
      <xdr:row>55</xdr:row>
      <xdr:rowOff>166878</xdr:rowOff>
    </xdr:to>
    <xdr:cxnSp macro="">
      <xdr:nvCxnSpPr>
        <xdr:cNvPr id="247" name="直線コネクタ 246"/>
        <xdr:cNvCxnSpPr/>
      </xdr:nvCxnSpPr>
      <xdr:spPr>
        <a:xfrm flipV="1">
          <a:off x="8750300" y="956919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45669</xdr:rowOff>
    </xdr:from>
    <xdr:to>
      <xdr:col>41</xdr:col>
      <xdr:colOff>101600</xdr:colOff>
      <xdr:row>57</xdr:row>
      <xdr:rowOff>147269</xdr:rowOff>
    </xdr:to>
    <xdr:sp macro="" textlink="">
      <xdr:nvSpPr>
        <xdr:cNvPr id="248" name="楕円 247"/>
        <xdr:cNvSpPr/>
      </xdr:nvSpPr>
      <xdr:spPr>
        <a:xfrm>
          <a:off x="7810500" y="981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55</xdr:row>
      <xdr:rowOff>166878</xdr:rowOff>
    </xdr:from>
    <xdr:to>
      <xdr:col>45</xdr:col>
      <xdr:colOff>177800</xdr:colOff>
      <xdr:row>57</xdr:row>
      <xdr:rowOff>96469</xdr:rowOff>
    </xdr:to>
    <xdr:cxnSp macro="">
      <xdr:nvCxnSpPr>
        <xdr:cNvPr id="249" name="直線コネクタ 248"/>
        <xdr:cNvCxnSpPr/>
      </xdr:nvCxnSpPr>
      <xdr:spPr>
        <a:xfrm flipV="1">
          <a:off x="7861300" y="9596628"/>
          <a:ext cx="889000" cy="272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57</xdr:row>
      <xdr:rowOff>109677</xdr:rowOff>
    </xdr:from>
    <xdr:to>
      <xdr:col>36</xdr:col>
      <xdr:colOff>165100</xdr:colOff>
      <xdr:row>58</xdr:row>
      <xdr:rowOff>39827</xdr:rowOff>
    </xdr:to>
    <xdr:sp macro="" textlink="">
      <xdr:nvSpPr>
        <xdr:cNvPr id="250" name="楕円 249"/>
        <xdr:cNvSpPr/>
      </xdr:nvSpPr>
      <xdr:spPr>
        <a:xfrm>
          <a:off x="6921500" y="9882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57</xdr:row>
      <xdr:rowOff>96469</xdr:rowOff>
    </xdr:from>
    <xdr:to>
      <xdr:col>41</xdr:col>
      <xdr:colOff>50800</xdr:colOff>
      <xdr:row>57</xdr:row>
      <xdr:rowOff>160477</xdr:rowOff>
    </xdr:to>
    <xdr:cxnSp macro="">
      <xdr:nvCxnSpPr>
        <xdr:cNvPr id="251" name="直線コネクタ 250"/>
        <xdr:cNvCxnSpPr/>
      </xdr:nvCxnSpPr>
      <xdr:spPr>
        <a:xfrm flipV="1">
          <a:off x="6972300" y="9869119"/>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160341</xdr:rowOff>
    </xdr:from>
    <xdr:ext cx="469744" cy="259045"/>
    <xdr:sp macro="" textlink="">
      <xdr:nvSpPr>
        <xdr:cNvPr id="252" name="n_1aveValue【体育館・プール】&#10;一人当たり面積"/>
        <xdr:cNvSpPr txBox="1"/>
      </xdr:nvSpPr>
      <xdr:spPr>
        <a:xfrm>
          <a:off x="9391727" y="10618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23639</xdr:rowOff>
    </xdr:from>
    <xdr:ext cx="469744" cy="259045"/>
    <xdr:sp macro="" textlink="">
      <xdr:nvSpPr>
        <xdr:cNvPr id="253" name="n_2aveValue【体育館・プール】&#10;一人当たり面積"/>
        <xdr:cNvSpPr txBox="1"/>
      </xdr:nvSpPr>
      <xdr:spPr>
        <a:xfrm>
          <a:off x="8515427" y="10653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19981</xdr:rowOff>
    </xdr:from>
    <xdr:ext cx="469744" cy="259045"/>
    <xdr:sp macro="" textlink="">
      <xdr:nvSpPr>
        <xdr:cNvPr id="254" name="n_3aveValue【体育館・プール】&#10;一人当たり面積"/>
        <xdr:cNvSpPr txBox="1"/>
      </xdr:nvSpPr>
      <xdr:spPr>
        <a:xfrm>
          <a:off x="7626427" y="1064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19981</xdr:rowOff>
    </xdr:from>
    <xdr:ext cx="469744" cy="259045"/>
    <xdr:sp macro="" textlink="">
      <xdr:nvSpPr>
        <xdr:cNvPr id="255" name="n_4aveValue【体育館・プール】&#10;一人当たり面積"/>
        <xdr:cNvSpPr txBox="1"/>
      </xdr:nvSpPr>
      <xdr:spPr>
        <a:xfrm>
          <a:off x="6737427" y="1064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54</xdr:row>
      <xdr:rowOff>35323</xdr:rowOff>
    </xdr:from>
    <xdr:ext cx="469744" cy="259045"/>
    <xdr:sp macro="" textlink="">
      <xdr:nvSpPr>
        <xdr:cNvPr id="256" name="n_1mainValue【体育館・プール】&#10;一人当たり面積"/>
        <xdr:cNvSpPr txBox="1"/>
      </xdr:nvSpPr>
      <xdr:spPr>
        <a:xfrm>
          <a:off x="9391727" y="9293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54</xdr:row>
      <xdr:rowOff>62755</xdr:rowOff>
    </xdr:from>
    <xdr:ext cx="469744" cy="259045"/>
    <xdr:sp macro="" textlink="">
      <xdr:nvSpPr>
        <xdr:cNvPr id="257" name="n_2mainValue【体育館・プール】&#10;一人当たり面積"/>
        <xdr:cNvSpPr txBox="1"/>
      </xdr:nvSpPr>
      <xdr:spPr>
        <a:xfrm>
          <a:off x="8515427" y="9321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55</xdr:row>
      <xdr:rowOff>163796</xdr:rowOff>
    </xdr:from>
    <xdr:ext cx="469744" cy="259045"/>
    <xdr:sp macro="" textlink="">
      <xdr:nvSpPr>
        <xdr:cNvPr id="258" name="n_3mainValue【体育館・プール】&#10;一人当たり面積"/>
        <xdr:cNvSpPr txBox="1"/>
      </xdr:nvSpPr>
      <xdr:spPr>
        <a:xfrm>
          <a:off x="7626427" y="9593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56</xdr:row>
      <xdr:rowOff>56354</xdr:rowOff>
    </xdr:from>
    <xdr:ext cx="469744" cy="259045"/>
    <xdr:sp macro="" textlink="">
      <xdr:nvSpPr>
        <xdr:cNvPr id="259" name="n_4mainValue【体育館・プール】&#10;一人当たり面積"/>
        <xdr:cNvSpPr txBox="1"/>
      </xdr:nvSpPr>
      <xdr:spPr>
        <a:xfrm>
          <a:off x="6737427" y="9657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68" name="正方形/長方形 26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9" name="正方形/長方形 26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0" name="正方形/長方形 26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1" name="正方形/長方形 27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2" name="正方形/長方形 27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3" name="正方形/長方形 27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4" name="正方形/長方形 27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5" name="正方形/長方形 274"/>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76" name="正方形/長方形 27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7" name="正方形/長方形 27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8" name="正方形/長方形 27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9" name="正方形/長方形 27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0" name="正方形/長方形 27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1" name="正方形/長方形 28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2" name="正方形/長方形 28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3" name="正方形/長方形 28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4" name="テキスト ボックス 28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5" name="直線コネクタ 28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86" name="テキスト ボックス 285"/>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87" name="直線コネクタ 286"/>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288" name="テキスト ボックス 287"/>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89" name="直線コネクタ 288"/>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90" name="テキスト ボックス 289"/>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91" name="直線コネクタ 290"/>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92" name="テキスト ボックス 291"/>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93" name="直線コネクタ 292"/>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94" name="テキスト ボックス 293"/>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95" name="直線コネクタ 294"/>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296" name="テキスト ボックス 295"/>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97" name="直線コネクタ 29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298" name="テキスト ボックス 297"/>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9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152400</xdr:rowOff>
    </xdr:from>
    <xdr:to>
      <xdr:col>24</xdr:col>
      <xdr:colOff>62865</xdr:colOff>
      <xdr:row>108</xdr:row>
      <xdr:rowOff>133350</xdr:rowOff>
    </xdr:to>
    <xdr:cxnSp macro="">
      <xdr:nvCxnSpPr>
        <xdr:cNvPr id="300" name="直線コネクタ 299"/>
        <xdr:cNvCxnSpPr/>
      </xdr:nvCxnSpPr>
      <xdr:spPr>
        <a:xfrm flipV="1">
          <a:off x="4634865" y="1712595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137177</xdr:rowOff>
    </xdr:from>
    <xdr:ext cx="405111" cy="259045"/>
    <xdr:sp macro="" textlink="">
      <xdr:nvSpPr>
        <xdr:cNvPr id="301" name="【市民会館】&#10;有形固定資産減価償却率最小値テキスト"/>
        <xdr:cNvSpPr txBox="1"/>
      </xdr:nvSpPr>
      <xdr:spPr>
        <a:xfrm>
          <a:off x="4673600" y="1865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133350</xdr:rowOff>
    </xdr:from>
    <xdr:to>
      <xdr:col>24</xdr:col>
      <xdr:colOff>152400</xdr:colOff>
      <xdr:row>108</xdr:row>
      <xdr:rowOff>133350</xdr:rowOff>
    </xdr:to>
    <xdr:cxnSp macro="">
      <xdr:nvCxnSpPr>
        <xdr:cNvPr id="302" name="直線コネクタ 301"/>
        <xdr:cNvCxnSpPr/>
      </xdr:nvCxnSpPr>
      <xdr:spPr>
        <a:xfrm>
          <a:off x="4546600" y="1864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99077</xdr:rowOff>
    </xdr:from>
    <xdr:ext cx="405111" cy="259045"/>
    <xdr:sp macro="" textlink="">
      <xdr:nvSpPr>
        <xdr:cNvPr id="303" name="【市民会館】&#10;有形固定資産減価償却率最大値テキスト"/>
        <xdr:cNvSpPr txBox="1"/>
      </xdr:nvSpPr>
      <xdr:spPr>
        <a:xfrm>
          <a:off x="4673600" y="16901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152400</xdr:rowOff>
    </xdr:from>
    <xdr:to>
      <xdr:col>24</xdr:col>
      <xdr:colOff>152400</xdr:colOff>
      <xdr:row>99</xdr:row>
      <xdr:rowOff>152400</xdr:rowOff>
    </xdr:to>
    <xdr:cxnSp macro="">
      <xdr:nvCxnSpPr>
        <xdr:cNvPr id="304" name="直線コネクタ 303"/>
        <xdr:cNvCxnSpPr/>
      </xdr:nvCxnSpPr>
      <xdr:spPr>
        <a:xfrm>
          <a:off x="4546600" y="1712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89552</xdr:rowOff>
    </xdr:from>
    <xdr:ext cx="405111" cy="259045"/>
    <xdr:sp macro="" textlink="">
      <xdr:nvSpPr>
        <xdr:cNvPr id="305" name="【市民会館】&#10;有形固定資産減価償却率平均値テキスト"/>
        <xdr:cNvSpPr txBox="1"/>
      </xdr:nvSpPr>
      <xdr:spPr>
        <a:xfrm>
          <a:off x="4673600" y="177489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111125</xdr:rowOff>
    </xdr:from>
    <xdr:to>
      <xdr:col>24</xdr:col>
      <xdr:colOff>114300</xdr:colOff>
      <xdr:row>104</xdr:row>
      <xdr:rowOff>41275</xdr:rowOff>
    </xdr:to>
    <xdr:sp macro="" textlink="">
      <xdr:nvSpPr>
        <xdr:cNvPr id="306" name="フローチャート: 判断 305"/>
        <xdr:cNvSpPr/>
      </xdr:nvSpPr>
      <xdr:spPr>
        <a:xfrm>
          <a:off x="4584700" y="1777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154939</xdr:rowOff>
    </xdr:from>
    <xdr:to>
      <xdr:col>20</xdr:col>
      <xdr:colOff>38100</xdr:colOff>
      <xdr:row>104</xdr:row>
      <xdr:rowOff>85089</xdr:rowOff>
    </xdr:to>
    <xdr:sp macro="" textlink="">
      <xdr:nvSpPr>
        <xdr:cNvPr id="307" name="フローチャート: 判断 306"/>
        <xdr:cNvSpPr/>
      </xdr:nvSpPr>
      <xdr:spPr>
        <a:xfrm>
          <a:off x="3746500" y="1781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97789</xdr:rowOff>
    </xdr:from>
    <xdr:to>
      <xdr:col>15</xdr:col>
      <xdr:colOff>101600</xdr:colOff>
      <xdr:row>104</xdr:row>
      <xdr:rowOff>27939</xdr:rowOff>
    </xdr:to>
    <xdr:sp macro="" textlink="">
      <xdr:nvSpPr>
        <xdr:cNvPr id="308" name="フローチャート: 判断 307"/>
        <xdr:cNvSpPr/>
      </xdr:nvSpPr>
      <xdr:spPr>
        <a:xfrm>
          <a:off x="2857500" y="177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34925</xdr:rowOff>
    </xdr:from>
    <xdr:to>
      <xdr:col>10</xdr:col>
      <xdr:colOff>165100</xdr:colOff>
      <xdr:row>103</xdr:row>
      <xdr:rowOff>136525</xdr:rowOff>
    </xdr:to>
    <xdr:sp macro="" textlink="">
      <xdr:nvSpPr>
        <xdr:cNvPr id="309" name="フローチャート: 判断 308"/>
        <xdr:cNvSpPr/>
      </xdr:nvSpPr>
      <xdr:spPr>
        <a:xfrm>
          <a:off x="1968500" y="1769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156845</xdr:rowOff>
    </xdr:from>
    <xdr:to>
      <xdr:col>6</xdr:col>
      <xdr:colOff>38100</xdr:colOff>
      <xdr:row>103</xdr:row>
      <xdr:rowOff>86995</xdr:rowOff>
    </xdr:to>
    <xdr:sp macro="" textlink="">
      <xdr:nvSpPr>
        <xdr:cNvPr id="310" name="フローチャート: 判断 309"/>
        <xdr:cNvSpPr/>
      </xdr:nvSpPr>
      <xdr:spPr>
        <a:xfrm>
          <a:off x="1079500" y="1764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1" name="テキスト ボックス 31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2" name="テキスト ボックス 31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3" name="テキスト ボックス 31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4" name="テキスト ボックス 31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5" name="テキスト ボックス 31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105411</xdr:rowOff>
    </xdr:from>
    <xdr:to>
      <xdr:col>24</xdr:col>
      <xdr:colOff>114300</xdr:colOff>
      <xdr:row>104</xdr:row>
      <xdr:rowOff>35561</xdr:rowOff>
    </xdr:to>
    <xdr:sp macro="" textlink="">
      <xdr:nvSpPr>
        <xdr:cNvPr id="316" name="楕円 315"/>
        <xdr:cNvSpPr/>
      </xdr:nvSpPr>
      <xdr:spPr>
        <a:xfrm>
          <a:off x="4584700" y="1776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128288</xdr:rowOff>
    </xdr:from>
    <xdr:ext cx="405111" cy="259045"/>
    <xdr:sp macro="" textlink="">
      <xdr:nvSpPr>
        <xdr:cNvPr id="317" name="【市民会館】&#10;有形固定資産減価償却率該当値テキスト"/>
        <xdr:cNvSpPr txBox="1"/>
      </xdr:nvSpPr>
      <xdr:spPr>
        <a:xfrm>
          <a:off x="4673600" y="17616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17780</xdr:rowOff>
    </xdr:from>
    <xdr:to>
      <xdr:col>20</xdr:col>
      <xdr:colOff>38100</xdr:colOff>
      <xdr:row>103</xdr:row>
      <xdr:rowOff>119380</xdr:rowOff>
    </xdr:to>
    <xdr:sp macro="" textlink="">
      <xdr:nvSpPr>
        <xdr:cNvPr id="318" name="楕円 317"/>
        <xdr:cNvSpPr/>
      </xdr:nvSpPr>
      <xdr:spPr>
        <a:xfrm>
          <a:off x="3746500" y="1767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68580</xdr:rowOff>
    </xdr:from>
    <xdr:to>
      <xdr:col>24</xdr:col>
      <xdr:colOff>63500</xdr:colOff>
      <xdr:row>103</xdr:row>
      <xdr:rowOff>156211</xdr:rowOff>
    </xdr:to>
    <xdr:cxnSp macro="">
      <xdr:nvCxnSpPr>
        <xdr:cNvPr id="319" name="直線コネクタ 318"/>
        <xdr:cNvCxnSpPr/>
      </xdr:nvCxnSpPr>
      <xdr:spPr>
        <a:xfrm>
          <a:off x="3797300" y="17727930"/>
          <a:ext cx="838200" cy="8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101600</xdr:rowOff>
    </xdr:from>
    <xdr:to>
      <xdr:col>15</xdr:col>
      <xdr:colOff>101600</xdr:colOff>
      <xdr:row>103</xdr:row>
      <xdr:rowOff>31750</xdr:rowOff>
    </xdr:to>
    <xdr:sp macro="" textlink="">
      <xdr:nvSpPr>
        <xdr:cNvPr id="320" name="楕円 319"/>
        <xdr:cNvSpPr/>
      </xdr:nvSpPr>
      <xdr:spPr>
        <a:xfrm>
          <a:off x="2857500" y="1758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152400</xdr:rowOff>
    </xdr:from>
    <xdr:to>
      <xdr:col>19</xdr:col>
      <xdr:colOff>177800</xdr:colOff>
      <xdr:row>103</xdr:row>
      <xdr:rowOff>68580</xdr:rowOff>
    </xdr:to>
    <xdr:cxnSp macro="">
      <xdr:nvCxnSpPr>
        <xdr:cNvPr id="321" name="直線コネクタ 320"/>
        <xdr:cNvCxnSpPr/>
      </xdr:nvCxnSpPr>
      <xdr:spPr>
        <a:xfrm>
          <a:off x="2908300" y="1764030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100</xdr:row>
      <xdr:rowOff>6350</xdr:rowOff>
    </xdr:from>
    <xdr:to>
      <xdr:col>10</xdr:col>
      <xdr:colOff>165100</xdr:colOff>
      <xdr:row>100</xdr:row>
      <xdr:rowOff>107950</xdr:rowOff>
    </xdr:to>
    <xdr:sp macro="" textlink="">
      <xdr:nvSpPr>
        <xdr:cNvPr id="322" name="楕円 321"/>
        <xdr:cNvSpPr/>
      </xdr:nvSpPr>
      <xdr:spPr>
        <a:xfrm>
          <a:off x="1968500" y="1715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100</xdr:row>
      <xdr:rowOff>57150</xdr:rowOff>
    </xdr:from>
    <xdr:to>
      <xdr:col>15</xdr:col>
      <xdr:colOff>50800</xdr:colOff>
      <xdr:row>102</xdr:row>
      <xdr:rowOff>152400</xdr:rowOff>
    </xdr:to>
    <xdr:cxnSp macro="">
      <xdr:nvCxnSpPr>
        <xdr:cNvPr id="323" name="直線コネクタ 322"/>
        <xdr:cNvCxnSpPr/>
      </xdr:nvCxnSpPr>
      <xdr:spPr>
        <a:xfrm>
          <a:off x="2019300" y="17202150"/>
          <a:ext cx="889000" cy="438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99</xdr:row>
      <xdr:rowOff>90170</xdr:rowOff>
    </xdr:from>
    <xdr:to>
      <xdr:col>6</xdr:col>
      <xdr:colOff>38100</xdr:colOff>
      <xdr:row>100</xdr:row>
      <xdr:rowOff>20320</xdr:rowOff>
    </xdr:to>
    <xdr:sp macro="" textlink="">
      <xdr:nvSpPr>
        <xdr:cNvPr id="324" name="楕円 323"/>
        <xdr:cNvSpPr/>
      </xdr:nvSpPr>
      <xdr:spPr>
        <a:xfrm>
          <a:off x="1079500" y="1706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99</xdr:row>
      <xdr:rowOff>140970</xdr:rowOff>
    </xdr:from>
    <xdr:to>
      <xdr:col>10</xdr:col>
      <xdr:colOff>114300</xdr:colOff>
      <xdr:row>100</xdr:row>
      <xdr:rowOff>57150</xdr:rowOff>
    </xdr:to>
    <xdr:cxnSp macro="">
      <xdr:nvCxnSpPr>
        <xdr:cNvPr id="325" name="直線コネクタ 324"/>
        <xdr:cNvCxnSpPr/>
      </xdr:nvCxnSpPr>
      <xdr:spPr>
        <a:xfrm>
          <a:off x="1130300" y="1711452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76216</xdr:rowOff>
    </xdr:from>
    <xdr:ext cx="405111" cy="259045"/>
    <xdr:sp macro="" textlink="">
      <xdr:nvSpPr>
        <xdr:cNvPr id="326" name="n_1aveValue【市民会館】&#10;有形固定資産減価償却率"/>
        <xdr:cNvSpPr txBox="1"/>
      </xdr:nvSpPr>
      <xdr:spPr>
        <a:xfrm>
          <a:off x="3582044" y="17907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19066</xdr:rowOff>
    </xdr:from>
    <xdr:ext cx="405111" cy="259045"/>
    <xdr:sp macro="" textlink="">
      <xdr:nvSpPr>
        <xdr:cNvPr id="327" name="n_2aveValue【市民会館】&#10;有形固定資産減価償却率"/>
        <xdr:cNvSpPr txBox="1"/>
      </xdr:nvSpPr>
      <xdr:spPr>
        <a:xfrm>
          <a:off x="2705744" y="17849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127652</xdr:rowOff>
    </xdr:from>
    <xdr:ext cx="405111" cy="259045"/>
    <xdr:sp macro="" textlink="">
      <xdr:nvSpPr>
        <xdr:cNvPr id="328" name="n_3aveValue【市民会館】&#10;有形固定資産減価償却率"/>
        <xdr:cNvSpPr txBox="1"/>
      </xdr:nvSpPr>
      <xdr:spPr>
        <a:xfrm>
          <a:off x="1816744" y="17787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78122</xdr:rowOff>
    </xdr:from>
    <xdr:ext cx="405111" cy="259045"/>
    <xdr:sp macro="" textlink="">
      <xdr:nvSpPr>
        <xdr:cNvPr id="329" name="n_4aveValue【市民会館】&#10;有形固定資産減価償却率"/>
        <xdr:cNvSpPr txBox="1"/>
      </xdr:nvSpPr>
      <xdr:spPr>
        <a:xfrm>
          <a:off x="927744" y="17737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135907</xdr:rowOff>
    </xdr:from>
    <xdr:ext cx="405111" cy="259045"/>
    <xdr:sp macro="" textlink="">
      <xdr:nvSpPr>
        <xdr:cNvPr id="330" name="n_1mainValue【市民会館】&#10;有形固定資産減価償却率"/>
        <xdr:cNvSpPr txBox="1"/>
      </xdr:nvSpPr>
      <xdr:spPr>
        <a:xfrm>
          <a:off x="3582044" y="1745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48277</xdr:rowOff>
    </xdr:from>
    <xdr:ext cx="405111" cy="259045"/>
    <xdr:sp macro="" textlink="">
      <xdr:nvSpPr>
        <xdr:cNvPr id="331" name="n_2mainValue【市民会館】&#10;有形固定資産減価償却率"/>
        <xdr:cNvSpPr txBox="1"/>
      </xdr:nvSpPr>
      <xdr:spPr>
        <a:xfrm>
          <a:off x="2705744" y="1736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98</xdr:row>
      <xdr:rowOff>124477</xdr:rowOff>
    </xdr:from>
    <xdr:ext cx="405111" cy="259045"/>
    <xdr:sp macro="" textlink="">
      <xdr:nvSpPr>
        <xdr:cNvPr id="332" name="n_3mainValue【市民会館】&#10;有形固定資産減価償却率"/>
        <xdr:cNvSpPr txBox="1"/>
      </xdr:nvSpPr>
      <xdr:spPr>
        <a:xfrm>
          <a:off x="1816744" y="1692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98</xdr:row>
      <xdr:rowOff>36847</xdr:rowOff>
    </xdr:from>
    <xdr:ext cx="405111" cy="259045"/>
    <xdr:sp macro="" textlink="">
      <xdr:nvSpPr>
        <xdr:cNvPr id="333" name="n_4mainValue【市民会館】&#10;有形固定資産減価償却率"/>
        <xdr:cNvSpPr txBox="1"/>
      </xdr:nvSpPr>
      <xdr:spPr>
        <a:xfrm>
          <a:off x="927744" y="1683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4" name="正方形/長方形 33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5" name="正方形/長方形 33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6" name="正方形/長方形 33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7" name="正方形/長方形 33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8" name="正方形/長方形 33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9" name="正方形/長方形 33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0" name="正方形/長方形 33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1" name="正方形/長方形 34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2" name="テキスト ボックス 34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3" name="直線コネクタ 34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44" name="直線コネクタ 343"/>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45" name="テキスト ボックス 344"/>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46" name="直線コネクタ 345"/>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47" name="テキスト ボックス 346"/>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48" name="直線コネクタ 347"/>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49" name="テキスト ボックス 348"/>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0" name="直線コネクタ 349"/>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1" name="テキスト ボックス 350"/>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2" name="直線コネクタ 351"/>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53" name="テキスト ボックス 352"/>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4" name="直線コネクタ 35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5" name="テキスト ボックス 354"/>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6"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57150</xdr:rowOff>
    </xdr:from>
    <xdr:to>
      <xdr:col>54</xdr:col>
      <xdr:colOff>189865</xdr:colOff>
      <xdr:row>108</xdr:row>
      <xdr:rowOff>83820</xdr:rowOff>
    </xdr:to>
    <xdr:cxnSp macro="">
      <xdr:nvCxnSpPr>
        <xdr:cNvPr id="357" name="直線コネクタ 356"/>
        <xdr:cNvCxnSpPr/>
      </xdr:nvCxnSpPr>
      <xdr:spPr>
        <a:xfrm flipV="1">
          <a:off x="10476865" y="1737360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87647</xdr:rowOff>
    </xdr:from>
    <xdr:ext cx="469744" cy="259045"/>
    <xdr:sp macro="" textlink="">
      <xdr:nvSpPr>
        <xdr:cNvPr id="358" name="【市民会館】&#10;一人当たり面積最小値テキスト"/>
        <xdr:cNvSpPr txBox="1"/>
      </xdr:nvSpPr>
      <xdr:spPr>
        <a:xfrm>
          <a:off x="10515600" y="1860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83820</xdr:rowOff>
    </xdr:from>
    <xdr:to>
      <xdr:col>55</xdr:col>
      <xdr:colOff>88900</xdr:colOff>
      <xdr:row>108</xdr:row>
      <xdr:rowOff>83820</xdr:rowOff>
    </xdr:to>
    <xdr:cxnSp macro="">
      <xdr:nvCxnSpPr>
        <xdr:cNvPr id="359" name="直線コネクタ 358"/>
        <xdr:cNvCxnSpPr/>
      </xdr:nvCxnSpPr>
      <xdr:spPr>
        <a:xfrm>
          <a:off x="10388600" y="1860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3827</xdr:rowOff>
    </xdr:from>
    <xdr:ext cx="469744" cy="259045"/>
    <xdr:sp macro="" textlink="">
      <xdr:nvSpPr>
        <xdr:cNvPr id="360" name="【市民会館】&#10;一人当たり面積最大値テキスト"/>
        <xdr:cNvSpPr txBox="1"/>
      </xdr:nvSpPr>
      <xdr:spPr>
        <a:xfrm>
          <a:off x="10515600" y="1714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57150</xdr:rowOff>
    </xdr:from>
    <xdr:to>
      <xdr:col>55</xdr:col>
      <xdr:colOff>88900</xdr:colOff>
      <xdr:row>101</xdr:row>
      <xdr:rowOff>57150</xdr:rowOff>
    </xdr:to>
    <xdr:cxnSp macro="">
      <xdr:nvCxnSpPr>
        <xdr:cNvPr id="361" name="直線コネクタ 360"/>
        <xdr:cNvCxnSpPr/>
      </xdr:nvCxnSpPr>
      <xdr:spPr>
        <a:xfrm>
          <a:off x="10388600" y="1737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652</xdr:rowOff>
    </xdr:from>
    <xdr:ext cx="469744" cy="259045"/>
    <xdr:sp macro="" textlink="">
      <xdr:nvSpPr>
        <xdr:cNvPr id="362" name="【市民会館】&#10;一人当たり面積平均値テキスト"/>
        <xdr:cNvSpPr txBox="1"/>
      </xdr:nvSpPr>
      <xdr:spPr>
        <a:xfrm>
          <a:off x="10515600" y="18002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149225</xdr:rowOff>
    </xdr:from>
    <xdr:to>
      <xdr:col>55</xdr:col>
      <xdr:colOff>50800</xdr:colOff>
      <xdr:row>106</xdr:row>
      <xdr:rowOff>79375</xdr:rowOff>
    </xdr:to>
    <xdr:sp macro="" textlink="">
      <xdr:nvSpPr>
        <xdr:cNvPr id="363" name="フローチャート: 判断 362"/>
        <xdr:cNvSpPr/>
      </xdr:nvSpPr>
      <xdr:spPr>
        <a:xfrm>
          <a:off x="10426700" y="1815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74930</xdr:rowOff>
    </xdr:from>
    <xdr:to>
      <xdr:col>50</xdr:col>
      <xdr:colOff>165100</xdr:colOff>
      <xdr:row>106</xdr:row>
      <xdr:rowOff>5080</xdr:rowOff>
    </xdr:to>
    <xdr:sp macro="" textlink="">
      <xdr:nvSpPr>
        <xdr:cNvPr id="364" name="フローチャート: 判断 363"/>
        <xdr:cNvSpPr/>
      </xdr:nvSpPr>
      <xdr:spPr>
        <a:xfrm>
          <a:off x="9588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57786</xdr:rowOff>
    </xdr:from>
    <xdr:to>
      <xdr:col>46</xdr:col>
      <xdr:colOff>38100</xdr:colOff>
      <xdr:row>105</xdr:row>
      <xdr:rowOff>159386</xdr:rowOff>
    </xdr:to>
    <xdr:sp macro="" textlink="">
      <xdr:nvSpPr>
        <xdr:cNvPr id="365" name="フローチャート: 判断 364"/>
        <xdr:cNvSpPr/>
      </xdr:nvSpPr>
      <xdr:spPr>
        <a:xfrm>
          <a:off x="8699500" y="1806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42545</xdr:rowOff>
    </xdr:from>
    <xdr:to>
      <xdr:col>41</xdr:col>
      <xdr:colOff>101600</xdr:colOff>
      <xdr:row>105</xdr:row>
      <xdr:rowOff>144145</xdr:rowOff>
    </xdr:to>
    <xdr:sp macro="" textlink="">
      <xdr:nvSpPr>
        <xdr:cNvPr id="366" name="フローチャート: 判断 365"/>
        <xdr:cNvSpPr/>
      </xdr:nvSpPr>
      <xdr:spPr>
        <a:xfrm>
          <a:off x="78105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156845</xdr:rowOff>
    </xdr:from>
    <xdr:to>
      <xdr:col>36</xdr:col>
      <xdr:colOff>165100</xdr:colOff>
      <xdr:row>105</xdr:row>
      <xdr:rowOff>86995</xdr:rowOff>
    </xdr:to>
    <xdr:sp macro="" textlink="">
      <xdr:nvSpPr>
        <xdr:cNvPr id="367" name="フローチャート: 判断 366"/>
        <xdr:cNvSpPr/>
      </xdr:nvSpPr>
      <xdr:spPr>
        <a:xfrm>
          <a:off x="6921500" y="1798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68" name="テキスト ボックス 36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69" name="テキスト ボックス 36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0" name="テキスト ボックス 36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1" name="テキスト ボックス 37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2" name="テキスト ボックス 37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105411</xdr:rowOff>
    </xdr:from>
    <xdr:to>
      <xdr:col>55</xdr:col>
      <xdr:colOff>50800</xdr:colOff>
      <xdr:row>107</xdr:row>
      <xdr:rowOff>35561</xdr:rowOff>
    </xdr:to>
    <xdr:sp macro="" textlink="">
      <xdr:nvSpPr>
        <xdr:cNvPr id="373" name="楕円 372"/>
        <xdr:cNvSpPr/>
      </xdr:nvSpPr>
      <xdr:spPr>
        <a:xfrm>
          <a:off x="10426700" y="1827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83838</xdr:rowOff>
    </xdr:from>
    <xdr:ext cx="469744" cy="259045"/>
    <xdr:sp macro="" textlink="">
      <xdr:nvSpPr>
        <xdr:cNvPr id="374" name="【市民会館】&#10;一人当たり面積該当値テキスト"/>
        <xdr:cNvSpPr txBox="1"/>
      </xdr:nvSpPr>
      <xdr:spPr>
        <a:xfrm>
          <a:off x="10515600" y="1825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114936</xdr:rowOff>
    </xdr:from>
    <xdr:to>
      <xdr:col>50</xdr:col>
      <xdr:colOff>165100</xdr:colOff>
      <xdr:row>107</xdr:row>
      <xdr:rowOff>45086</xdr:rowOff>
    </xdr:to>
    <xdr:sp macro="" textlink="">
      <xdr:nvSpPr>
        <xdr:cNvPr id="375" name="楕円 374"/>
        <xdr:cNvSpPr/>
      </xdr:nvSpPr>
      <xdr:spPr>
        <a:xfrm>
          <a:off x="9588500" y="1828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156211</xdr:rowOff>
    </xdr:from>
    <xdr:to>
      <xdr:col>55</xdr:col>
      <xdr:colOff>0</xdr:colOff>
      <xdr:row>106</xdr:row>
      <xdr:rowOff>165736</xdr:rowOff>
    </xdr:to>
    <xdr:cxnSp macro="">
      <xdr:nvCxnSpPr>
        <xdr:cNvPr id="376" name="直線コネクタ 375"/>
        <xdr:cNvCxnSpPr/>
      </xdr:nvCxnSpPr>
      <xdr:spPr>
        <a:xfrm flipV="1">
          <a:off x="9639300" y="18329911"/>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120650</xdr:rowOff>
    </xdr:from>
    <xdr:to>
      <xdr:col>46</xdr:col>
      <xdr:colOff>38100</xdr:colOff>
      <xdr:row>107</xdr:row>
      <xdr:rowOff>50800</xdr:rowOff>
    </xdr:to>
    <xdr:sp macro="" textlink="">
      <xdr:nvSpPr>
        <xdr:cNvPr id="377" name="楕円 376"/>
        <xdr:cNvSpPr/>
      </xdr:nvSpPr>
      <xdr:spPr>
        <a:xfrm>
          <a:off x="8699500" y="1829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165736</xdr:rowOff>
    </xdr:from>
    <xdr:to>
      <xdr:col>50</xdr:col>
      <xdr:colOff>114300</xdr:colOff>
      <xdr:row>107</xdr:row>
      <xdr:rowOff>0</xdr:rowOff>
    </xdr:to>
    <xdr:cxnSp macro="">
      <xdr:nvCxnSpPr>
        <xdr:cNvPr id="378" name="直線コネクタ 377"/>
        <xdr:cNvCxnSpPr/>
      </xdr:nvCxnSpPr>
      <xdr:spPr>
        <a:xfrm flipV="1">
          <a:off x="8750300" y="18339436"/>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126364</xdr:rowOff>
    </xdr:from>
    <xdr:to>
      <xdr:col>41</xdr:col>
      <xdr:colOff>101600</xdr:colOff>
      <xdr:row>107</xdr:row>
      <xdr:rowOff>56514</xdr:rowOff>
    </xdr:to>
    <xdr:sp macro="" textlink="">
      <xdr:nvSpPr>
        <xdr:cNvPr id="379" name="楕円 378"/>
        <xdr:cNvSpPr/>
      </xdr:nvSpPr>
      <xdr:spPr>
        <a:xfrm>
          <a:off x="7810500" y="1830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0</xdr:rowOff>
    </xdr:from>
    <xdr:to>
      <xdr:col>45</xdr:col>
      <xdr:colOff>177800</xdr:colOff>
      <xdr:row>107</xdr:row>
      <xdr:rowOff>5714</xdr:rowOff>
    </xdr:to>
    <xdr:cxnSp macro="">
      <xdr:nvCxnSpPr>
        <xdr:cNvPr id="380" name="直線コネクタ 379"/>
        <xdr:cNvCxnSpPr/>
      </xdr:nvCxnSpPr>
      <xdr:spPr>
        <a:xfrm flipV="1">
          <a:off x="7861300" y="18345150"/>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135889</xdr:rowOff>
    </xdr:from>
    <xdr:to>
      <xdr:col>36</xdr:col>
      <xdr:colOff>165100</xdr:colOff>
      <xdr:row>107</xdr:row>
      <xdr:rowOff>66039</xdr:rowOff>
    </xdr:to>
    <xdr:sp macro="" textlink="">
      <xdr:nvSpPr>
        <xdr:cNvPr id="381" name="楕円 380"/>
        <xdr:cNvSpPr/>
      </xdr:nvSpPr>
      <xdr:spPr>
        <a:xfrm>
          <a:off x="6921500" y="1830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5714</xdr:rowOff>
    </xdr:from>
    <xdr:to>
      <xdr:col>41</xdr:col>
      <xdr:colOff>50800</xdr:colOff>
      <xdr:row>107</xdr:row>
      <xdr:rowOff>15239</xdr:rowOff>
    </xdr:to>
    <xdr:cxnSp macro="">
      <xdr:nvCxnSpPr>
        <xdr:cNvPr id="382" name="直線コネクタ 381"/>
        <xdr:cNvCxnSpPr/>
      </xdr:nvCxnSpPr>
      <xdr:spPr>
        <a:xfrm flipV="1">
          <a:off x="6972300" y="18350864"/>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21607</xdr:rowOff>
    </xdr:from>
    <xdr:ext cx="469744" cy="259045"/>
    <xdr:sp macro="" textlink="">
      <xdr:nvSpPr>
        <xdr:cNvPr id="383" name="n_1aveValue【市民会館】&#10;一人当たり面積"/>
        <xdr:cNvSpPr txBox="1"/>
      </xdr:nvSpPr>
      <xdr:spPr>
        <a:xfrm>
          <a:off x="93917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4463</xdr:rowOff>
    </xdr:from>
    <xdr:ext cx="469744" cy="259045"/>
    <xdr:sp macro="" textlink="">
      <xdr:nvSpPr>
        <xdr:cNvPr id="384" name="n_2aveValue【市民会館】&#10;一人当たり面積"/>
        <xdr:cNvSpPr txBox="1"/>
      </xdr:nvSpPr>
      <xdr:spPr>
        <a:xfrm>
          <a:off x="8515427" y="17835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160672</xdr:rowOff>
    </xdr:from>
    <xdr:ext cx="469744" cy="259045"/>
    <xdr:sp macro="" textlink="">
      <xdr:nvSpPr>
        <xdr:cNvPr id="385" name="n_3aveValue【市民会館】&#10;一人当たり面積"/>
        <xdr:cNvSpPr txBox="1"/>
      </xdr:nvSpPr>
      <xdr:spPr>
        <a:xfrm>
          <a:off x="7626427" y="17820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103522</xdr:rowOff>
    </xdr:from>
    <xdr:ext cx="469744" cy="259045"/>
    <xdr:sp macro="" textlink="">
      <xdr:nvSpPr>
        <xdr:cNvPr id="386" name="n_4aveValue【市民会館】&#10;一人当たり面積"/>
        <xdr:cNvSpPr txBox="1"/>
      </xdr:nvSpPr>
      <xdr:spPr>
        <a:xfrm>
          <a:off x="6737427" y="17762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36213</xdr:rowOff>
    </xdr:from>
    <xdr:ext cx="469744" cy="259045"/>
    <xdr:sp macro="" textlink="">
      <xdr:nvSpPr>
        <xdr:cNvPr id="387" name="n_1mainValue【市民会館】&#10;一人当たり面積"/>
        <xdr:cNvSpPr txBox="1"/>
      </xdr:nvSpPr>
      <xdr:spPr>
        <a:xfrm>
          <a:off x="9391727" y="18381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41927</xdr:rowOff>
    </xdr:from>
    <xdr:ext cx="469744" cy="259045"/>
    <xdr:sp macro="" textlink="">
      <xdr:nvSpPr>
        <xdr:cNvPr id="388" name="n_2mainValue【市民会館】&#10;一人当たり面積"/>
        <xdr:cNvSpPr txBox="1"/>
      </xdr:nvSpPr>
      <xdr:spPr>
        <a:xfrm>
          <a:off x="8515427" y="1838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47641</xdr:rowOff>
    </xdr:from>
    <xdr:ext cx="469744" cy="259045"/>
    <xdr:sp macro="" textlink="">
      <xdr:nvSpPr>
        <xdr:cNvPr id="389" name="n_3mainValue【市民会館】&#10;一人当たり面積"/>
        <xdr:cNvSpPr txBox="1"/>
      </xdr:nvSpPr>
      <xdr:spPr>
        <a:xfrm>
          <a:off x="7626427" y="18392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57166</xdr:rowOff>
    </xdr:from>
    <xdr:ext cx="469744" cy="259045"/>
    <xdr:sp macro="" textlink="">
      <xdr:nvSpPr>
        <xdr:cNvPr id="390" name="n_4mainValue【市民会館】&#10;一人当たり面積"/>
        <xdr:cNvSpPr txBox="1"/>
      </xdr:nvSpPr>
      <xdr:spPr>
        <a:xfrm>
          <a:off x="6737427" y="18402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1" name="正方形/長方形 3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2" name="正方形/長方形 3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3" name="正方形/長方形 3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4" name="正方形/長方形 3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5" name="正方形/長方形 3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6" name="正方形/長方形 3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7" name="正方形/長方形 3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正方形/長方形 39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9" name="テキスト ボックス 39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0" name="直線コネクタ 39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1" name="テキスト ボックス 40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2" name="直線コネクタ 40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3" name="テキスト ボックス 402"/>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4" name="直線コネクタ 40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5" name="テキスト ボックス 40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6" name="直線コネクタ 40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7" name="テキスト ボックス 40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8" name="直線コネクタ 40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9" name="テキスト ボックス 40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0" name="直線コネクタ 40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1" name="テキスト ボックス 410"/>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3" name="テキスト ボックス 412"/>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0</xdr:rowOff>
    </xdr:from>
    <xdr:to>
      <xdr:col>85</xdr:col>
      <xdr:colOff>126364</xdr:colOff>
      <xdr:row>42</xdr:row>
      <xdr:rowOff>38100</xdr:rowOff>
    </xdr:to>
    <xdr:cxnSp macro="">
      <xdr:nvCxnSpPr>
        <xdr:cNvPr id="415" name="直線コネクタ 414"/>
        <xdr:cNvCxnSpPr/>
      </xdr:nvCxnSpPr>
      <xdr:spPr>
        <a:xfrm flipV="1">
          <a:off x="16318864" y="565785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16" name="【一般廃棄物処理施設】&#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17" name="直線コネクタ 416"/>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118127</xdr:rowOff>
    </xdr:from>
    <xdr:ext cx="405111" cy="259045"/>
    <xdr:sp macro="" textlink="">
      <xdr:nvSpPr>
        <xdr:cNvPr id="418" name="【一般廃棄物処理施設】&#10;有形固定資産減価償却率最大値テキスト"/>
        <xdr:cNvSpPr txBox="1"/>
      </xdr:nvSpPr>
      <xdr:spPr>
        <a:xfrm>
          <a:off x="16357600" y="5433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0</xdr:rowOff>
    </xdr:from>
    <xdr:to>
      <xdr:col>86</xdr:col>
      <xdr:colOff>25400</xdr:colOff>
      <xdr:row>33</xdr:row>
      <xdr:rowOff>0</xdr:rowOff>
    </xdr:to>
    <xdr:cxnSp macro="">
      <xdr:nvCxnSpPr>
        <xdr:cNvPr id="419" name="直線コネクタ 418"/>
        <xdr:cNvCxnSpPr/>
      </xdr:nvCxnSpPr>
      <xdr:spPr>
        <a:xfrm>
          <a:off x="16230600" y="565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128287</xdr:rowOff>
    </xdr:from>
    <xdr:ext cx="405111" cy="259045"/>
    <xdr:sp macro="" textlink="">
      <xdr:nvSpPr>
        <xdr:cNvPr id="420" name="【一般廃棄物処理施設】&#10;有形固定資産減価償却率平均値テキスト"/>
        <xdr:cNvSpPr txBox="1"/>
      </xdr:nvSpPr>
      <xdr:spPr>
        <a:xfrm>
          <a:off x="16357600" y="6300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105410</xdr:rowOff>
    </xdr:from>
    <xdr:to>
      <xdr:col>85</xdr:col>
      <xdr:colOff>177800</xdr:colOff>
      <xdr:row>38</xdr:row>
      <xdr:rowOff>35560</xdr:rowOff>
    </xdr:to>
    <xdr:sp macro="" textlink="">
      <xdr:nvSpPr>
        <xdr:cNvPr id="421" name="フローチャート: 判断 420"/>
        <xdr:cNvSpPr/>
      </xdr:nvSpPr>
      <xdr:spPr>
        <a:xfrm>
          <a:off x="162687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143510</xdr:rowOff>
    </xdr:from>
    <xdr:to>
      <xdr:col>81</xdr:col>
      <xdr:colOff>101600</xdr:colOff>
      <xdr:row>38</xdr:row>
      <xdr:rowOff>73660</xdr:rowOff>
    </xdr:to>
    <xdr:sp macro="" textlink="">
      <xdr:nvSpPr>
        <xdr:cNvPr id="422" name="フローチャート: 判断 421"/>
        <xdr:cNvSpPr/>
      </xdr:nvSpPr>
      <xdr:spPr>
        <a:xfrm>
          <a:off x="154305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82550</xdr:rowOff>
    </xdr:from>
    <xdr:to>
      <xdr:col>76</xdr:col>
      <xdr:colOff>165100</xdr:colOff>
      <xdr:row>38</xdr:row>
      <xdr:rowOff>12700</xdr:rowOff>
    </xdr:to>
    <xdr:sp macro="" textlink="">
      <xdr:nvSpPr>
        <xdr:cNvPr id="423" name="フローチャート: 判断 422"/>
        <xdr:cNvSpPr/>
      </xdr:nvSpPr>
      <xdr:spPr>
        <a:xfrm>
          <a:off x="14541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84455</xdr:rowOff>
    </xdr:from>
    <xdr:to>
      <xdr:col>72</xdr:col>
      <xdr:colOff>38100</xdr:colOff>
      <xdr:row>38</xdr:row>
      <xdr:rowOff>14605</xdr:rowOff>
    </xdr:to>
    <xdr:sp macro="" textlink="">
      <xdr:nvSpPr>
        <xdr:cNvPr id="424" name="フローチャート: 判断 423"/>
        <xdr:cNvSpPr/>
      </xdr:nvSpPr>
      <xdr:spPr>
        <a:xfrm>
          <a:off x="13652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76835</xdr:rowOff>
    </xdr:from>
    <xdr:to>
      <xdr:col>67</xdr:col>
      <xdr:colOff>101600</xdr:colOff>
      <xdr:row>38</xdr:row>
      <xdr:rowOff>6985</xdr:rowOff>
    </xdr:to>
    <xdr:sp macro="" textlink="">
      <xdr:nvSpPr>
        <xdr:cNvPr id="425" name="フローチャート: 判断 424"/>
        <xdr:cNvSpPr/>
      </xdr:nvSpPr>
      <xdr:spPr>
        <a:xfrm>
          <a:off x="12763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6" name="テキスト ボックス 42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7" name="テキスト ボックス 42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8" name="テキスト ボックス 42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9" name="テキスト ボックス 42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0" name="テキスト ボックス 42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73025</xdr:rowOff>
    </xdr:from>
    <xdr:to>
      <xdr:col>85</xdr:col>
      <xdr:colOff>177800</xdr:colOff>
      <xdr:row>39</xdr:row>
      <xdr:rowOff>3175</xdr:rowOff>
    </xdr:to>
    <xdr:sp macro="" textlink="">
      <xdr:nvSpPr>
        <xdr:cNvPr id="431" name="楕円 430"/>
        <xdr:cNvSpPr/>
      </xdr:nvSpPr>
      <xdr:spPr>
        <a:xfrm>
          <a:off x="16268700" y="658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51452</xdr:rowOff>
    </xdr:from>
    <xdr:ext cx="405111" cy="259045"/>
    <xdr:sp macro="" textlink="">
      <xdr:nvSpPr>
        <xdr:cNvPr id="432" name="【一般廃棄物処理施設】&#10;有形固定資産減価償却率該当値テキスト"/>
        <xdr:cNvSpPr txBox="1"/>
      </xdr:nvSpPr>
      <xdr:spPr>
        <a:xfrm>
          <a:off x="16357600" y="656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36830</xdr:rowOff>
    </xdr:from>
    <xdr:to>
      <xdr:col>81</xdr:col>
      <xdr:colOff>101600</xdr:colOff>
      <xdr:row>38</xdr:row>
      <xdr:rowOff>138430</xdr:rowOff>
    </xdr:to>
    <xdr:sp macro="" textlink="">
      <xdr:nvSpPr>
        <xdr:cNvPr id="433" name="楕円 432"/>
        <xdr:cNvSpPr/>
      </xdr:nvSpPr>
      <xdr:spPr>
        <a:xfrm>
          <a:off x="154305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87630</xdr:rowOff>
    </xdr:from>
    <xdr:to>
      <xdr:col>85</xdr:col>
      <xdr:colOff>127000</xdr:colOff>
      <xdr:row>38</xdr:row>
      <xdr:rowOff>123825</xdr:rowOff>
    </xdr:to>
    <xdr:cxnSp macro="">
      <xdr:nvCxnSpPr>
        <xdr:cNvPr id="434" name="直線コネクタ 433"/>
        <xdr:cNvCxnSpPr/>
      </xdr:nvCxnSpPr>
      <xdr:spPr>
        <a:xfrm>
          <a:off x="15481300" y="660273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635</xdr:rowOff>
    </xdr:from>
    <xdr:to>
      <xdr:col>76</xdr:col>
      <xdr:colOff>165100</xdr:colOff>
      <xdr:row>38</xdr:row>
      <xdr:rowOff>102235</xdr:rowOff>
    </xdr:to>
    <xdr:sp macro="" textlink="">
      <xdr:nvSpPr>
        <xdr:cNvPr id="435" name="楕円 434"/>
        <xdr:cNvSpPr/>
      </xdr:nvSpPr>
      <xdr:spPr>
        <a:xfrm>
          <a:off x="14541500" y="651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51435</xdr:rowOff>
    </xdr:from>
    <xdr:to>
      <xdr:col>81</xdr:col>
      <xdr:colOff>50800</xdr:colOff>
      <xdr:row>38</xdr:row>
      <xdr:rowOff>87630</xdr:rowOff>
    </xdr:to>
    <xdr:cxnSp macro="">
      <xdr:nvCxnSpPr>
        <xdr:cNvPr id="436" name="直線コネクタ 435"/>
        <xdr:cNvCxnSpPr/>
      </xdr:nvCxnSpPr>
      <xdr:spPr>
        <a:xfrm>
          <a:off x="14592300" y="656653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8255</xdr:rowOff>
    </xdr:from>
    <xdr:to>
      <xdr:col>72</xdr:col>
      <xdr:colOff>38100</xdr:colOff>
      <xdr:row>38</xdr:row>
      <xdr:rowOff>109855</xdr:rowOff>
    </xdr:to>
    <xdr:sp macro="" textlink="">
      <xdr:nvSpPr>
        <xdr:cNvPr id="437" name="楕円 436"/>
        <xdr:cNvSpPr/>
      </xdr:nvSpPr>
      <xdr:spPr>
        <a:xfrm>
          <a:off x="13652500" y="652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51435</xdr:rowOff>
    </xdr:from>
    <xdr:to>
      <xdr:col>76</xdr:col>
      <xdr:colOff>114300</xdr:colOff>
      <xdr:row>38</xdr:row>
      <xdr:rowOff>59055</xdr:rowOff>
    </xdr:to>
    <xdr:cxnSp macro="">
      <xdr:nvCxnSpPr>
        <xdr:cNvPr id="438" name="直線コネクタ 437"/>
        <xdr:cNvCxnSpPr/>
      </xdr:nvCxnSpPr>
      <xdr:spPr>
        <a:xfrm flipV="1">
          <a:off x="13703300" y="656653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162560</xdr:rowOff>
    </xdr:from>
    <xdr:to>
      <xdr:col>67</xdr:col>
      <xdr:colOff>101600</xdr:colOff>
      <xdr:row>38</xdr:row>
      <xdr:rowOff>92710</xdr:rowOff>
    </xdr:to>
    <xdr:sp macro="" textlink="">
      <xdr:nvSpPr>
        <xdr:cNvPr id="439" name="楕円 438"/>
        <xdr:cNvSpPr/>
      </xdr:nvSpPr>
      <xdr:spPr>
        <a:xfrm>
          <a:off x="12763500" y="650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41910</xdr:rowOff>
    </xdr:from>
    <xdr:to>
      <xdr:col>71</xdr:col>
      <xdr:colOff>177800</xdr:colOff>
      <xdr:row>38</xdr:row>
      <xdr:rowOff>59055</xdr:rowOff>
    </xdr:to>
    <xdr:cxnSp macro="">
      <xdr:nvCxnSpPr>
        <xdr:cNvPr id="440" name="直線コネクタ 439"/>
        <xdr:cNvCxnSpPr/>
      </xdr:nvCxnSpPr>
      <xdr:spPr>
        <a:xfrm>
          <a:off x="12814300" y="655701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90187</xdr:rowOff>
    </xdr:from>
    <xdr:ext cx="405111" cy="259045"/>
    <xdr:sp macro="" textlink="">
      <xdr:nvSpPr>
        <xdr:cNvPr id="441" name="n_1aveValue【一般廃棄物処理施設】&#10;有形固定資産減価償却率"/>
        <xdr:cNvSpPr txBox="1"/>
      </xdr:nvSpPr>
      <xdr:spPr>
        <a:xfrm>
          <a:off x="15266044" y="626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29227</xdr:rowOff>
    </xdr:from>
    <xdr:ext cx="405111" cy="259045"/>
    <xdr:sp macro="" textlink="">
      <xdr:nvSpPr>
        <xdr:cNvPr id="442" name="n_2aveValue【一般廃棄物処理施設】&#10;有形固定資産減価償却率"/>
        <xdr:cNvSpPr txBox="1"/>
      </xdr:nvSpPr>
      <xdr:spPr>
        <a:xfrm>
          <a:off x="14389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31132</xdr:rowOff>
    </xdr:from>
    <xdr:ext cx="405111" cy="259045"/>
    <xdr:sp macro="" textlink="">
      <xdr:nvSpPr>
        <xdr:cNvPr id="443" name="n_3aveValue【一般廃棄物処理施設】&#10;有形固定資産減価償却率"/>
        <xdr:cNvSpPr txBox="1"/>
      </xdr:nvSpPr>
      <xdr:spPr>
        <a:xfrm>
          <a:off x="13500744"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23512</xdr:rowOff>
    </xdr:from>
    <xdr:ext cx="405111" cy="259045"/>
    <xdr:sp macro="" textlink="">
      <xdr:nvSpPr>
        <xdr:cNvPr id="444" name="n_4aveValue【一般廃棄物処理施設】&#10;有形固定資産減価償却率"/>
        <xdr:cNvSpPr txBox="1"/>
      </xdr:nvSpPr>
      <xdr:spPr>
        <a:xfrm>
          <a:off x="12611744" y="619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129557</xdr:rowOff>
    </xdr:from>
    <xdr:ext cx="405111" cy="259045"/>
    <xdr:sp macro="" textlink="">
      <xdr:nvSpPr>
        <xdr:cNvPr id="445" name="n_1mainValue【一般廃棄物処理施設】&#10;有形固定資産減価償却率"/>
        <xdr:cNvSpPr txBox="1"/>
      </xdr:nvSpPr>
      <xdr:spPr>
        <a:xfrm>
          <a:off x="15266044"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93362</xdr:rowOff>
    </xdr:from>
    <xdr:ext cx="405111" cy="259045"/>
    <xdr:sp macro="" textlink="">
      <xdr:nvSpPr>
        <xdr:cNvPr id="446" name="n_2mainValue【一般廃棄物処理施設】&#10;有形固定資産減価償却率"/>
        <xdr:cNvSpPr txBox="1"/>
      </xdr:nvSpPr>
      <xdr:spPr>
        <a:xfrm>
          <a:off x="14389744" y="6608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100982</xdr:rowOff>
    </xdr:from>
    <xdr:ext cx="405111" cy="259045"/>
    <xdr:sp macro="" textlink="">
      <xdr:nvSpPr>
        <xdr:cNvPr id="447" name="n_3mainValue【一般廃棄物処理施設】&#10;有形固定資産減価償却率"/>
        <xdr:cNvSpPr txBox="1"/>
      </xdr:nvSpPr>
      <xdr:spPr>
        <a:xfrm>
          <a:off x="13500744" y="661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83837</xdr:rowOff>
    </xdr:from>
    <xdr:ext cx="405111" cy="259045"/>
    <xdr:sp macro="" textlink="">
      <xdr:nvSpPr>
        <xdr:cNvPr id="448" name="n_4mainValue【一般廃棄物処理施設】&#10;有形固定資産減価償却率"/>
        <xdr:cNvSpPr txBox="1"/>
      </xdr:nvSpPr>
      <xdr:spPr>
        <a:xfrm>
          <a:off x="126117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9" name="正方形/長方形 44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0" name="正方形/長方形 44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1" name="正方形/長方形 45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2" name="正方形/長方形 45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3" name="正方形/長方形 45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4" name="正方形/長方形 45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5" name="正方形/長方形 45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6" name="正方形/長方形 45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7" name="テキスト ボックス 45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8" name="直線コネクタ 45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59" name="直線コネクタ 458"/>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60" name="テキスト ボックス 459"/>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1" name="直線コネクタ 460"/>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62" name="テキスト ボックス 461"/>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3" name="直線コネクタ 46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64" name="テキスト ボックス 463"/>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5" name="直線コネクタ 464"/>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66" name="テキスト ボックス 465"/>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7" name="直線コネクタ 466"/>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68" name="テキスト ボックス 467"/>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9" name="直線コネクタ 46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0" name="テキスト ボックス 469"/>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51694</xdr:rowOff>
    </xdr:from>
    <xdr:to>
      <xdr:col>116</xdr:col>
      <xdr:colOff>62864</xdr:colOff>
      <xdr:row>42</xdr:row>
      <xdr:rowOff>28141</xdr:rowOff>
    </xdr:to>
    <xdr:cxnSp macro="">
      <xdr:nvCxnSpPr>
        <xdr:cNvPr id="472" name="直線コネクタ 471"/>
        <xdr:cNvCxnSpPr/>
      </xdr:nvCxnSpPr>
      <xdr:spPr>
        <a:xfrm flipV="1">
          <a:off x="22160864" y="5880994"/>
          <a:ext cx="0" cy="1348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31968</xdr:rowOff>
    </xdr:from>
    <xdr:ext cx="469744" cy="259045"/>
    <xdr:sp macro="" textlink="">
      <xdr:nvSpPr>
        <xdr:cNvPr id="473" name="【一般廃棄物処理施設】&#10;一人当たり有形固定資産（償却資産）額最小値テキスト"/>
        <xdr:cNvSpPr txBox="1"/>
      </xdr:nvSpPr>
      <xdr:spPr>
        <a:xfrm>
          <a:off x="22199600" y="7232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28141</xdr:rowOff>
    </xdr:from>
    <xdr:to>
      <xdr:col>116</xdr:col>
      <xdr:colOff>152400</xdr:colOff>
      <xdr:row>42</xdr:row>
      <xdr:rowOff>28141</xdr:rowOff>
    </xdr:to>
    <xdr:cxnSp macro="">
      <xdr:nvCxnSpPr>
        <xdr:cNvPr id="474" name="直線コネクタ 473"/>
        <xdr:cNvCxnSpPr/>
      </xdr:nvCxnSpPr>
      <xdr:spPr>
        <a:xfrm>
          <a:off x="22072600" y="7229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169821</xdr:rowOff>
    </xdr:from>
    <xdr:ext cx="599010" cy="259045"/>
    <xdr:sp macro="" textlink="">
      <xdr:nvSpPr>
        <xdr:cNvPr id="475" name="【一般廃棄物処理施設】&#10;一人当たり有形固定資産（償却資産）額最大値テキスト"/>
        <xdr:cNvSpPr txBox="1"/>
      </xdr:nvSpPr>
      <xdr:spPr>
        <a:xfrm>
          <a:off x="22199600" y="5656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51694</xdr:rowOff>
    </xdr:from>
    <xdr:to>
      <xdr:col>116</xdr:col>
      <xdr:colOff>152400</xdr:colOff>
      <xdr:row>34</xdr:row>
      <xdr:rowOff>51694</xdr:rowOff>
    </xdr:to>
    <xdr:cxnSp macro="">
      <xdr:nvCxnSpPr>
        <xdr:cNvPr id="476" name="直線コネクタ 475"/>
        <xdr:cNvCxnSpPr/>
      </xdr:nvCxnSpPr>
      <xdr:spPr>
        <a:xfrm>
          <a:off x="22072600" y="5880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127244</xdr:rowOff>
    </xdr:from>
    <xdr:ext cx="599010" cy="259045"/>
    <xdr:sp macro="" textlink="">
      <xdr:nvSpPr>
        <xdr:cNvPr id="477" name="【一般廃棄物処理施設】&#10;一人当たり有形固定資産（償却資産）額平均値テキスト"/>
        <xdr:cNvSpPr txBox="1"/>
      </xdr:nvSpPr>
      <xdr:spPr>
        <a:xfrm>
          <a:off x="22199600" y="66423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148817</xdr:rowOff>
    </xdr:from>
    <xdr:to>
      <xdr:col>116</xdr:col>
      <xdr:colOff>114300</xdr:colOff>
      <xdr:row>39</xdr:row>
      <xdr:rowOff>78967</xdr:rowOff>
    </xdr:to>
    <xdr:sp macro="" textlink="">
      <xdr:nvSpPr>
        <xdr:cNvPr id="478" name="フローチャート: 判断 477"/>
        <xdr:cNvSpPr/>
      </xdr:nvSpPr>
      <xdr:spPr>
        <a:xfrm>
          <a:off x="22110700" y="666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31538</xdr:rowOff>
    </xdr:from>
    <xdr:to>
      <xdr:col>112</xdr:col>
      <xdr:colOff>38100</xdr:colOff>
      <xdr:row>39</xdr:row>
      <xdr:rowOff>133138</xdr:rowOff>
    </xdr:to>
    <xdr:sp macro="" textlink="">
      <xdr:nvSpPr>
        <xdr:cNvPr id="479" name="フローチャート: 判断 478"/>
        <xdr:cNvSpPr/>
      </xdr:nvSpPr>
      <xdr:spPr>
        <a:xfrm>
          <a:off x="21272500" y="6718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39447</xdr:rowOff>
    </xdr:from>
    <xdr:to>
      <xdr:col>107</xdr:col>
      <xdr:colOff>101600</xdr:colOff>
      <xdr:row>39</xdr:row>
      <xdr:rowOff>141047</xdr:rowOff>
    </xdr:to>
    <xdr:sp macro="" textlink="">
      <xdr:nvSpPr>
        <xdr:cNvPr id="480" name="フローチャート: 判断 479"/>
        <xdr:cNvSpPr/>
      </xdr:nvSpPr>
      <xdr:spPr>
        <a:xfrm>
          <a:off x="20383500" y="672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63797</xdr:rowOff>
    </xdr:from>
    <xdr:to>
      <xdr:col>102</xdr:col>
      <xdr:colOff>165100</xdr:colOff>
      <xdr:row>39</xdr:row>
      <xdr:rowOff>165397</xdr:rowOff>
    </xdr:to>
    <xdr:sp macro="" textlink="">
      <xdr:nvSpPr>
        <xdr:cNvPr id="481" name="フローチャート: 判断 480"/>
        <xdr:cNvSpPr/>
      </xdr:nvSpPr>
      <xdr:spPr>
        <a:xfrm>
          <a:off x="19494500" y="6750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105742</xdr:rowOff>
    </xdr:from>
    <xdr:to>
      <xdr:col>98</xdr:col>
      <xdr:colOff>38100</xdr:colOff>
      <xdr:row>40</xdr:row>
      <xdr:rowOff>35892</xdr:rowOff>
    </xdr:to>
    <xdr:sp macro="" textlink="">
      <xdr:nvSpPr>
        <xdr:cNvPr id="482" name="フローチャート: 判断 481"/>
        <xdr:cNvSpPr/>
      </xdr:nvSpPr>
      <xdr:spPr>
        <a:xfrm>
          <a:off x="18605500" y="6792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3" name="テキスト ボックス 48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4" name="テキスト ボックス 48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5" name="テキスト ボックス 48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6" name="テキスト ボックス 48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7" name="テキスト ボックス 48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19864</xdr:rowOff>
    </xdr:from>
    <xdr:to>
      <xdr:col>116</xdr:col>
      <xdr:colOff>114300</xdr:colOff>
      <xdr:row>38</xdr:row>
      <xdr:rowOff>121464</xdr:rowOff>
    </xdr:to>
    <xdr:sp macro="" textlink="">
      <xdr:nvSpPr>
        <xdr:cNvPr id="488" name="楕円 487"/>
        <xdr:cNvSpPr/>
      </xdr:nvSpPr>
      <xdr:spPr>
        <a:xfrm>
          <a:off x="22110700" y="653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42741</xdr:rowOff>
    </xdr:from>
    <xdr:ext cx="599010" cy="259045"/>
    <xdr:sp macro="" textlink="">
      <xdr:nvSpPr>
        <xdr:cNvPr id="489" name="【一般廃棄物処理施設】&#10;一人当たり有形固定資産（償却資産）額該当値テキスト"/>
        <xdr:cNvSpPr txBox="1"/>
      </xdr:nvSpPr>
      <xdr:spPr>
        <a:xfrm>
          <a:off x="22199600" y="6386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31865</xdr:rowOff>
    </xdr:from>
    <xdr:to>
      <xdr:col>112</xdr:col>
      <xdr:colOff>38100</xdr:colOff>
      <xdr:row>38</xdr:row>
      <xdr:rowOff>133465</xdr:rowOff>
    </xdr:to>
    <xdr:sp macro="" textlink="">
      <xdr:nvSpPr>
        <xdr:cNvPr id="490" name="楕円 489"/>
        <xdr:cNvSpPr/>
      </xdr:nvSpPr>
      <xdr:spPr>
        <a:xfrm>
          <a:off x="21272500" y="654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70664</xdr:rowOff>
    </xdr:from>
    <xdr:to>
      <xdr:col>116</xdr:col>
      <xdr:colOff>63500</xdr:colOff>
      <xdr:row>38</xdr:row>
      <xdr:rowOff>82665</xdr:rowOff>
    </xdr:to>
    <xdr:cxnSp macro="">
      <xdr:nvCxnSpPr>
        <xdr:cNvPr id="491" name="直線コネクタ 490"/>
        <xdr:cNvCxnSpPr/>
      </xdr:nvCxnSpPr>
      <xdr:spPr>
        <a:xfrm flipV="1">
          <a:off x="21323300" y="6585764"/>
          <a:ext cx="838200" cy="12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42580</xdr:rowOff>
    </xdr:from>
    <xdr:to>
      <xdr:col>107</xdr:col>
      <xdr:colOff>101600</xdr:colOff>
      <xdr:row>38</xdr:row>
      <xdr:rowOff>144180</xdr:rowOff>
    </xdr:to>
    <xdr:sp macro="" textlink="">
      <xdr:nvSpPr>
        <xdr:cNvPr id="492" name="楕円 491"/>
        <xdr:cNvSpPr/>
      </xdr:nvSpPr>
      <xdr:spPr>
        <a:xfrm>
          <a:off x="20383500" y="65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82665</xdr:rowOff>
    </xdr:from>
    <xdr:to>
      <xdr:col>111</xdr:col>
      <xdr:colOff>177800</xdr:colOff>
      <xdr:row>38</xdr:row>
      <xdr:rowOff>93380</xdr:rowOff>
    </xdr:to>
    <xdr:cxnSp macro="">
      <xdr:nvCxnSpPr>
        <xdr:cNvPr id="493" name="直線コネクタ 492"/>
        <xdr:cNvCxnSpPr/>
      </xdr:nvCxnSpPr>
      <xdr:spPr>
        <a:xfrm flipV="1">
          <a:off x="20434300" y="6597765"/>
          <a:ext cx="889000" cy="10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82204</xdr:rowOff>
    </xdr:from>
    <xdr:to>
      <xdr:col>102</xdr:col>
      <xdr:colOff>165100</xdr:colOff>
      <xdr:row>39</xdr:row>
      <xdr:rowOff>12354</xdr:rowOff>
    </xdr:to>
    <xdr:sp macro="" textlink="">
      <xdr:nvSpPr>
        <xdr:cNvPr id="494" name="楕円 493"/>
        <xdr:cNvSpPr/>
      </xdr:nvSpPr>
      <xdr:spPr>
        <a:xfrm>
          <a:off x="19494500" y="6597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93380</xdr:rowOff>
    </xdr:from>
    <xdr:to>
      <xdr:col>107</xdr:col>
      <xdr:colOff>50800</xdr:colOff>
      <xdr:row>38</xdr:row>
      <xdr:rowOff>133004</xdr:rowOff>
    </xdr:to>
    <xdr:cxnSp macro="">
      <xdr:nvCxnSpPr>
        <xdr:cNvPr id="495" name="直線コネクタ 494"/>
        <xdr:cNvCxnSpPr/>
      </xdr:nvCxnSpPr>
      <xdr:spPr>
        <a:xfrm flipV="1">
          <a:off x="19545300" y="6608480"/>
          <a:ext cx="889000" cy="3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84741</xdr:rowOff>
    </xdr:from>
    <xdr:to>
      <xdr:col>98</xdr:col>
      <xdr:colOff>38100</xdr:colOff>
      <xdr:row>39</xdr:row>
      <xdr:rowOff>14891</xdr:rowOff>
    </xdr:to>
    <xdr:sp macro="" textlink="">
      <xdr:nvSpPr>
        <xdr:cNvPr id="496" name="楕円 495"/>
        <xdr:cNvSpPr/>
      </xdr:nvSpPr>
      <xdr:spPr>
        <a:xfrm>
          <a:off x="18605500" y="6599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133004</xdr:rowOff>
    </xdr:from>
    <xdr:to>
      <xdr:col>102</xdr:col>
      <xdr:colOff>114300</xdr:colOff>
      <xdr:row>38</xdr:row>
      <xdr:rowOff>135541</xdr:rowOff>
    </xdr:to>
    <xdr:cxnSp macro="">
      <xdr:nvCxnSpPr>
        <xdr:cNvPr id="497" name="直線コネクタ 496"/>
        <xdr:cNvCxnSpPr/>
      </xdr:nvCxnSpPr>
      <xdr:spPr>
        <a:xfrm flipV="1">
          <a:off x="18656300" y="6648104"/>
          <a:ext cx="889000" cy="2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124265</xdr:rowOff>
    </xdr:from>
    <xdr:ext cx="599010" cy="259045"/>
    <xdr:sp macro="" textlink="">
      <xdr:nvSpPr>
        <xdr:cNvPr id="498" name="n_1aveValue【一般廃棄物処理施設】&#10;一人当たり有形固定資産（償却資産）額"/>
        <xdr:cNvSpPr txBox="1"/>
      </xdr:nvSpPr>
      <xdr:spPr>
        <a:xfrm>
          <a:off x="21011095" y="6810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132174</xdr:rowOff>
    </xdr:from>
    <xdr:ext cx="599010" cy="259045"/>
    <xdr:sp macro="" textlink="">
      <xdr:nvSpPr>
        <xdr:cNvPr id="499" name="n_2aveValue【一般廃棄物処理施設】&#10;一人当たり有形固定資産（償却資産）額"/>
        <xdr:cNvSpPr txBox="1"/>
      </xdr:nvSpPr>
      <xdr:spPr>
        <a:xfrm>
          <a:off x="20134795" y="6818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156524</xdr:rowOff>
    </xdr:from>
    <xdr:ext cx="599010" cy="259045"/>
    <xdr:sp macro="" textlink="">
      <xdr:nvSpPr>
        <xdr:cNvPr id="500" name="n_3aveValue【一般廃棄物処理施設】&#10;一人当たり有形固定資産（償却資産）額"/>
        <xdr:cNvSpPr txBox="1"/>
      </xdr:nvSpPr>
      <xdr:spPr>
        <a:xfrm>
          <a:off x="19245795" y="6843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40</xdr:row>
      <xdr:rowOff>27019</xdr:rowOff>
    </xdr:from>
    <xdr:ext cx="599010" cy="259045"/>
    <xdr:sp macro="" textlink="">
      <xdr:nvSpPr>
        <xdr:cNvPr id="501" name="n_4aveValue【一般廃棄物処理施設】&#10;一人当たり有形固定資産（償却資産）額"/>
        <xdr:cNvSpPr txBox="1"/>
      </xdr:nvSpPr>
      <xdr:spPr>
        <a:xfrm>
          <a:off x="18356795" y="6885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36</xdr:row>
      <xdr:rowOff>149992</xdr:rowOff>
    </xdr:from>
    <xdr:ext cx="599010" cy="259045"/>
    <xdr:sp macro="" textlink="">
      <xdr:nvSpPr>
        <xdr:cNvPr id="502" name="n_1mainValue【一般廃棄物処理施設】&#10;一人当たり有形固定資産（償却資産）額"/>
        <xdr:cNvSpPr txBox="1"/>
      </xdr:nvSpPr>
      <xdr:spPr>
        <a:xfrm>
          <a:off x="21011095" y="6322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160706</xdr:rowOff>
    </xdr:from>
    <xdr:ext cx="599010" cy="259045"/>
    <xdr:sp macro="" textlink="">
      <xdr:nvSpPr>
        <xdr:cNvPr id="503" name="n_2mainValue【一般廃棄物処理施設】&#10;一人当たり有形固定資産（償却資産）額"/>
        <xdr:cNvSpPr txBox="1"/>
      </xdr:nvSpPr>
      <xdr:spPr>
        <a:xfrm>
          <a:off x="20134795" y="6332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28880</xdr:rowOff>
    </xdr:from>
    <xdr:ext cx="599010" cy="259045"/>
    <xdr:sp macro="" textlink="">
      <xdr:nvSpPr>
        <xdr:cNvPr id="504" name="n_3mainValue【一般廃棄物処理施設】&#10;一人当たり有形固定資産（償却資産）額"/>
        <xdr:cNvSpPr txBox="1"/>
      </xdr:nvSpPr>
      <xdr:spPr>
        <a:xfrm>
          <a:off x="19245795" y="6372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37</xdr:row>
      <xdr:rowOff>31418</xdr:rowOff>
    </xdr:from>
    <xdr:ext cx="599010" cy="259045"/>
    <xdr:sp macro="" textlink="">
      <xdr:nvSpPr>
        <xdr:cNvPr id="505" name="n_4mainValue【一般廃棄物処理施設】&#10;一人当たり有形固定資産（償却資産）額"/>
        <xdr:cNvSpPr txBox="1"/>
      </xdr:nvSpPr>
      <xdr:spPr>
        <a:xfrm>
          <a:off x="18356795" y="6375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6" name="正方形/長方形 50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7" name="正方形/長方形 50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8" name="正方形/長方形 50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9" name="正方形/長方形 50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0" name="正方形/長方形 50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1" name="正方形/長方形 51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2" name="正方形/長方形 51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3" name="正方形/長方形 51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4" name="テキスト ボックス 51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5" name="直線コネクタ 51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6" name="テキスト ボックス 51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7" name="直線コネクタ 51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18" name="テキスト ボックス 517"/>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9" name="直線コネクタ 51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0" name="テキスト ボックス 51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1" name="直線コネクタ 52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2" name="テキスト ボックス 52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3" name="直線コネクタ 52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4" name="テキスト ボックス 52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5" name="直線コネクタ 52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526" name="テキスト ボックス 525"/>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7" name="直線コネクタ 52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95250</xdr:rowOff>
    </xdr:from>
    <xdr:to>
      <xdr:col>85</xdr:col>
      <xdr:colOff>126364</xdr:colOff>
      <xdr:row>62</xdr:row>
      <xdr:rowOff>165100</xdr:rowOff>
    </xdr:to>
    <xdr:cxnSp macro="">
      <xdr:nvCxnSpPr>
        <xdr:cNvPr id="529" name="直線コネクタ 528"/>
        <xdr:cNvCxnSpPr/>
      </xdr:nvCxnSpPr>
      <xdr:spPr>
        <a:xfrm flipV="1">
          <a:off x="16318864" y="952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168927</xdr:rowOff>
    </xdr:from>
    <xdr:ext cx="469744" cy="259045"/>
    <xdr:sp macro="" textlink="">
      <xdr:nvSpPr>
        <xdr:cNvPr id="530" name="【保健センター・保健所】&#10;有形固定資産減価償却率最小値テキスト"/>
        <xdr:cNvSpPr txBox="1"/>
      </xdr:nvSpPr>
      <xdr:spPr>
        <a:xfrm>
          <a:off x="16357600" y="1079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165100</xdr:rowOff>
    </xdr:from>
    <xdr:to>
      <xdr:col>86</xdr:col>
      <xdr:colOff>25400</xdr:colOff>
      <xdr:row>62</xdr:row>
      <xdr:rowOff>165100</xdr:rowOff>
    </xdr:to>
    <xdr:cxnSp macro="">
      <xdr:nvCxnSpPr>
        <xdr:cNvPr id="531" name="直線コネクタ 530"/>
        <xdr:cNvCxnSpPr/>
      </xdr:nvCxnSpPr>
      <xdr:spPr>
        <a:xfrm>
          <a:off x="16230600" y="1079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41927</xdr:rowOff>
    </xdr:from>
    <xdr:ext cx="340478" cy="259045"/>
    <xdr:sp macro="" textlink="">
      <xdr:nvSpPr>
        <xdr:cNvPr id="532" name="【保健センター・保健所】&#10;有形固定資産減価償却率最大値テキスト"/>
        <xdr:cNvSpPr txBox="1"/>
      </xdr:nvSpPr>
      <xdr:spPr>
        <a:xfrm>
          <a:off x="16357600" y="930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533" name="直線コネクタ 532"/>
        <xdr:cNvCxnSpPr/>
      </xdr:nvCxnSpPr>
      <xdr:spPr>
        <a:xfrm>
          <a:off x="16230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77487</xdr:rowOff>
    </xdr:from>
    <xdr:ext cx="405111" cy="259045"/>
    <xdr:sp macro="" textlink="">
      <xdr:nvSpPr>
        <xdr:cNvPr id="534" name="【保健センター・保健所】&#10;有形固定資産減価償却率平均値テキスト"/>
        <xdr:cNvSpPr txBox="1"/>
      </xdr:nvSpPr>
      <xdr:spPr>
        <a:xfrm>
          <a:off x="16357600" y="10021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54610</xdr:rowOff>
    </xdr:from>
    <xdr:to>
      <xdr:col>85</xdr:col>
      <xdr:colOff>177800</xdr:colOff>
      <xdr:row>59</xdr:row>
      <xdr:rowOff>156210</xdr:rowOff>
    </xdr:to>
    <xdr:sp macro="" textlink="">
      <xdr:nvSpPr>
        <xdr:cNvPr id="535" name="フローチャート: 判断 534"/>
        <xdr:cNvSpPr/>
      </xdr:nvSpPr>
      <xdr:spPr>
        <a:xfrm>
          <a:off x="16268700" y="1017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53340</xdr:rowOff>
    </xdr:from>
    <xdr:to>
      <xdr:col>81</xdr:col>
      <xdr:colOff>101600</xdr:colOff>
      <xdr:row>59</xdr:row>
      <xdr:rowOff>154940</xdr:rowOff>
    </xdr:to>
    <xdr:sp macro="" textlink="">
      <xdr:nvSpPr>
        <xdr:cNvPr id="536" name="フローチャート: 判断 535"/>
        <xdr:cNvSpPr/>
      </xdr:nvSpPr>
      <xdr:spPr>
        <a:xfrm>
          <a:off x="15430500" y="10168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12700</xdr:rowOff>
    </xdr:from>
    <xdr:to>
      <xdr:col>76</xdr:col>
      <xdr:colOff>165100</xdr:colOff>
      <xdr:row>59</xdr:row>
      <xdr:rowOff>114300</xdr:rowOff>
    </xdr:to>
    <xdr:sp macro="" textlink="">
      <xdr:nvSpPr>
        <xdr:cNvPr id="537" name="フローチャート: 判断 536"/>
        <xdr:cNvSpPr/>
      </xdr:nvSpPr>
      <xdr:spPr>
        <a:xfrm>
          <a:off x="14541500" y="1012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156210</xdr:rowOff>
    </xdr:from>
    <xdr:to>
      <xdr:col>72</xdr:col>
      <xdr:colOff>38100</xdr:colOff>
      <xdr:row>59</xdr:row>
      <xdr:rowOff>86360</xdr:rowOff>
    </xdr:to>
    <xdr:sp macro="" textlink="">
      <xdr:nvSpPr>
        <xdr:cNvPr id="538" name="フローチャート: 判断 537"/>
        <xdr:cNvSpPr/>
      </xdr:nvSpPr>
      <xdr:spPr>
        <a:xfrm>
          <a:off x="13652500" y="1010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135890</xdr:rowOff>
    </xdr:from>
    <xdr:to>
      <xdr:col>67</xdr:col>
      <xdr:colOff>101600</xdr:colOff>
      <xdr:row>59</xdr:row>
      <xdr:rowOff>66040</xdr:rowOff>
    </xdr:to>
    <xdr:sp macro="" textlink="">
      <xdr:nvSpPr>
        <xdr:cNvPr id="539" name="フローチャート: 判断 538"/>
        <xdr:cNvSpPr/>
      </xdr:nvSpPr>
      <xdr:spPr>
        <a:xfrm>
          <a:off x="12763500" y="1007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0" name="テキスト ボックス 53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1" name="テキスト ボックス 54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2" name="テキスト ボックス 54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3" name="テキスト ボックス 54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4" name="テキスト ボックス 54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135890</xdr:rowOff>
    </xdr:from>
    <xdr:to>
      <xdr:col>85</xdr:col>
      <xdr:colOff>177800</xdr:colOff>
      <xdr:row>61</xdr:row>
      <xdr:rowOff>66040</xdr:rowOff>
    </xdr:to>
    <xdr:sp macro="" textlink="">
      <xdr:nvSpPr>
        <xdr:cNvPr id="545" name="楕円 544"/>
        <xdr:cNvSpPr/>
      </xdr:nvSpPr>
      <xdr:spPr>
        <a:xfrm>
          <a:off x="16268700" y="1042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114317</xdr:rowOff>
    </xdr:from>
    <xdr:ext cx="405111" cy="259045"/>
    <xdr:sp macro="" textlink="">
      <xdr:nvSpPr>
        <xdr:cNvPr id="546" name="【保健センター・保健所】&#10;有形固定資産減価償却率該当値テキスト"/>
        <xdr:cNvSpPr txBox="1"/>
      </xdr:nvSpPr>
      <xdr:spPr>
        <a:xfrm>
          <a:off x="16357600" y="1040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110490</xdr:rowOff>
    </xdr:from>
    <xdr:to>
      <xdr:col>81</xdr:col>
      <xdr:colOff>101600</xdr:colOff>
      <xdr:row>61</xdr:row>
      <xdr:rowOff>40640</xdr:rowOff>
    </xdr:to>
    <xdr:sp macro="" textlink="">
      <xdr:nvSpPr>
        <xdr:cNvPr id="547" name="楕円 546"/>
        <xdr:cNvSpPr/>
      </xdr:nvSpPr>
      <xdr:spPr>
        <a:xfrm>
          <a:off x="15430500" y="1039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161290</xdr:rowOff>
    </xdr:from>
    <xdr:to>
      <xdr:col>85</xdr:col>
      <xdr:colOff>127000</xdr:colOff>
      <xdr:row>61</xdr:row>
      <xdr:rowOff>15240</xdr:rowOff>
    </xdr:to>
    <xdr:cxnSp macro="">
      <xdr:nvCxnSpPr>
        <xdr:cNvPr id="548" name="直線コネクタ 547"/>
        <xdr:cNvCxnSpPr/>
      </xdr:nvCxnSpPr>
      <xdr:spPr>
        <a:xfrm>
          <a:off x="15481300" y="1044829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85090</xdr:rowOff>
    </xdr:from>
    <xdr:to>
      <xdr:col>76</xdr:col>
      <xdr:colOff>165100</xdr:colOff>
      <xdr:row>61</xdr:row>
      <xdr:rowOff>15240</xdr:rowOff>
    </xdr:to>
    <xdr:sp macro="" textlink="">
      <xdr:nvSpPr>
        <xdr:cNvPr id="549" name="楕円 548"/>
        <xdr:cNvSpPr/>
      </xdr:nvSpPr>
      <xdr:spPr>
        <a:xfrm>
          <a:off x="14541500" y="10372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135890</xdr:rowOff>
    </xdr:from>
    <xdr:to>
      <xdr:col>81</xdr:col>
      <xdr:colOff>50800</xdr:colOff>
      <xdr:row>60</xdr:row>
      <xdr:rowOff>161290</xdr:rowOff>
    </xdr:to>
    <xdr:cxnSp macro="">
      <xdr:nvCxnSpPr>
        <xdr:cNvPr id="550" name="直線コネクタ 549"/>
        <xdr:cNvCxnSpPr/>
      </xdr:nvCxnSpPr>
      <xdr:spPr>
        <a:xfrm>
          <a:off x="14592300" y="1042289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34290</xdr:rowOff>
    </xdr:from>
    <xdr:to>
      <xdr:col>72</xdr:col>
      <xdr:colOff>38100</xdr:colOff>
      <xdr:row>60</xdr:row>
      <xdr:rowOff>135890</xdr:rowOff>
    </xdr:to>
    <xdr:sp macro="" textlink="">
      <xdr:nvSpPr>
        <xdr:cNvPr id="551" name="楕円 550"/>
        <xdr:cNvSpPr/>
      </xdr:nvSpPr>
      <xdr:spPr>
        <a:xfrm>
          <a:off x="13652500" y="10321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85090</xdr:rowOff>
    </xdr:from>
    <xdr:to>
      <xdr:col>76</xdr:col>
      <xdr:colOff>114300</xdr:colOff>
      <xdr:row>60</xdr:row>
      <xdr:rowOff>135890</xdr:rowOff>
    </xdr:to>
    <xdr:cxnSp macro="">
      <xdr:nvCxnSpPr>
        <xdr:cNvPr id="552" name="直線コネクタ 551"/>
        <xdr:cNvCxnSpPr/>
      </xdr:nvCxnSpPr>
      <xdr:spPr>
        <a:xfrm>
          <a:off x="13703300" y="1037209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8890</xdr:rowOff>
    </xdr:from>
    <xdr:to>
      <xdr:col>67</xdr:col>
      <xdr:colOff>101600</xdr:colOff>
      <xdr:row>60</xdr:row>
      <xdr:rowOff>110490</xdr:rowOff>
    </xdr:to>
    <xdr:sp macro="" textlink="">
      <xdr:nvSpPr>
        <xdr:cNvPr id="553" name="楕円 552"/>
        <xdr:cNvSpPr/>
      </xdr:nvSpPr>
      <xdr:spPr>
        <a:xfrm>
          <a:off x="12763500" y="1029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59690</xdr:rowOff>
    </xdr:from>
    <xdr:to>
      <xdr:col>71</xdr:col>
      <xdr:colOff>177800</xdr:colOff>
      <xdr:row>60</xdr:row>
      <xdr:rowOff>85090</xdr:rowOff>
    </xdr:to>
    <xdr:cxnSp macro="">
      <xdr:nvCxnSpPr>
        <xdr:cNvPr id="554" name="直線コネクタ 553"/>
        <xdr:cNvCxnSpPr/>
      </xdr:nvCxnSpPr>
      <xdr:spPr>
        <a:xfrm>
          <a:off x="12814300" y="1034669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17</xdr:rowOff>
    </xdr:from>
    <xdr:ext cx="405111" cy="259045"/>
    <xdr:sp macro="" textlink="">
      <xdr:nvSpPr>
        <xdr:cNvPr id="555" name="n_1aveValue【保健センター・保健所】&#10;有形固定資産減価償却率"/>
        <xdr:cNvSpPr txBox="1"/>
      </xdr:nvSpPr>
      <xdr:spPr>
        <a:xfrm>
          <a:off x="15266044" y="9944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130827</xdr:rowOff>
    </xdr:from>
    <xdr:ext cx="405111" cy="259045"/>
    <xdr:sp macro="" textlink="">
      <xdr:nvSpPr>
        <xdr:cNvPr id="556" name="n_2aveValue【保健センター・保健所】&#10;有形固定資産減価償却率"/>
        <xdr:cNvSpPr txBox="1"/>
      </xdr:nvSpPr>
      <xdr:spPr>
        <a:xfrm>
          <a:off x="14389744" y="9903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102887</xdr:rowOff>
    </xdr:from>
    <xdr:ext cx="405111" cy="259045"/>
    <xdr:sp macro="" textlink="">
      <xdr:nvSpPr>
        <xdr:cNvPr id="557" name="n_3aveValue【保健センター・保健所】&#10;有形固定資産減価償却率"/>
        <xdr:cNvSpPr txBox="1"/>
      </xdr:nvSpPr>
      <xdr:spPr>
        <a:xfrm>
          <a:off x="13500744" y="9875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82567</xdr:rowOff>
    </xdr:from>
    <xdr:ext cx="405111" cy="259045"/>
    <xdr:sp macro="" textlink="">
      <xdr:nvSpPr>
        <xdr:cNvPr id="558" name="n_4aveValue【保健センター・保健所】&#10;有形固定資産減価償却率"/>
        <xdr:cNvSpPr txBox="1"/>
      </xdr:nvSpPr>
      <xdr:spPr>
        <a:xfrm>
          <a:off x="12611744" y="985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31767</xdr:rowOff>
    </xdr:from>
    <xdr:ext cx="405111" cy="259045"/>
    <xdr:sp macro="" textlink="">
      <xdr:nvSpPr>
        <xdr:cNvPr id="559" name="n_1mainValue【保健センター・保健所】&#10;有形固定資産減価償却率"/>
        <xdr:cNvSpPr txBox="1"/>
      </xdr:nvSpPr>
      <xdr:spPr>
        <a:xfrm>
          <a:off x="15266044" y="10490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6367</xdr:rowOff>
    </xdr:from>
    <xdr:ext cx="405111" cy="259045"/>
    <xdr:sp macro="" textlink="">
      <xdr:nvSpPr>
        <xdr:cNvPr id="560" name="n_2mainValue【保健センター・保健所】&#10;有形固定資産減価償却率"/>
        <xdr:cNvSpPr txBox="1"/>
      </xdr:nvSpPr>
      <xdr:spPr>
        <a:xfrm>
          <a:off x="14389744" y="10464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127017</xdr:rowOff>
    </xdr:from>
    <xdr:ext cx="405111" cy="259045"/>
    <xdr:sp macro="" textlink="">
      <xdr:nvSpPr>
        <xdr:cNvPr id="561" name="n_3mainValue【保健センター・保健所】&#10;有形固定資産減価償却率"/>
        <xdr:cNvSpPr txBox="1"/>
      </xdr:nvSpPr>
      <xdr:spPr>
        <a:xfrm>
          <a:off x="13500744" y="10414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101617</xdr:rowOff>
    </xdr:from>
    <xdr:ext cx="405111" cy="259045"/>
    <xdr:sp macro="" textlink="">
      <xdr:nvSpPr>
        <xdr:cNvPr id="562" name="n_4mainValue【保健センター・保健所】&#10;有形固定資産減価償却率"/>
        <xdr:cNvSpPr txBox="1"/>
      </xdr:nvSpPr>
      <xdr:spPr>
        <a:xfrm>
          <a:off x="12611744" y="10388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3" name="正方形/長方形 56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4" name="正方形/長方形 56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5" name="正方形/長方形 56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6" name="正方形/長方形 56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7" name="正方形/長方形 56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8" name="正方形/長方形 56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9" name="正方形/長方形 56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0" name="正方形/長方形 56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1" name="テキスト ボックス 57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2" name="直線コネクタ 57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3" name="直線コネクタ 57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4" name="テキスト ボックス 57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5" name="直線コネクタ 57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6" name="テキスト ボックス 57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7" name="直線コネクタ 57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8" name="テキスト ボックス 57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9" name="直線コネクタ 57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0" name="テキスト ボックス 57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1" name="直線コネクタ 58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2" name="テキスト ボックス 581"/>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3" name="直線コネクタ 58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4" name="テキスト ボックス 58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156210</xdr:rowOff>
    </xdr:from>
    <xdr:to>
      <xdr:col>116</xdr:col>
      <xdr:colOff>62864</xdr:colOff>
      <xdr:row>64</xdr:row>
      <xdr:rowOff>34290</xdr:rowOff>
    </xdr:to>
    <xdr:cxnSp macro="">
      <xdr:nvCxnSpPr>
        <xdr:cNvPr id="586" name="直線コネクタ 585"/>
        <xdr:cNvCxnSpPr/>
      </xdr:nvCxnSpPr>
      <xdr:spPr>
        <a:xfrm flipV="1">
          <a:off x="22160864" y="975741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38117</xdr:rowOff>
    </xdr:from>
    <xdr:ext cx="469744" cy="259045"/>
    <xdr:sp macro="" textlink="">
      <xdr:nvSpPr>
        <xdr:cNvPr id="587" name="【保健センター・保健所】&#10;一人当たり面積最小値テキスト"/>
        <xdr:cNvSpPr txBox="1"/>
      </xdr:nvSpPr>
      <xdr:spPr>
        <a:xfrm>
          <a:off x="22199600" y="1101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34290</xdr:rowOff>
    </xdr:from>
    <xdr:to>
      <xdr:col>116</xdr:col>
      <xdr:colOff>152400</xdr:colOff>
      <xdr:row>64</xdr:row>
      <xdr:rowOff>34290</xdr:rowOff>
    </xdr:to>
    <xdr:cxnSp macro="">
      <xdr:nvCxnSpPr>
        <xdr:cNvPr id="588" name="直線コネクタ 587"/>
        <xdr:cNvCxnSpPr/>
      </xdr:nvCxnSpPr>
      <xdr:spPr>
        <a:xfrm>
          <a:off x="22072600" y="1100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102887</xdr:rowOff>
    </xdr:from>
    <xdr:ext cx="469744" cy="259045"/>
    <xdr:sp macro="" textlink="">
      <xdr:nvSpPr>
        <xdr:cNvPr id="589" name="【保健センター・保健所】&#10;一人当たり面積最大値テキスト"/>
        <xdr:cNvSpPr txBox="1"/>
      </xdr:nvSpPr>
      <xdr:spPr>
        <a:xfrm>
          <a:off x="22199600" y="9532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156210</xdr:rowOff>
    </xdr:from>
    <xdr:to>
      <xdr:col>116</xdr:col>
      <xdr:colOff>152400</xdr:colOff>
      <xdr:row>56</xdr:row>
      <xdr:rowOff>156210</xdr:rowOff>
    </xdr:to>
    <xdr:cxnSp macro="">
      <xdr:nvCxnSpPr>
        <xdr:cNvPr id="590" name="直線コネクタ 589"/>
        <xdr:cNvCxnSpPr/>
      </xdr:nvCxnSpPr>
      <xdr:spPr>
        <a:xfrm>
          <a:off x="22072600" y="9757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25417</xdr:rowOff>
    </xdr:from>
    <xdr:ext cx="469744" cy="259045"/>
    <xdr:sp macro="" textlink="">
      <xdr:nvSpPr>
        <xdr:cNvPr id="591" name="【保健センター・保健所】&#10;一人当たり面積平均値テキスト"/>
        <xdr:cNvSpPr txBox="1"/>
      </xdr:nvSpPr>
      <xdr:spPr>
        <a:xfrm>
          <a:off x="22199600" y="104838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2540</xdr:rowOff>
    </xdr:from>
    <xdr:to>
      <xdr:col>116</xdr:col>
      <xdr:colOff>114300</xdr:colOff>
      <xdr:row>62</xdr:row>
      <xdr:rowOff>104140</xdr:rowOff>
    </xdr:to>
    <xdr:sp macro="" textlink="">
      <xdr:nvSpPr>
        <xdr:cNvPr id="592" name="フローチャート: 判断 591"/>
        <xdr:cNvSpPr/>
      </xdr:nvSpPr>
      <xdr:spPr>
        <a:xfrm>
          <a:off x="22110700" y="106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113030</xdr:rowOff>
    </xdr:from>
    <xdr:to>
      <xdr:col>112</xdr:col>
      <xdr:colOff>38100</xdr:colOff>
      <xdr:row>62</xdr:row>
      <xdr:rowOff>43180</xdr:rowOff>
    </xdr:to>
    <xdr:sp macro="" textlink="">
      <xdr:nvSpPr>
        <xdr:cNvPr id="593" name="フローチャート: 判断 592"/>
        <xdr:cNvSpPr/>
      </xdr:nvSpPr>
      <xdr:spPr>
        <a:xfrm>
          <a:off x="21272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113030</xdr:rowOff>
    </xdr:from>
    <xdr:to>
      <xdr:col>107</xdr:col>
      <xdr:colOff>101600</xdr:colOff>
      <xdr:row>62</xdr:row>
      <xdr:rowOff>43180</xdr:rowOff>
    </xdr:to>
    <xdr:sp macro="" textlink="">
      <xdr:nvSpPr>
        <xdr:cNvPr id="594" name="フローチャート: 判断 593"/>
        <xdr:cNvSpPr/>
      </xdr:nvSpPr>
      <xdr:spPr>
        <a:xfrm>
          <a:off x="20383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120650</xdr:rowOff>
    </xdr:from>
    <xdr:to>
      <xdr:col>102</xdr:col>
      <xdr:colOff>165100</xdr:colOff>
      <xdr:row>62</xdr:row>
      <xdr:rowOff>50800</xdr:rowOff>
    </xdr:to>
    <xdr:sp macro="" textlink="">
      <xdr:nvSpPr>
        <xdr:cNvPr id="595" name="フローチャート: 判断 594"/>
        <xdr:cNvSpPr/>
      </xdr:nvSpPr>
      <xdr:spPr>
        <a:xfrm>
          <a:off x="19494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97790</xdr:rowOff>
    </xdr:from>
    <xdr:to>
      <xdr:col>98</xdr:col>
      <xdr:colOff>38100</xdr:colOff>
      <xdr:row>62</xdr:row>
      <xdr:rowOff>27940</xdr:rowOff>
    </xdr:to>
    <xdr:sp macro="" textlink="">
      <xdr:nvSpPr>
        <xdr:cNvPr id="596" name="フローチャート: 判断 595"/>
        <xdr:cNvSpPr/>
      </xdr:nvSpPr>
      <xdr:spPr>
        <a:xfrm>
          <a:off x="18605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7" name="テキスト ボックス 59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8" name="テキスト ボックス 59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9" name="テキスト ボックス 59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0" name="テキスト ボックス 59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1" name="テキスト ボックス 60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128270</xdr:rowOff>
    </xdr:from>
    <xdr:to>
      <xdr:col>116</xdr:col>
      <xdr:colOff>114300</xdr:colOff>
      <xdr:row>63</xdr:row>
      <xdr:rowOff>58420</xdr:rowOff>
    </xdr:to>
    <xdr:sp macro="" textlink="">
      <xdr:nvSpPr>
        <xdr:cNvPr id="602" name="楕円 601"/>
        <xdr:cNvSpPr/>
      </xdr:nvSpPr>
      <xdr:spPr>
        <a:xfrm>
          <a:off x="22110700" y="1075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106697</xdr:rowOff>
    </xdr:from>
    <xdr:ext cx="469744" cy="259045"/>
    <xdr:sp macro="" textlink="">
      <xdr:nvSpPr>
        <xdr:cNvPr id="603" name="【保健センター・保健所】&#10;一人当たり面積該当値テキスト"/>
        <xdr:cNvSpPr txBox="1"/>
      </xdr:nvSpPr>
      <xdr:spPr>
        <a:xfrm>
          <a:off x="22199600" y="1073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135890</xdr:rowOff>
    </xdr:from>
    <xdr:to>
      <xdr:col>112</xdr:col>
      <xdr:colOff>38100</xdr:colOff>
      <xdr:row>63</xdr:row>
      <xdr:rowOff>66040</xdr:rowOff>
    </xdr:to>
    <xdr:sp macro="" textlink="">
      <xdr:nvSpPr>
        <xdr:cNvPr id="604" name="楕円 603"/>
        <xdr:cNvSpPr/>
      </xdr:nvSpPr>
      <xdr:spPr>
        <a:xfrm>
          <a:off x="21272500" y="1076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7620</xdr:rowOff>
    </xdr:from>
    <xdr:to>
      <xdr:col>116</xdr:col>
      <xdr:colOff>63500</xdr:colOff>
      <xdr:row>63</xdr:row>
      <xdr:rowOff>15240</xdr:rowOff>
    </xdr:to>
    <xdr:cxnSp macro="">
      <xdr:nvCxnSpPr>
        <xdr:cNvPr id="605" name="直線コネクタ 604"/>
        <xdr:cNvCxnSpPr/>
      </xdr:nvCxnSpPr>
      <xdr:spPr>
        <a:xfrm flipV="1">
          <a:off x="21323300" y="1080897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139700</xdr:rowOff>
    </xdr:from>
    <xdr:to>
      <xdr:col>107</xdr:col>
      <xdr:colOff>101600</xdr:colOff>
      <xdr:row>63</xdr:row>
      <xdr:rowOff>69850</xdr:rowOff>
    </xdr:to>
    <xdr:sp macro="" textlink="">
      <xdr:nvSpPr>
        <xdr:cNvPr id="606" name="楕円 605"/>
        <xdr:cNvSpPr/>
      </xdr:nvSpPr>
      <xdr:spPr>
        <a:xfrm>
          <a:off x="20383500" y="1076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15240</xdr:rowOff>
    </xdr:from>
    <xdr:to>
      <xdr:col>111</xdr:col>
      <xdr:colOff>177800</xdr:colOff>
      <xdr:row>63</xdr:row>
      <xdr:rowOff>19050</xdr:rowOff>
    </xdr:to>
    <xdr:cxnSp macro="">
      <xdr:nvCxnSpPr>
        <xdr:cNvPr id="607" name="直線コネクタ 606"/>
        <xdr:cNvCxnSpPr/>
      </xdr:nvCxnSpPr>
      <xdr:spPr>
        <a:xfrm flipV="1">
          <a:off x="20434300" y="108165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143510</xdr:rowOff>
    </xdr:from>
    <xdr:to>
      <xdr:col>102</xdr:col>
      <xdr:colOff>165100</xdr:colOff>
      <xdr:row>63</xdr:row>
      <xdr:rowOff>73660</xdr:rowOff>
    </xdr:to>
    <xdr:sp macro="" textlink="">
      <xdr:nvSpPr>
        <xdr:cNvPr id="608" name="楕円 607"/>
        <xdr:cNvSpPr/>
      </xdr:nvSpPr>
      <xdr:spPr>
        <a:xfrm>
          <a:off x="19494500" y="1077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19050</xdr:rowOff>
    </xdr:from>
    <xdr:to>
      <xdr:col>107</xdr:col>
      <xdr:colOff>50800</xdr:colOff>
      <xdr:row>63</xdr:row>
      <xdr:rowOff>22860</xdr:rowOff>
    </xdr:to>
    <xdr:cxnSp macro="">
      <xdr:nvCxnSpPr>
        <xdr:cNvPr id="609" name="直線コネクタ 608"/>
        <xdr:cNvCxnSpPr/>
      </xdr:nvCxnSpPr>
      <xdr:spPr>
        <a:xfrm flipV="1">
          <a:off x="19545300" y="108204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147320</xdr:rowOff>
    </xdr:from>
    <xdr:to>
      <xdr:col>98</xdr:col>
      <xdr:colOff>38100</xdr:colOff>
      <xdr:row>63</xdr:row>
      <xdr:rowOff>77470</xdr:rowOff>
    </xdr:to>
    <xdr:sp macro="" textlink="">
      <xdr:nvSpPr>
        <xdr:cNvPr id="610" name="楕円 609"/>
        <xdr:cNvSpPr/>
      </xdr:nvSpPr>
      <xdr:spPr>
        <a:xfrm>
          <a:off x="18605500" y="1077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22860</xdr:rowOff>
    </xdr:from>
    <xdr:to>
      <xdr:col>102</xdr:col>
      <xdr:colOff>114300</xdr:colOff>
      <xdr:row>63</xdr:row>
      <xdr:rowOff>26670</xdr:rowOff>
    </xdr:to>
    <xdr:cxnSp macro="">
      <xdr:nvCxnSpPr>
        <xdr:cNvPr id="611" name="直線コネクタ 610"/>
        <xdr:cNvCxnSpPr/>
      </xdr:nvCxnSpPr>
      <xdr:spPr>
        <a:xfrm flipV="1">
          <a:off x="18656300" y="108242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59707</xdr:rowOff>
    </xdr:from>
    <xdr:ext cx="469744" cy="259045"/>
    <xdr:sp macro="" textlink="">
      <xdr:nvSpPr>
        <xdr:cNvPr id="612" name="n_1aveValue【保健センター・保健所】&#10;一人当たり面積"/>
        <xdr:cNvSpPr txBox="1"/>
      </xdr:nvSpPr>
      <xdr:spPr>
        <a:xfrm>
          <a:off x="21075727" y="1034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59707</xdr:rowOff>
    </xdr:from>
    <xdr:ext cx="469744" cy="259045"/>
    <xdr:sp macro="" textlink="">
      <xdr:nvSpPr>
        <xdr:cNvPr id="613" name="n_2aveValue【保健センター・保健所】&#10;一人当たり面積"/>
        <xdr:cNvSpPr txBox="1"/>
      </xdr:nvSpPr>
      <xdr:spPr>
        <a:xfrm>
          <a:off x="20199427" y="1034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67327</xdr:rowOff>
    </xdr:from>
    <xdr:ext cx="469744" cy="259045"/>
    <xdr:sp macro="" textlink="">
      <xdr:nvSpPr>
        <xdr:cNvPr id="614" name="n_3aveValue【保健センター・保健所】&#10;一人当たり面積"/>
        <xdr:cNvSpPr txBox="1"/>
      </xdr:nvSpPr>
      <xdr:spPr>
        <a:xfrm>
          <a:off x="19310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44467</xdr:rowOff>
    </xdr:from>
    <xdr:ext cx="469744" cy="259045"/>
    <xdr:sp macro="" textlink="">
      <xdr:nvSpPr>
        <xdr:cNvPr id="615" name="n_4aveValue【保健センター・保健所】&#10;一人当たり面積"/>
        <xdr:cNvSpPr txBox="1"/>
      </xdr:nvSpPr>
      <xdr:spPr>
        <a:xfrm>
          <a:off x="184214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57167</xdr:rowOff>
    </xdr:from>
    <xdr:ext cx="469744" cy="259045"/>
    <xdr:sp macro="" textlink="">
      <xdr:nvSpPr>
        <xdr:cNvPr id="616" name="n_1mainValue【保健センター・保健所】&#10;一人当たり面積"/>
        <xdr:cNvSpPr txBox="1"/>
      </xdr:nvSpPr>
      <xdr:spPr>
        <a:xfrm>
          <a:off x="21075727" y="10858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60977</xdr:rowOff>
    </xdr:from>
    <xdr:ext cx="469744" cy="259045"/>
    <xdr:sp macro="" textlink="">
      <xdr:nvSpPr>
        <xdr:cNvPr id="617" name="n_2mainValue【保健センター・保健所】&#10;一人当たり面積"/>
        <xdr:cNvSpPr txBox="1"/>
      </xdr:nvSpPr>
      <xdr:spPr>
        <a:xfrm>
          <a:off x="20199427"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64787</xdr:rowOff>
    </xdr:from>
    <xdr:ext cx="469744" cy="259045"/>
    <xdr:sp macro="" textlink="">
      <xdr:nvSpPr>
        <xdr:cNvPr id="618" name="n_3mainValue【保健センター・保健所】&#10;一人当たり面積"/>
        <xdr:cNvSpPr txBox="1"/>
      </xdr:nvSpPr>
      <xdr:spPr>
        <a:xfrm>
          <a:off x="19310427" y="1086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68597</xdr:rowOff>
    </xdr:from>
    <xdr:ext cx="469744" cy="259045"/>
    <xdr:sp macro="" textlink="">
      <xdr:nvSpPr>
        <xdr:cNvPr id="619" name="n_4mainValue【保健センター・保健所】&#10;一人当たり面積"/>
        <xdr:cNvSpPr txBox="1"/>
      </xdr:nvSpPr>
      <xdr:spPr>
        <a:xfrm>
          <a:off x="18421427" y="1086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0" name="正方形/長方形 61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1" name="正方形/長方形 62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2" name="正方形/長方形 62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3" name="正方形/長方形 62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4" name="正方形/長方形 62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5" name="正方形/長方形 62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6" name="正方形/長方形 62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7" name="正方形/長方形 62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8" name="テキスト ボックス 62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9" name="直線コネクタ 62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0" name="テキスト ボックス 629"/>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1" name="直線コネクタ 630"/>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2" name="テキスト ボックス 631"/>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3" name="直線コネクタ 632"/>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4" name="テキスト ボックス 633"/>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5" name="直線コネクタ 634"/>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6" name="テキスト ボックス 635"/>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7" name="直線コネクタ 636"/>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8" name="テキスト ボックス 637"/>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39" name="直線コネクタ 638"/>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0" name="テキスト ボックス 639"/>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1" name="直線コネクタ 640"/>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2" name="テキスト ボックス 641"/>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3" name="直線コネクタ 64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124642</xdr:rowOff>
    </xdr:from>
    <xdr:to>
      <xdr:col>85</xdr:col>
      <xdr:colOff>126364</xdr:colOff>
      <xdr:row>86</xdr:row>
      <xdr:rowOff>123008</xdr:rowOff>
    </xdr:to>
    <xdr:cxnSp macro="">
      <xdr:nvCxnSpPr>
        <xdr:cNvPr id="645" name="直線コネクタ 644"/>
        <xdr:cNvCxnSpPr/>
      </xdr:nvCxnSpPr>
      <xdr:spPr>
        <a:xfrm flipV="1">
          <a:off x="16318864" y="13497742"/>
          <a:ext cx="0" cy="1369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126835</xdr:rowOff>
    </xdr:from>
    <xdr:ext cx="405111" cy="259045"/>
    <xdr:sp macro="" textlink="">
      <xdr:nvSpPr>
        <xdr:cNvPr id="646" name="【消防施設】&#10;有形固定資産減価償却率最小値テキスト"/>
        <xdr:cNvSpPr txBox="1"/>
      </xdr:nvSpPr>
      <xdr:spPr>
        <a:xfrm>
          <a:off x="16357600" y="14871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123008</xdr:rowOff>
    </xdr:from>
    <xdr:to>
      <xdr:col>86</xdr:col>
      <xdr:colOff>25400</xdr:colOff>
      <xdr:row>86</xdr:row>
      <xdr:rowOff>123008</xdr:rowOff>
    </xdr:to>
    <xdr:cxnSp macro="">
      <xdr:nvCxnSpPr>
        <xdr:cNvPr id="647" name="直線コネクタ 646"/>
        <xdr:cNvCxnSpPr/>
      </xdr:nvCxnSpPr>
      <xdr:spPr>
        <a:xfrm>
          <a:off x="16230600" y="14867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71319</xdr:rowOff>
    </xdr:from>
    <xdr:ext cx="405111" cy="259045"/>
    <xdr:sp macro="" textlink="">
      <xdr:nvSpPr>
        <xdr:cNvPr id="648" name="【消防施設】&#10;有形固定資産減価償却率最大値テキスト"/>
        <xdr:cNvSpPr txBox="1"/>
      </xdr:nvSpPr>
      <xdr:spPr>
        <a:xfrm>
          <a:off x="16357600" y="13272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124642</xdr:rowOff>
    </xdr:from>
    <xdr:to>
      <xdr:col>86</xdr:col>
      <xdr:colOff>25400</xdr:colOff>
      <xdr:row>78</xdr:row>
      <xdr:rowOff>124642</xdr:rowOff>
    </xdr:to>
    <xdr:cxnSp macro="">
      <xdr:nvCxnSpPr>
        <xdr:cNvPr id="649" name="直線コネクタ 648"/>
        <xdr:cNvCxnSpPr/>
      </xdr:nvCxnSpPr>
      <xdr:spPr>
        <a:xfrm>
          <a:off x="16230600" y="1349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163303</xdr:rowOff>
    </xdr:from>
    <xdr:ext cx="405111" cy="259045"/>
    <xdr:sp macro="" textlink="">
      <xdr:nvSpPr>
        <xdr:cNvPr id="650" name="【消防施設】&#10;有形固定資産減価償却率平均値テキスト"/>
        <xdr:cNvSpPr txBox="1"/>
      </xdr:nvSpPr>
      <xdr:spPr>
        <a:xfrm>
          <a:off x="16357600" y="142222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13426</xdr:rowOff>
    </xdr:from>
    <xdr:to>
      <xdr:col>85</xdr:col>
      <xdr:colOff>177800</xdr:colOff>
      <xdr:row>83</xdr:row>
      <xdr:rowOff>115026</xdr:rowOff>
    </xdr:to>
    <xdr:sp macro="" textlink="">
      <xdr:nvSpPr>
        <xdr:cNvPr id="651" name="フローチャート: 判断 650"/>
        <xdr:cNvSpPr/>
      </xdr:nvSpPr>
      <xdr:spPr>
        <a:xfrm>
          <a:off x="16268700" y="1424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127726</xdr:rowOff>
    </xdr:from>
    <xdr:to>
      <xdr:col>81</xdr:col>
      <xdr:colOff>101600</xdr:colOff>
      <xdr:row>83</xdr:row>
      <xdr:rowOff>57876</xdr:rowOff>
    </xdr:to>
    <xdr:sp macro="" textlink="">
      <xdr:nvSpPr>
        <xdr:cNvPr id="652" name="フローチャート: 判断 651"/>
        <xdr:cNvSpPr/>
      </xdr:nvSpPr>
      <xdr:spPr>
        <a:xfrm>
          <a:off x="15430500" y="1418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155484</xdr:rowOff>
    </xdr:from>
    <xdr:to>
      <xdr:col>76</xdr:col>
      <xdr:colOff>165100</xdr:colOff>
      <xdr:row>83</xdr:row>
      <xdr:rowOff>85634</xdr:rowOff>
    </xdr:to>
    <xdr:sp macro="" textlink="">
      <xdr:nvSpPr>
        <xdr:cNvPr id="653" name="フローチャート: 判断 652"/>
        <xdr:cNvSpPr/>
      </xdr:nvSpPr>
      <xdr:spPr>
        <a:xfrm>
          <a:off x="14541500" y="1421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52614</xdr:rowOff>
    </xdr:from>
    <xdr:to>
      <xdr:col>72</xdr:col>
      <xdr:colOff>38100</xdr:colOff>
      <xdr:row>82</xdr:row>
      <xdr:rowOff>154214</xdr:rowOff>
    </xdr:to>
    <xdr:sp macro="" textlink="">
      <xdr:nvSpPr>
        <xdr:cNvPr id="654" name="フローチャート: 判断 653"/>
        <xdr:cNvSpPr/>
      </xdr:nvSpPr>
      <xdr:spPr>
        <a:xfrm>
          <a:off x="13652500" y="1411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96701</xdr:rowOff>
    </xdr:from>
    <xdr:to>
      <xdr:col>67</xdr:col>
      <xdr:colOff>101600</xdr:colOff>
      <xdr:row>83</xdr:row>
      <xdr:rowOff>26851</xdr:rowOff>
    </xdr:to>
    <xdr:sp macro="" textlink="">
      <xdr:nvSpPr>
        <xdr:cNvPr id="655" name="フローチャート: 判断 654"/>
        <xdr:cNvSpPr/>
      </xdr:nvSpPr>
      <xdr:spPr>
        <a:xfrm>
          <a:off x="12763500" y="1415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6" name="テキスト ボックス 65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7" name="テキスト ボックス 65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8" name="テキスト ボックス 65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9" name="テキスト ボックス 65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0" name="テキスト ボックス 65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57513</xdr:rowOff>
    </xdr:from>
    <xdr:to>
      <xdr:col>85</xdr:col>
      <xdr:colOff>177800</xdr:colOff>
      <xdr:row>80</xdr:row>
      <xdr:rowOff>159113</xdr:rowOff>
    </xdr:to>
    <xdr:sp macro="" textlink="">
      <xdr:nvSpPr>
        <xdr:cNvPr id="661" name="楕円 660"/>
        <xdr:cNvSpPr/>
      </xdr:nvSpPr>
      <xdr:spPr>
        <a:xfrm>
          <a:off x="16268700" y="1377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80390</xdr:rowOff>
    </xdr:from>
    <xdr:ext cx="405111" cy="259045"/>
    <xdr:sp macro="" textlink="">
      <xdr:nvSpPr>
        <xdr:cNvPr id="662" name="【消防施設】&#10;有形固定資産減価償却率該当値テキスト"/>
        <xdr:cNvSpPr txBox="1"/>
      </xdr:nvSpPr>
      <xdr:spPr>
        <a:xfrm>
          <a:off x="16357600" y="13624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8527</xdr:rowOff>
    </xdr:from>
    <xdr:to>
      <xdr:col>81</xdr:col>
      <xdr:colOff>101600</xdr:colOff>
      <xdr:row>80</xdr:row>
      <xdr:rowOff>110127</xdr:rowOff>
    </xdr:to>
    <xdr:sp macro="" textlink="">
      <xdr:nvSpPr>
        <xdr:cNvPr id="663" name="楕円 662"/>
        <xdr:cNvSpPr/>
      </xdr:nvSpPr>
      <xdr:spPr>
        <a:xfrm>
          <a:off x="15430500" y="1372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59327</xdr:rowOff>
    </xdr:from>
    <xdr:to>
      <xdr:col>85</xdr:col>
      <xdr:colOff>127000</xdr:colOff>
      <xdr:row>80</xdr:row>
      <xdr:rowOff>108313</xdr:rowOff>
    </xdr:to>
    <xdr:cxnSp macro="">
      <xdr:nvCxnSpPr>
        <xdr:cNvPr id="664" name="直線コネクタ 663"/>
        <xdr:cNvCxnSpPr/>
      </xdr:nvCxnSpPr>
      <xdr:spPr>
        <a:xfrm>
          <a:off x="15481300" y="13775327"/>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126093</xdr:rowOff>
    </xdr:from>
    <xdr:to>
      <xdr:col>76</xdr:col>
      <xdr:colOff>165100</xdr:colOff>
      <xdr:row>80</xdr:row>
      <xdr:rowOff>56243</xdr:rowOff>
    </xdr:to>
    <xdr:sp macro="" textlink="">
      <xdr:nvSpPr>
        <xdr:cNvPr id="665" name="楕円 664"/>
        <xdr:cNvSpPr/>
      </xdr:nvSpPr>
      <xdr:spPr>
        <a:xfrm>
          <a:off x="14541500" y="1367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5443</xdr:rowOff>
    </xdr:from>
    <xdr:to>
      <xdr:col>81</xdr:col>
      <xdr:colOff>50800</xdr:colOff>
      <xdr:row>80</xdr:row>
      <xdr:rowOff>59327</xdr:rowOff>
    </xdr:to>
    <xdr:cxnSp macro="">
      <xdr:nvCxnSpPr>
        <xdr:cNvPr id="666" name="直線コネクタ 665"/>
        <xdr:cNvCxnSpPr/>
      </xdr:nvCxnSpPr>
      <xdr:spPr>
        <a:xfrm>
          <a:off x="14592300" y="13721443"/>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24856</xdr:rowOff>
    </xdr:from>
    <xdr:to>
      <xdr:col>72</xdr:col>
      <xdr:colOff>38100</xdr:colOff>
      <xdr:row>79</xdr:row>
      <xdr:rowOff>126456</xdr:rowOff>
    </xdr:to>
    <xdr:sp macro="" textlink="">
      <xdr:nvSpPr>
        <xdr:cNvPr id="667" name="楕円 666"/>
        <xdr:cNvSpPr/>
      </xdr:nvSpPr>
      <xdr:spPr>
        <a:xfrm>
          <a:off x="13652500" y="1356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75656</xdr:rowOff>
    </xdr:from>
    <xdr:to>
      <xdr:col>76</xdr:col>
      <xdr:colOff>114300</xdr:colOff>
      <xdr:row>80</xdr:row>
      <xdr:rowOff>5443</xdr:rowOff>
    </xdr:to>
    <xdr:cxnSp macro="">
      <xdr:nvCxnSpPr>
        <xdr:cNvPr id="668" name="直線コネクタ 667"/>
        <xdr:cNvCxnSpPr/>
      </xdr:nvCxnSpPr>
      <xdr:spPr>
        <a:xfrm>
          <a:off x="13703300" y="13620206"/>
          <a:ext cx="889000" cy="1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127726</xdr:rowOff>
    </xdr:from>
    <xdr:to>
      <xdr:col>67</xdr:col>
      <xdr:colOff>101600</xdr:colOff>
      <xdr:row>84</xdr:row>
      <xdr:rowOff>57876</xdr:rowOff>
    </xdr:to>
    <xdr:sp macro="" textlink="">
      <xdr:nvSpPr>
        <xdr:cNvPr id="669" name="楕円 668"/>
        <xdr:cNvSpPr/>
      </xdr:nvSpPr>
      <xdr:spPr>
        <a:xfrm>
          <a:off x="12763500" y="1435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75656</xdr:rowOff>
    </xdr:from>
    <xdr:to>
      <xdr:col>71</xdr:col>
      <xdr:colOff>177800</xdr:colOff>
      <xdr:row>84</xdr:row>
      <xdr:rowOff>7076</xdr:rowOff>
    </xdr:to>
    <xdr:cxnSp macro="">
      <xdr:nvCxnSpPr>
        <xdr:cNvPr id="670" name="直線コネクタ 669"/>
        <xdr:cNvCxnSpPr/>
      </xdr:nvCxnSpPr>
      <xdr:spPr>
        <a:xfrm flipV="1">
          <a:off x="12814300" y="13620206"/>
          <a:ext cx="889000" cy="788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49003</xdr:rowOff>
    </xdr:from>
    <xdr:ext cx="405111" cy="259045"/>
    <xdr:sp macro="" textlink="">
      <xdr:nvSpPr>
        <xdr:cNvPr id="671" name="n_1aveValue【消防施設】&#10;有形固定資産減価償却率"/>
        <xdr:cNvSpPr txBox="1"/>
      </xdr:nvSpPr>
      <xdr:spPr>
        <a:xfrm>
          <a:off x="15266044" y="1427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76761</xdr:rowOff>
    </xdr:from>
    <xdr:ext cx="405111" cy="259045"/>
    <xdr:sp macro="" textlink="">
      <xdr:nvSpPr>
        <xdr:cNvPr id="672" name="n_2aveValue【消防施設】&#10;有形固定資産減価償却率"/>
        <xdr:cNvSpPr txBox="1"/>
      </xdr:nvSpPr>
      <xdr:spPr>
        <a:xfrm>
          <a:off x="14389744" y="1430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145341</xdr:rowOff>
    </xdr:from>
    <xdr:ext cx="405111" cy="259045"/>
    <xdr:sp macro="" textlink="">
      <xdr:nvSpPr>
        <xdr:cNvPr id="673" name="n_3aveValue【消防施設】&#10;有形固定資産減価償却率"/>
        <xdr:cNvSpPr txBox="1"/>
      </xdr:nvSpPr>
      <xdr:spPr>
        <a:xfrm>
          <a:off x="13500744" y="1420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43378</xdr:rowOff>
    </xdr:from>
    <xdr:ext cx="405111" cy="259045"/>
    <xdr:sp macro="" textlink="">
      <xdr:nvSpPr>
        <xdr:cNvPr id="674" name="n_4aveValue【消防施設】&#10;有形固定資産減価償却率"/>
        <xdr:cNvSpPr txBox="1"/>
      </xdr:nvSpPr>
      <xdr:spPr>
        <a:xfrm>
          <a:off x="12611744" y="1393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126654</xdr:rowOff>
    </xdr:from>
    <xdr:ext cx="405111" cy="259045"/>
    <xdr:sp macro="" textlink="">
      <xdr:nvSpPr>
        <xdr:cNvPr id="675" name="n_1mainValue【消防施設】&#10;有形固定資産減価償却率"/>
        <xdr:cNvSpPr txBox="1"/>
      </xdr:nvSpPr>
      <xdr:spPr>
        <a:xfrm>
          <a:off x="15266044" y="13499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72770</xdr:rowOff>
    </xdr:from>
    <xdr:ext cx="405111" cy="259045"/>
    <xdr:sp macro="" textlink="">
      <xdr:nvSpPr>
        <xdr:cNvPr id="676" name="n_2mainValue【消防施設】&#10;有形固定資産減価償却率"/>
        <xdr:cNvSpPr txBox="1"/>
      </xdr:nvSpPr>
      <xdr:spPr>
        <a:xfrm>
          <a:off x="14389744" y="13445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142983</xdr:rowOff>
    </xdr:from>
    <xdr:ext cx="405111" cy="259045"/>
    <xdr:sp macro="" textlink="">
      <xdr:nvSpPr>
        <xdr:cNvPr id="677" name="n_3mainValue【消防施設】&#10;有形固定資産減価償却率"/>
        <xdr:cNvSpPr txBox="1"/>
      </xdr:nvSpPr>
      <xdr:spPr>
        <a:xfrm>
          <a:off x="13500744" y="13344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49003</xdr:rowOff>
    </xdr:from>
    <xdr:ext cx="405111" cy="259045"/>
    <xdr:sp macro="" textlink="">
      <xdr:nvSpPr>
        <xdr:cNvPr id="678" name="n_4mainValue【消防施設】&#10;有形固定資産減価償却率"/>
        <xdr:cNvSpPr txBox="1"/>
      </xdr:nvSpPr>
      <xdr:spPr>
        <a:xfrm>
          <a:off x="12611744" y="14450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9" name="正方形/長方形 67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0" name="正方形/長方形 67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1" name="正方形/長方形 68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2" name="正方形/長方形 68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3" name="正方形/長方形 68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4" name="正方形/長方形 68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5" name="正方形/長方形 68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6" name="正方形/長方形 68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7" name="テキスト ボックス 68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8" name="直線コネクタ 68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89" name="直線コネクタ 688"/>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90" name="テキスト ボックス 689"/>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91" name="直線コネクタ 690"/>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92" name="テキスト ボックス 691"/>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93" name="直線コネクタ 692"/>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94" name="テキスト ボックス 693"/>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95" name="直線コネクタ 694"/>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96" name="テキスト ボックス 695"/>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97" name="直線コネクタ 696"/>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98" name="テキスト ボックス 697"/>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99" name="直線コネクタ 698"/>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00" name="テキスト ボックス 699"/>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1" name="直線コネクタ 70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2" name="テキスト ボックス 70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123008</xdr:rowOff>
    </xdr:from>
    <xdr:to>
      <xdr:col>116</xdr:col>
      <xdr:colOff>62864</xdr:colOff>
      <xdr:row>86</xdr:row>
      <xdr:rowOff>168075</xdr:rowOff>
    </xdr:to>
    <xdr:cxnSp macro="">
      <xdr:nvCxnSpPr>
        <xdr:cNvPr id="704" name="直線コネクタ 703"/>
        <xdr:cNvCxnSpPr/>
      </xdr:nvCxnSpPr>
      <xdr:spPr>
        <a:xfrm flipV="1">
          <a:off x="22160864" y="13496108"/>
          <a:ext cx="0" cy="1416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87</xdr:row>
      <xdr:rowOff>452</xdr:rowOff>
    </xdr:from>
    <xdr:ext cx="469744" cy="259045"/>
    <xdr:sp macro="" textlink="">
      <xdr:nvSpPr>
        <xdr:cNvPr id="705" name="【消防施設】&#10;一人当たり面積最小値テキスト"/>
        <xdr:cNvSpPr txBox="1"/>
      </xdr:nvSpPr>
      <xdr:spPr>
        <a:xfrm>
          <a:off x="22199600" y="1491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168075</xdr:rowOff>
    </xdr:from>
    <xdr:to>
      <xdr:col>116</xdr:col>
      <xdr:colOff>152400</xdr:colOff>
      <xdr:row>86</xdr:row>
      <xdr:rowOff>168075</xdr:rowOff>
    </xdr:to>
    <xdr:cxnSp macro="">
      <xdr:nvCxnSpPr>
        <xdr:cNvPr id="706" name="直線コネクタ 705"/>
        <xdr:cNvCxnSpPr/>
      </xdr:nvCxnSpPr>
      <xdr:spPr>
        <a:xfrm>
          <a:off x="22072600" y="14912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69685</xdr:rowOff>
    </xdr:from>
    <xdr:ext cx="469744" cy="259045"/>
    <xdr:sp macro="" textlink="">
      <xdr:nvSpPr>
        <xdr:cNvPr id="707" name="【消防施設】&#10;一人当たり面積最大値テキスト"/>
        <xdr:cNvSpPr txBox="1"/>
      </xdr:nvSpPr>
      <xdr:spPr>
        <a:xfrm>
          <a:off x="22199600" y="13271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123008</xdr:rowOff>
    </xdr:from>
    <xdr:to>
      <xdr:col>116</xdr:col>
      <xdr:colOff>152400</xdr:colOff>
      <xdr:row>78</xdr:row>
      <xdr:rowOff>123008</xdr:rowOff>
    </xdr:to>
    <xdr:cxnSp macro="">
      <xdr:nvCxnSpPr>
        <xdr:cNvPr id="708" name="直線コネクタ 707"/>
        <xdr:cNvCxnSpPr/>
      </xdr:nvCxnSpPr>
      <xdr:spPr>
        <a:xfrm>
          <a:off x="22072600" y="13496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17325</xdr:rowOff>
    </xdr:from>
    <xdr:ext cx="469744" cy="259045"/>
    <xdr:sp macro="" textlink="">
      <xdr:nvSpPr>
        <xdr:cNvPr id="709" name="【消防施設】&#10;一人当たり面積平均値テキスト"/>
        <xdr:cNvSpPr txBox="1"/>
      </xdr:nvSpPr>
      <xdr:spPr>
        <a:xfrm>
          <a:off x="22199600" y="147620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38898</xdr:rowOff>
    </xdr:from>
    <xdr:to>
      <xdr:col>116</xdr:col>
      <xdr:colOff>114300</xdr:colOff>
      <xdr:row>86</xdr:row>
      <xdr:rowOff>140498</xdr:rowOff>
    </xdr:to>
    <xdr:sp macro="" textlink="">
      <xdr:nvSpPr>
        <xdr:cNvPr id="710" name="フローチャート: 判断 709"/>
        <xdr:cNvSpPr/>
      </xdr:nvSpPr>
      <xdr:spPr>
        <a:xfrm>
          <a:off x="22110700" y="1478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74822</xdr:rowOff>
    </xdr:from>
    <xdr:to>
      <xdr:col>112</xdr:col>
      <xdr:colOff>38100</xdr:colOff>
      <xdr:row>87</xdr:row>
      <xdr:rowOff>4972</xdr:rowOff>
    </xdr:to>
    <xdr:sp macro="" textlink="">
      <xdr:nvSpPr>
        <xdr:cNvPr id="711" name="フローチャート: 判断 710"/>
        <xdr:cNvSpPr/>
      </xdr:nvSpPr>
      <xdr:spPr>
        <a:xfrm>
          <a:off x="21272500" y="1481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75802</xdr:rowOff>
    </xdr:from>
    <xdr:to>
      <xdr:col>107</xdr:col>
      <xdr:colOff>101600</xdr:colOff>
      <xdr:row>87</xdr:row>
      <xdr:rowOff>5952</xdr:rowOff>
    </xdr:to>
    <xdr:sp macro="" textlink="">
      <xdr:nvSpPr>
        <xdr:cNvPr id="712" name="フローチャート: 判断 711"/>
        <xdr:cNvSpPr/>
      </xdr:nvSpPr>
      <xdr:spPr>
        <a:xfrm>
          <a:off x="20383500" y="14820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75474</xdr:rowOff>
    </xdr:from>
    <xdr:to>
      <xdr:col>102</xdr:col>
      <xdr:colOff>165100</xdr:colOff>
      <xdr:row>87</xdr:row>
      <xdr:rowOff>5624</xdr:rowOff>
    </xdr:to>
    <xdr:sp macro="" textlink="">
      <xdr:nvSpPr>
        <xdr:cNvPr id="713" name="フローチャート: 判断 712"/>
        <xdr:cNvSpPr/>
      </xdr:nvSpPr>
      <xdr:spPr>
        <a:xfrm>
          <a:off x="19494500" y="1482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75474</xdr:rowOff>
    </xdr:from>
    <xdr:to>
      <xdr:col>98</xdr:col>
      <xdr:colOff>38100</xdr:colOff>
      <xdr:row>87</xdr:row>
      <xdr:rowOff>5624</xdr:rowOff>
    </xdr:to>
    <xdr:sp macro="" textlink="">
      <xdr:nvSpPr>
        <xdr:cNvPr id="714" name="フローチャート: 判断 713"/>
        <xdr:cNvSpPr/>
      </xdr:nvSpPr>
      <xdr:spPr>
        <a:xfrm>
          <a:off x="18605500" y="1482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5" name="テキスト ボックス 71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6" name="テキスト ボックス 71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7" name="テキスト ボックス 71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8" name="テキスト ボックス 71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9" name="テキスト ボックス 71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36286</xdr:rowOff>
    </xdr:from>
    <xdr:to>
      <xdr:col>116</xdr:col>
      <xdr:colOff>114300</xdr:colOff>
      <xdr:row>86</xdr:row>
      <xdr:rowOff>137886</xdr:rowOff>
    </xdr:to>
    <xdr:sp macro="" textlink="">
      <xdr:nvSpPr>
        <xdr:cNvPr id="720" name="楕円 719"/>
        <xdr:cNvSpPr/>
      </xdr:nvSpPr>
      <xdr:spPr>
        <a:xfrm>
          <a:off x="22110700" y="1478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167113</xdr:rowOff>
    </xdr:from>
    <xdr:ext cx="469744" cy="259045"/>
    <xdr:sp macro="" textlink="">
      <xdr:nvSpPr>
        <xdr:cNvPr id="721" name="【消防施設】&#10;一人当たり面積該当値テキスト"/>
        <xdr:cNvSpPr txBox="1"/>
      </xdr:nvSpPr>
      <xdr:spPr>
        <a:xfrm>
          <a:off x="22199600" y="14568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38246</xdr:rowOff>
    </xdr:from>
    <xdr:to>
      <xdr:col>112</xdr:col>
      <xdr:colOff>38100</xdr:colOff>
      <xdr:row>86</xdr:row>
      <xdr:rowOff>139846</xdr:rowOff>
    </xdr:to>
    <xdr:sp macro="" textlink="">
      <xdr:nvSpPr>
        <xdr:cNvPr id="722" name="楕円 721"/>
        <xdr:cNvSpPr/>
      </xdr:nvSpPr>
      <xdr:spPr>
        <a:xfrm>
          <a:off x="21272500" y="1478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87086</xdr:rowOff>
    </xdr:from>
    <xdr:to>
      <xdr:col>116</xdr:col>
      <xdr:colOff>63500</xdr:colOff>
      <xdr:row>86</xdr:row>
      <xdr:rowOff>89046</xdr:rowOff>
    </xdr:to>
    <xdr:cxnSp macro="">
      <xdr:nvCxnSpPr>
        <xdr:cNvPr id="723" name="直線コネクタ 722"/>
        <xdr:cNvCxnSpPr/>
      </xdr:nvCxnSpPr>
      <xdr:spPr>
        <a:xfrm flipV="1">
          <a:off x="21323300" y="14831786"/>
          <a:ext cx="838200" cy="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39878</xdr:rowOff>
    </xdr:from>
    <xdr:to>
      <xdr:col>107</xdr:col>
      <xdr:colOff>101600</xdr:colOff>
      <xdr:row>86</xdr:row>
      <xdr:rowOff>141478</xdr:rowOff>
    </xdr:to>
    <xdr:sp macro="" textlink="">
      <xdr:nvSpPr>
        <xdr:cNvPr id="724" name="楕円 723"/>
        <xdr:cNvSpPr/>
      </xdr:nvSpPr>
      <xdr:spPr>
        <a:xfrm>
          <a:off x="20383500" y="14784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89046</xdr:rowOff>
    </xdr:from>
    <xdr:to>
      <xdr:col>111</xdr:col>
      <xdr:colOff>177800</xdr:colOff>
      <xdr:row>86</xdr:row>
      <xdr:rowOff>90678</xdr:rowOff>
    </xdr:to>
    <xdr:cxnSp macro="">
      <xdr:nvCxnSpPr>
        <xdr:cNvPr id="725" name="直線コネクタ 724"/>
        <xdr:cNvCxnSpPr/>
      </xdr:nvCxnSpPr>
      <xdr:spPr>
        <a:xfrm flipV="1">
          <a:off x="20434300" y="14833746"/>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41184</xdr:rowOff>
    </xdr:from>
    <xdr:to>
      <xdr:col>102</xdr:col>
      <xdr:colOff>165100</xdr:colOff>
      <xdr:row>86</xdr:row>
      <xdr:rowOff>142784</xdr:rowOff>
    </xdr:to>
    <xdr:sp macro="" textlink="">
      <xdr:nvSpPr>
        <xdr:cNvPr id="726" name="楕円 725"/>
        <xdr:cNvSpPr/>
      </xdr:nvSpPr>
      <xdr:spPr>
        <a:xfrm>
          <a:off x="19494500" y="14785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90678</xdr:rowOff>
    </xdr:from>
    <xdr:to>
      <xdr:col>107</xdr:col>
      <xdr:colOff>50800</xdr:colOff>
      <xdr:row>86</xdr:row>
      <xdr:rowOff>91984</xdr:rowOff>
    </xdr:to>
    <xdr:cxnSp macro="">
      <xdr:nvCxnSpPr>
        <xdr:cNvPr id="727" name="直線コネクタ 726"/>
        <xdr:cNvCxnSpPr/>
      </xdr:nvCxnSpPr>
      <xdr:spPr>
        <a:xfrm flipV="1">
          <a:off x="19545300" y="14835378"/>
          <a:ext cx="8890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69270</xdr:rowOff>
    </xdr:from>
    <xdr:to>
      <xdr:col>98</xdr:col>
      <xdr:colOff>38100</xdr:colOff>
      <xdr:row>86</xdr:row>
      <xdr:rowOff>170870</xdr:rowOff>
    </xdr:to>
    <xdr:sp macro="" textlink="">
      <xdr:nvSpPr>
        <xdr:cNvPr id="728" name="楕円 727"/>
        <xdr:cNvSpPr/>
      </xdr:nvSpPr>
      <xdr:spPr>
        <a:xfrm>
          <a:off x="18605500" y="1481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91984</xdr:rowOff>
    </xdr:from>
    <xdr:to>
      <xdr:col>102</xdr:col>
      <xdr:colOff>114300</xdr:colOff>
      <xdr:row>86</xdr:row>
      <xdr:rowOff>120070</xdr:rowOff>
    </xdr:to>
    <xdr:cxnSp macro="">
      <xdr:nvCxnSpPr>
        <xdr:cNvPr id="729" name="直線コネクタ 728"/>
        <xdr:cNvCxnSpPr/>
      </xdr:nvCxnSpPr>
      <xdr:spPr>
        <a:xfrm flipV="1">
          <a:off x="18656300" y="14836684"/>
          <a:ext cx="889000" cy="28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167549</xdr:rowOff>
    </xdr:from>
    <xdr:ext cx="469744" cy="259045"/>
    <xdr:sp macro="" textlink="">
      <xdr:nvSpPr>
        <xdr:cNvPr id="730" name="n_1aveValue【消防施設】&#10;一人当たり面積"/>
        <xdr:cNvSpPr txBox="1"/>
      </xdr:nvSpPr>
      <xdr:spPr>
        <a:xfrm>
          <a:off x="21075727" y="14912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168529</xdr:rowOff>
    </xdr:from>
    <xdr:ext cx="469744" cy="259045"/>
    <xdr:sp macro="" textlink="">
      <xdr:nvSpPr>
        <xdr:cNvPr id="731" name="n_2aveValue【消防施設】&#10;一人当たり面積"/>
        <xdr:cNvSpPr txBox="1"/>
      </xdr:nvSpPr>
      <xdr:spPr>
        <a:xfrm>
          <a:off x="20199427" y="14913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168201</xdr:rowOff>
    </xdr:from>
    <xdr:ext cx="469744" cy="259045"/>
    <xdr:sp macro="" textlink="">
      <xdr:nvSpPr>
        <xdr:cNvPr id="732" name="n_3aveValue【消防施設】&#10;一人当たり面積"/>
        <xdr:cNvSpPr txBox="1"/>
      </xdr:nvSpPr>
      <xdr:spPr>
        <a:xfrm>
          <a:off x="19310427" y="1491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168201</xdr:rowOff>
    </xdr:from>
    <xdr:ext cx="469744" cy="259045"/>
    <xdr:sp macro="" textlink="">
      <xdr:nvSpPr>
        <xdr:cNvPr id="733" name="n_4aveValue【消防施設】&#10;一人当たり面積"/>
        <xdr:cNvSpPr txBox="1"/>
      </xdr:nvSpPr>
      <xdr:spPr>
        <a:xfrm>
          <a:off x="18421427" y="1491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156373</xdr:rowOff>
    </xdr:from>
    <xdr:ext cx="469744" cy="259045"/>
    <xdr:sp macro="" textlink="">
      <xdr:nvSpPr>
        <xdr:cNvPr id="734" name="n_1mainValue【消防施設】&#10;一人当たり面積"/>
        <xdr:cNvSpPr txBox="1"/>
      </xdr:nvSpPr>
      <xdr:spPr>
        <a:xfrm>
          <a:off x="21075727" y="14558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158005</xdr:rowOff>
    </xdr:from>
    <xdr:ext cx="469744" cy="259045"/>
    <xdr:sp macro="" textlink="">
      <xdr:nvSpPr>
        <xdr:cNvPr id="735" name="n_2mainValue【消防施設】&#10;一人当たり面積"/>
        <xdr:cNvSpPr txBox="1"/>
      </xdr:nvSpPr>
      <xdr:spPr>
        <a:xfrm>
          <a:off x="20199427" y="14559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159311</xdr:rowOff>
    </xdr:from>
    <xdr:ext cx="469744" cy="259045"/>
    <xdr:sp macro="" textlink="">
      <xdr:nvSpPr>
        <xdr:cNvPr id="736" name="n_3mainValue【消防施設】&#10;一人当たり面積"/>
        <xdr:cNvSpPr txBox="1"/>
      </xdr:nvSpPr>
      <xdr:spPr>
        <a:xfrm>
          <a:off x="19310427" y="14561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15947</xdr:rowOff>
    </xdr:from>
    <xdr:ext cx="469744" cy="259045"/>
    <xdr:sp macro="" textlink="">
      <xdr:nvSpPr>
        <xdr:cNvPr id="737" name="n_4mainValue【消防施設】&#10;一人当たり面積"/>
        <xdr:cNvSpPr txBox="1"/>
      </xdr:nvSpPr>
      <xdr:spPr>
        <a:xfrm>
          <a:off x="18421427" y="14589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8" name="正方形/長方形 73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9" name="正方形/長方形 73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0" name="正方形/長方形 73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1" name="正方形/長方形 74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2" name="正方形/長方形 74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3" name="正方形/長方形 74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4" name="正方形/長方形 74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5" name="正方形/長方形 74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6" name="テキスト ボックス 74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7" name="直線コネクタ 74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8" name="テキスト ボックス 74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9" name="直線コネクタ 74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0" name="テキスト ボックス 749"/>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1" name="直線コネクタ 75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2" name="テキスト ボックス 75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3" name="直線コネクタ 75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4" name="テキスト ボックス 75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5" name="直線コネクタ 75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6" name="テキスト ボックス 75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7" name="直線コネクタ 75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8" name="テキスト ボックス 75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9" name="直線コネクタ 75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0" name="テキスト ボックス 759"/>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1" name="直線コネクタ 76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14151</xdr:rowOff>
    </xdr:from>
    <xdr:to>
      <xdr:col>85</xdr:col>
      <xdr:colOff>126364</xdr:colOff>
      <xdr:row>109</xdr:row>
      <xdr:rowOff>35379</xdr:rowOff>
    </xdr:to>
    <xdr:cxnSp macro="">
      <xdr:nvCxnSpPr>
        <xdr:cNvPr id="763" name="直線コネクタ 762"/>
        <xdr:cNvCxnSpPr/>
      </xdr:nvCxnSpPr>
      <xdr:spPr>
        <a:xfrm flipV="1">
          <a:off x="16318864" y="17159151"/>
          <a:ext cx="0" cy="1564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4"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5" name="直線コネクタ 764"/>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132278</xdr:rowOff>
    </xdr:from>
    <xdr:ext cx="340478" cy="259045"/>
    <xdr:sp macro="" textlink="">
      <xdr:nvSpPr>
        <xdr:cNvPr id="766" name="【庁舎】&#10;有形固定資産減価償却率最大値テキスト"/>
        <xdr:cNvSpPr txBox="1"/>
      </xdr:nvSpPr>
      <xdr:spPr>
        <a:xfrm>
          <a:off x="16357600" y="1693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14151</xdr:rowOff>
    </xdr:from>
    <xdr:to>
      <xdr:col>86</xdr:col>
      <xdr:colOff>25400</xdr:colOff>
      <xdr:row>100</xdr:row>
      <xdr:rowOff>14151</xdr:rowOff>
    </xdr:to>
    <xdr:cxnSp macro="">
      <xdr:nvCxnSpPr>
        <xdr:cNvPr id="767" name="直線コネクタ 766"/>
        <xdr:cNvCxnSpPr/>
      </xdr:nvCxnSpPr>
      <xdr:spPr>
        <a:xfrm>
          <a:off x="16230600" y="1715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115225</xdr:rowOff>
    </xdr:from>
    <xdr:ext cx="405111" cy="259045"/>
    <xdr:sp macro="" textlink="">
      <xdr:nvSpPr>
        <xdr:cNvPr id="768" name="【庁舎】&#10;有形固定資産減価償却率平均値テキスト"/>
        <xdr:cNvSpPr txBox="1"/>
      </xdr:nvSpPr>
      <xdr:spPr>
        <a:xfrm>
          <a:off x="16357600" y="177745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92348</xdr:rowOff>
    </xdr:from>
    <xdr:to>
      <xdr:col>85</xdr:col>
      <xdr:colOff>177800</xdr:colOff>
      <xdr:row>105</xdr:row>
      <xdr:rowOff>22498</xdr:rowOff>
    </xdr:to>
    <xdr:sp macro="" textlink="">
      <xdr:nvSpPr>
        <xdr:cNvPr id="769" name="フローチャート: 判断 768"/>
        <xdr:cNvSpPr/>
      </xdr:nvSpPr>
      <xdr:spPr>
        <a:xfrm>
          <a:off x="16268700" y="1792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10705</xdr:rowOff>
    </xdr:from>
    <xdr:to>
      <xdr:col>81</xdr:col>
      <xdr:colOff>101600</xdr:colOff>
      <xdr:row>105</xdr:row>
      <xdr:rowOff>112305</xdr:rowOff>
    </xdr:to>
    <xdr:sp macro="" textlink="">
      <xdr:nvSpPr>
        <xdr:cNvPr id="770" name="フローチャート: 判断 769"/>
        <xdr:cNvSpPr/>
      </xdr:nvSpPr>
      <xdr:spPr>
        <a:xfrm>
          <a:off x="15430500" y="1801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7438</xdr:rowOff>
    </xdr:from>
    <xdr:to>
      <xdr:col>76</xdr:col>
      <xdr:colOff>165100</xdr:colOff>
      <xdr:row>105</xdr:row>
      <xdr:rowOff>109038</xdr:rowOff>
    </xdr:to>
    <xdr:sp macro="" textlink="">
      <xdr:nvSpPr>
        <xdr:cNvPr id="771" name="フローチャート: 判断 770"/>
        <xdr:cNvSpPr/>
      </xdr:nvSpPr>
      <xdr:spPr>
        <a:xfrm>
          <a:off x="14541500" y="1800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41729</xdr:rowOff>
    </xdr:from>
    <xdr:to>
      <xdr:col>72</xdr:col>
      <xdr:colOff>38100</xdr:colOff>
      <xdr:row>105</xdr:row>
      <xdr:rowOff>143329</xdr:rowOff>
    </xdr:to>
    <xdr:sp macro="" textlink="">
      <xdr:nvSpPr>
        <xdr:cNvPr id="772" name="フローチャート: 判断 771"/>
        <xdr:cNvSpPr/>
      </xdr:nvSpPr>
      <xdr:spPr>
        <a:xfrm>
          <a:off x="13652500" y="1804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170724</xdr:rowOff>
    </xdr:from>
    <xdr:to>
      <xdr:col>67</xdr:col>
      <xdr:colOff>101600</xdr:colOff>
      <xdr:row>105</xdr:row>
      <xdr:rowOff>100874</xdr:rowOff>
    </xdr:to>
    <xdr:sp macro="" textlink="">
      <xdr:nvSpPr>
        <xdr:cNvPr id="773" name="フローチャート: 判断 772"/>
        <xdr:cNvSpPr/>
      </xdr:nvSpPr>
      <xdr:spPr>
        <a:xfrm>
          <a:off x="12763500" y="1800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4" name="テキスト ボックス 77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5" name="テキスト ボックス 77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6" name="テキスト ボックス 77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7" name="テキスト ボックス 77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8" name="テキスト ボックス 77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170724</xdr:rowOff>
    </xdr:from>
    <xdr:to>
      <xdr:col>85</xdr:col>
      <xdr:colOff>177800</xdr:colOff>
      <xdr:row>106</xdr:row>
      <xdr:rowOff>100874</xdr:rowOff>
    </xdr:to>
    <xdr:sp macro="" textlink="">
      <xdr:nvSpPr>
        <xdr:cNvPr id="779" name="楕円 778"/>
        <xdr:cNvSpPr/>
      </xdr:nvSpPr>
      <xdr:spPr>
        <a:xfrm>
          <a:off x="16268700" y="1817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149151</xdr:rowOff>
    </xdr:from>
    <xdr:ext cx="405111" cy="259045"/>
    <xdr:sp macro="" textlink="">
      <xdr:nvSpPr>
        <xdr:cNvPr id="780" name="【庁舎】&#10;有形固定資産減価償却率該当値テキスト"/>
        <xdr:cNvSpPr txBox="1"/>
      </xdr:nvSpPr>
      <xdr:spPr>
        <a:xfrm>
          <a:off x="16357600" y="1815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113574</xdr:rowOff>
    </xdr:from>
    <xdr:to>
      <xdr:col>81</xdr:col>
      <xdr:colOff>101600</xdr:colOff>
      <xdr:row>106</xdr:row>
      <xdr:rowOff>43724</xdr:rowOff>
    </xdr:to>
    <xdr:sp macro="" textlink="">
      <xdr:nvSpPr>
        <xdr:cNvPr id="781" name="楕円 780"/>
        <xdr:cNvSpPr/>
      </xdr:nvSpPr>
      <xdr:spPr>
        <a:xfrm>
          <a:off x="15430500" y="1811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164374</xdr:rowOff>
    </xdr:from>
    <xdr:to>
      <xdr:col>85</xdr:col>
      <xdr:colOff>127000</xdr:colOff>
      <xdr:row>106</xdr:row>
      <xdr:rowOff>50074</xdr:rowOff>
    </xdr:to>
    <xdr:cxnSp macro="">
      <xdr:nvCxnSpPr>
        <xdr:cNvPr id="782" name="直線コネクタ 781"/>
        <xdr:cNvCxnSpPr/>
      </xdr:nvCxnSpPr>
      <xdr:spPr>
        <a:xfrm>
          <a:off x="15481300" y="18166624"/>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113574</xdr:rowOff>
    </xdr:from>
    <xdr:to>
      <xdr:col>76</xdr:col>
      <xdr:colOff>165100</xdr:colOff>
      <xdr:row>106</xdr:row>
      <xdr:rowOff>43724</xdr:rowOff>
    </xdr:to>
    <xdr:sp macro="" textlink="">
      <xdr:nvSpPr>
        <xdr:cNvPr id="783" name="楕円 782"/>
        <xdr:cNvSpPr/>
      </xdr:nvSpPr>
      <xdr:spPr>
        <a:xfrm>
          <a:off x="14541500" y="1811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164374</xdr:rowOff>
    </xdr:from>
    <xdr:to>
      <xdr:col>81</xdr:col>
      <xdr:colOff>50800</xdr:colOff>
      <xdr:row>105</xdr:row>
      <xdr:rowOff>164374</xdr:rowOff>
    </xdr:to>
    <xdr:cxnSp macro="">
      <xdr:nvCxnSpPr>
        <xdr:cNvPr id="784" name="直線コネクタ 783"/>
        <xdr:cNvCxnSpPr/>
      </xdr:nvCxnSpPr>
      <xdr:spPr>
        <a:xfrm>
          <a:off x="14592300" y="181666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46627</xdr:rowOff>
    </xdr:from>
    <xdr:to>
      <xdr:col>72</xdr:col>
      <xdr:colOff>38100</xdr:colOff>
      <xdr:row>105</xdr:row>
      <xdr:rowOff>148227</xdr:rowOff>
    </xdr:to>
    <xdr:sp macro="" textlink="">
      <xdr:nvSpPr>
        <xdr:cNvPr id="785" name="楕円 784"/>
        <xdr:cNvSpPr/>
      </xdr:nvSpPr>
      <xdr:spPr>
        <a:xfrm>
          <a:off x="13652500" y="1804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97427</xdr:rowOff>
    </xdr:from>
    <xdr:to>
      <xdr:col>76</xdr:col>
      <xdr:colOff>114300</xdr:colOff>
      <xdr:row>105</xdr:row>
      <xdr:rowOff>164374</xdr:rowOff>
    </xdr:to>
    <xdr:cxnSp macro="">
      <xdr:nvCxnSpPr>
        <xdr:cNvPr id="786" name="直線コネクタ 785"/>
        <xdr:cNvCxnSpPr/>
      </xdr:nvCxnSpPr>
      <xdr:spPr>
        <a:xfrm>
          <a:off x="13703300" y="18099677"/>
          <a:ext cx="8890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13970</xdr:rowOff>
    </xdr:from>
    <xdr:to>
      <xdr:col>67</xdr:col>
      <xdr:colOff>101600</xdr:colOff>
      <xdr:row>105</xdr:row>
      <xdr:rowOff>115570</xdr:rowOff>
    </xdr:to>
    <xdr:sp macro="" textlink="">
      <xdr:nvSpPr>
        <xdr:cNvPr id="787" name="楕円 786"/>
        <xdr:cNvSpPr/>
      </xdr:nvSpPr>
      <xdr:spPr>
        <a:xfrm>
          <a:off x="127635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64770</xdr:rowOff>
    </xdr:from>
    <xdr:to>
      <xdr:col>71</xdr:col>
      <xdr:colOff>177800</xdr:colOff>
      <xdr:row>105</xdr:row>
      <xdr:rowOff>97427</xdr:rowOff>
    </xdr:to>
    <xdr:cxnSp macro="">
      <xdr:nvCxnSpPr>
        <xdr:cNvPr id="788" name="直線コネクタ 787"/>
        <xdr:cNvCxnSpPr/>
      </xdr:nvCxnSpPr>
      <xdr:spPr>
        <a:xfrm>
          <a:off x="12814300" y="1806702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128832</xdr:rowOff>
    </xdr:from>
    <xdr:ext cx="405111" cy="259045"/>
    <xdr:sp macro="" textlink="">
      <xdr:nvSpPr>
        <xdr:cNvPr id="789" name="n_1aveValue【庁舎】&#10;有形固定資産減価償却率"/>
        <xdr:cNvSpPr txBox="1"/>
      </xdr:nvSpPr>
      <xdr:spPr>
        <a:xfrm>
          <a:off x="15266044" y="1778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125565</xdr:rowOff>
    </xdr:from>
    <xdr:ext cx="405111" cy="259045"/>
    <xdr:sp macro="" textlink="">
      <xdr:nvSpPr>
        <xdr:cNvPr id="790" name="n_2aveValue【庁舎】&#10;有形固定資産減価償却率"/>
        <xdr:cNvSpPr txBox="1"/>
      </xdr:nvSpPr>
      <xdr:spPr>
        <a:xfrm>
          <a:off x="14389744" y="1778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159856</xdr:rowOff>
    </xdr:from>
    <xdr:ext cx="405111" cy="259045"/>
    <xdr:sp macro="" textlink="">
      <xdr:nvSpPr>
        <xdr:cNvPr id="791" name="n_3aveValue【庁舎】&#10;有形固定資産減価償却率"/>
        <xdr:cNvSpPr txBox="1"/>
      </xdr:nvSpPr>
      <xdr:spPr>
        <a:xfrm>
          <a:off x="13500744" y="17819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117401</xdr:rowOff>
    </xdr:from>
    <xdr:ext cx="405111" cy="259045"/>
    <xdr:sp macro="" textlink="">
      <xdr:nvSpPr>
        <xdr:cNvPr id="792" name="n_4aveValue【庁舎】&#10;有形固定資産減価償却率"/>
        <xdr:cNvSpPr txBox="1"/>
      </xdr:nvSpPr>
      <xdr:spPr>
        <a:xfrm>
          <a:off x="12611744" y="1777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34851</xdr:rowOff>
    </xdr:from>
    <xdr:ext cx="405111" cy="259045"/>
    <xdr:sp macro="" textlink="">
      <xdr:nvSpPr>
        <xdr:cNvPr id="793" name="n_1mainValue【庁舎】&#10;有形固定資産減価償却率"/>
        <xdr:cNvSpPr txBox="1"/>
      </xdr:nvSpPr>
      <xdr:spPr>
        <a:xfrm>
          <a:off x="15266044" y="1820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34851</xdr:rowOff>
    </xdr:from>
    <xdr:ext cx="405111" cy="259045"/>
    <xdr:sp macro="" textlink="">
      <xdr:nvSpPr>
        <xdr:cNvPr id="794" name="n_2mainValue【庁舎】&#10;有形固定資産減価償却率"/>
        <xdr:cNvSpPr txBox="1"/>
      </xdr:nvSpPr>
      <xdr:spPr>
        <a:xfrm>
          <a:off x="14389744" y="1820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139354</xdr:rowOff>
    </xdr:from>
    <xdr:ext cx="405111" cy="259045"/>
    <xdr:sp macro="" textlink="">
      <xdr:nvSpPr>
        <xdr:cNvPr id="795" name="n_3mainValue【庁舎】&#10;有形固定資産減価償却率"/>
        <xdr:cNvSpPr txBox="1"/>
      </xdr:nvSpPr>
      <xdr:spPr>
        <a:xfrm>
          <a:off x="13500744" y="1814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106697</xdr:rowOff>
    </xdr:from>
    <xdr:ext cx="405111" cy="259045"/>
    <xdr:sp macro="" textlink="">
      <xdr:nvSpPr>
        <xdr:cNvPr id="796" name="n_4mainValue【庁舎】&#10;有形固定資産減価償却率"/>
        <xdr:cNvSpPr txBox="1"/>
      </xdr:nvSpPr>
      <xdr:spPr>
        <a:xfrm>
          <a:off x="12611744"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7" name="正方形/長方形 79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8" name="正方形/長方形 79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9" name="正方形/長方形 79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0" name="正方形/長方形 79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1" name="正方形/長方形 80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2" name="正方形/長方形 80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3" name="正方形/長方形 80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4" name="正方形/長方形 80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5" name="テキスト ボックス 80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6" name="直線コネクタ 80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76200</xdr:rowOff>
    </xdr:from>
    <xdr:to>
      <xdr:col>120</xdr:col>
      <xdr:colOff>114300</xdr:colOff>
      <xdr:row>109</xdr:row>
      <xdr:rowOff>76200</xdr:rowOff>
    </xdr:to>
    <xdr:cxnSp macro="">
      <xdr:nvCxnSpPr>
        <xdr:cNvPr id="807" name="直線コネクタ 806"/>
        <xdr:cNvCxnSpPr/>
      </xdr:nvCxnSpPr>
      <xdr:spPr>
        <a:xfrm>
          <a:off x="18288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105427</xdr:rowOff>
    </xdr:from>
    <xdr:ext cx="467179" cy="259045"/>
    <xdr:sp macro="" textlink="">
      <xdr:nvSpPr>
        <xdr:cNvPr id="808" name="テキスト ボックス 807"/>
        <xdr:cNvSpPr txBox="1"/>
      </xdr:nvSpPr>
      <xdr:spPr>
        <a:xfrm>
          <a:off x="17820821" y="186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809" name="直線コネクタ 808"/>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810" name="テキスト ボックス 809"/>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19050</xdr:rowOff>
    </xdr:from>
    <xdr:to>
      <xdr:col>120</xdr:col>
      <xdr:colOff>114300</xdr:colOff>
      <xdr:row>106</xdr:row>
      <xdr:rowOff>19050</xdr:rowOff>
    </xdr:to>
    <xdr:cxnSp macro="">
      <xdr:nvCxnSpPr>
        <xdr:cNvPr id="811" name="直線コネクタ 810"/>
        <xdr:cNvCxnSpPr/>
      </xdr:nvCxnSpPr>
      <xdr:spPr>
        <a:xfrm>
          <a:off x="18288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48277</xdr:rowOff>
    </xdr:from>
    <xdr:ext cx="467179" cy="259045"/>
    <xdr:sp macro="" textlink="">
      <xdr:nvSpPr>
        <xdr:cNvPr id="812" name="テキスト ボックス 811"/>
        <xdr:cNvSpPr txBox="1"/>
      </xdr:nvSpPr>
      <xdr:spPr>
        <a:xfrm>
          <a:off x="1782082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3" name="直線コネクタ 81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4" name="テキスト ボックス 81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133350</xdr:rowOff>
    </xdr:from>
    <xdr:to>
      <xdr:col>120</xdr:col>
      <xdr:colOff>114300</xdr:colOff>
      <xdr:row>102</xdr:row>
      <xdr:rowOff>133350</xdr:rowOff>
    </xdr:to>
    <xdr:cxnSp macro="">
      <xdr:nvCxnSpPr>
        <xdr:cNvPr id="815" name="直線コネクタ 814"/>
        <xdr:cNvCxnSpPr/>
      </xdr:nvCxnSpPr>
      <xdr:spPr>
        <a:xfrm>
          <a:off x="18288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162577</xdr:rowOff>
    </xdr:from>
    <xdr:ext cx="467179" cy="259045"/>
    <xdr:sp macro="" textlink="">
      <xdr:nvSpPr>
        <xdr:cNvPr id="816" name="テキスト ボックス 815"/>
        <xdr:cNvSpPr txBox="1"/>
      </xdr:nvSpPr>
      <xdr:spPr>
        <a:xfrm>
          <a:off x="1782082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817" name="直線コネクタ 816"/>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818" name="テキスト ボックス 817"/>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76200</xdr:rowOff>
    </xdr:from>
    <xdr:to>
      <xdr:col>120</xdr:col>
      <xdr:colOff>114300</xdr:colOff>
      <xdr:row>99</xdr:row>
      <xdr:rowOff>76200</xdr:rowOff>
    </xdr:to>
    <xdr:cxnSp macro="">
      <xdr:nvCxnSpPr>
        <xdr:cNvPr id="819" name="直線コネクタ 818"/>
        <xdr:cNvCxnSpPr/>
      </xdr:nvCxnSpPr>
      <xdr:spPr>
        <a:xfrm>
          <a:off x="18288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105427</xdr:rowOff>
    </xdr:from>
    <xdr:ext cx="467179" cy="259045"/>
    <xdr:sp macro="" textlink="">
      <xdr:nvSpPr>
        <xdr:cNvPr id="820" name="テキスト ボックス 819"/>
        <xdr:cNvSpPr txBox="1"/>
      </xdr:nvSpPr>
      <xdr:spPr>
        <a:xfrm>
          <a:off x="17820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1" name="直線コネクタ 82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2" name="テキスト ボックス 82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77152</xdr:rowOff>
    </xdr:from>
    <xdr:to>
      <xdr:col>116</xdr:col>
      <xdr:colOff>62864</xdr:colOff>
      <xdr:row>108</xdr:row>
      <xdr:rowOff>115252</xdr:rowOff>
    </xdr:to>
    <xdr:cxnSp macro="">
      <xdr:nvCxnSpPr>
        <xdr:cNvPr id="824" name="直線コネクタ 823"/>
        <xdr:cNvCxnSpPr/>
      </xdr:nvCxnSpPr>
      <xdr:spPr>
        <a:xfrm flipV="1">
          <a:off x="22160864" y="17222152"/>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119079</xdr:rowOff>
    </xdr:from>
    <xdr:ext cx="469744" cy="259045"/>
    <xdr:sp macro="" textlink="">
      <xdr:nvSpPr>
        <xdr:cNvPr id="825" name="【庁舎】&#10;一人当たり面積最小値テキスト"/>
        <xdr:cNvSpPr txBox="1"/>
      </xdr:nvSpPr>
      <xdr:spPr>
        <a:xfrm>
          <a:off x="22199600" y="18635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115252</xdr:rowOff>
    </xdr:from>
    <xdr:to>
      <xdr:col>116</xdr:col>
      <xdr:colOff>152400</xdr:colOff>
      <xdr:row>108</xdr:row>
      <xdr:rowOff>115252</xdr:rowOff>
    </xdr:to>
    <xdr:cxnSp macro="">
      <xdr:nvCxnSpPr>
        <xdr:cNvPr id="826" name="直線コネクタ 825"/>
        <xdr:cNvCxnSpPr/>
      </xdr:nvCxnSpPr>
      <xdr:spPr>
        <a:xfrm>
          <a:off x="22072600" y="1863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23829</xdr:rowOff>
    </xdr:from>
    <xdr:ext cx="469744" cy="259045"/>
    <xdr:sp macro="" textlink="">
      <xdr:nvSpPr>
        <xdr:cNvPr id="827" name="【庁舎】&#10;一人当たり面積最大値テキスト"/>
        <xdr:cNvSpPr txBox="1"/>
      </xdr:nvSpPr>
      <xdr:spPr>
        <a:xfrm>
          <a:off x="22199600" y="16997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77152</xdr:rowOff>
    </xdr:from>
    <xdr:to>
      <xdr:col>116</xdr:col>
      <xdr:colOff>152400</xdr:colOff>
      <xdr:row>100</xdr:row>
      <xdr:rowOff>77152</xdr:rowOff>
    </xdr:to>
    <xdr:cxnSp macro="">
      <xdr:nvCxnSpPr>
        <xdr:cNvPr id="828" name="直線コネクタ 827"/>
        <xdr:cNvCxnSpPr/>
      </xdr:nvCxnSpPr>
      <xdr:spPr>
        <a:xfrm>
          <a:off x="22072600" y="17222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105745</xdr:rowOff>
    </xdr:from>
    <xdr:ext cx="469744" cy="259045"/>
    <xdr:sp macro="" textlink="">
      <xdr:nvSpPr>
        <xdr:cNvPr id="829" name="【庁舎】&#10;一人当たり面積平均値テキスト"/>
        <xdr:cNvSpPr txBox="1"/>
      </xdr:nvSpPr>
      <xdr:spPr>
        <a:xfrm>
          <a:off x="22199600" y="182794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127318</xdr:rowOff>
    </xdr:from>
    <xdr:to>
      <xdr:col>116</xdr:col>
      <xdr:colOff>114300</xdr:colOff>
      <xdr:row>107</xdr:row>
      <xdr:rowOff>57468</xdr:rowOff>
    </xdr:to>
    <xdr:sp macro="" textlink="">
      <xdr:nvSpPr>
        <xdr:cNvPr id="830" name="フローチャート: 判断 829"/>
        <xdr:cNvSpPr/>
      </xdr:nvSpPr>
      <xdr:spPr>
        <a:xfrm>
          <a:off x="22110700" y="18301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155893</xdr:rowOff>
    </xdr:from>
    <xdr:to>
      <xdr:col>112</xdr:col>
      <xdr:colOff>38100</xdr:colOff>
      <xdr:row>107</xdr:row>
      <xdr:rowOff>86043</xdr:rowOff>
    </xdr:to>
    <xdr:sp macro="" textlink="">
      <xdr:nvSpPr>
        <xdr:cNvPr id="831" name="フローチャート: 判断 830"/>
        <xdr:cNvSpPr/>
      </xdr:nvSpPr>
      <xdr:spPr>
        <a:xfrm>
          <a:off x="21272500" y="1832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156845</xdr:rowOff>
    </xdr:from>
    <xdr:to>
      <xdr:col>107</xdr:col>
      <xdr:colOff>101600</xdr:colOff>
      <xdr:row>107</xdr:row>
      <xdr:rowOff>86995</xdr:rowOff>
    </xdr:to>
    <xdr:sp macro="" textlink="">
      <xdr:nvSpPr>
        <xdr:cNvPr id="832" name="フローチャート: 判断 831"/>
        <xdr:cNvSpPr/>
      </xdr:nvSpPr>
      <xdr:spPr>
        <a:xfrm>
          <a:off x="20383500" y="18330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12064</xdr:rowOff>
    </xdr:from>
    <xdr:to>
      <xdr:col>102</xdr:col>
      <xdr:colOff>165100</xdr:colOff>
      <xdr:row>107</xdr:row>
      <xdr:rowOff>113664</xdr:rowOff>
    </xdr:to>
    <xdr:sp macro="" textlink="">
      <xdr:nvSpPr>
        <xdr:cNvPr id="833" name="フローチャート: 判断 832"/>
        <xdr:cNvSpPr/>
      </xdr:nvSpPr>
      <xdr:spPr>
        <a:xfrm>
          <a:off x="19494500" y="1835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163513</xdr:rowOff>
    </xdr:from>
    <xdr:to>
      <xdr:col>98</xdr:col>
      <xdr:colOff>38100</xdr:colOff>
      <xdr:row>107</xdr:row>
      <xdr:rowOff>93663</xdr:rowOff>
    </xdr:to>
    <xdr:sp macro="" textlink="">
      <xdr:nvSpPr>
        <xdr:cNvPr id="834" name="フローチャート: 判断 833"/>
        <xdr:cNvSpPr/>
      </xdr:nvSpPr>
      <xdr:spPr>
        <a:xfrm>
          <a:off x="18605500" y="1833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5" name="テキスト ボックス 83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6" name="テキスト ボックス 83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7" name="テキスト ボックス 83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8" name="テキスト ボックス 83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9" name="テキスト ボックス 83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39688</xdr:rowOff>
    </xdr:from>
    <xdr:to>
      <xdr:col>116</xdr:col>
      <xdr:colOff>114300</xdr:colOff>
      <xdr:row>106</xdr:row>
      <xdr:rowOff>141288</xdr:rowOff>
    </xdr:to>
    <xdr:sp macro="" textlink="">
      <xdr:nvSpPr>
        <xdr:cNvPr id="840" name="楕円 839"/>
        <xdr:cNvSpPr/>
      </xdr:nvSpPr>
      <xdr:spPr>
        <a:xfrm>
          <a:off x="22110700" y="1821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62565</xdr:rowOff>
    </xdr:from>
    <xdr:ext cx="469744" cy="259045"/>
    <xdr:sp macro="" textlink="">
      <xdr:nvSpPr>
        <xdr:cNvPr id="841" name="【庁舎】&#10;一人当たり面積該当値テキスト"/>
        <xdr:cNvSpPr txBox="1"/>
      </xdr:nvSpPr>
      <xdr:spPr>
        <a:xfrm>
          <a:off x="22199600" y="18064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52070</xdr:rowOff>
    </xdr:from>
    <xdr:to>
      <xdr:col>112</xdr:col>
      <xdr:colOff>38100</xdr:colOff>
      <xdr:row>106</xdr:row>
      <xdr:rowOff>153670</xdr:rowOff>
    </xdr:to>
    <xdr:sp macro="" textlink="">
      <xdr:nvSpPr>
        <xdr:cNvPr id="842" name="楕円 841"/>
        <xdr:cNvSpPr/>
      </xdr:nvSpPr>
      <xdr:spPr>
        <a:xfrm>
          <a:off x="21272500" y="1822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90488</xdr:rowOff>
    </xdr:from>
    <xdr:to>
      <xdr:col>116</xdr:col>
      <xdr:colOff>63500</xdr:colOff>
      <xdr:row>106</xdr:row>
      <xdr:rowOff>102870</xdr:rowOff>
    </xdr:to>
    <xdr:cxnSp macro="">
      <xdr:nvCxnSpPr>
        <xdr:cNvPr id="843" name="直線コネクタ 842"/>
        <xdr:cNvCxnSpPr/>
      </xdr:nvCxnSpPr>
      <xdr:spPr>
        <a:xfrm flipV="1">
          <a:off x="21323300" y="18264188"/>
          <a:ext cx="838200" cy="12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61595</xdr:rowOff>
    </xdr:from>
    <xdr:to>
      <xdr:col>107</xdr:col>
      <xdr:colOff>101600</xdr:colOff>
      <xdr:row>106</xdr:row>
      <xdr:rowOff>163195</xdr:rowOff>
    </xdr:to>
    <xdr:sp macro="" textlink="">
      <xdr:nvSpPr>
        <xdr:cNvPr id="844" name="楕円 843"/>
        <xdr:cNvSpPr/>
      </xdr:nvSpPr>
      <xdr:spPr>
        <a:xfrm>
          <a:off x="20383500" y="1823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102870</xdr:rowOff>
    </xdr:from>
    <xdr:to>
      <xdr:col>111</xdr:col>
      <xdr:colOff>177800</xdr:colOff>
      <xdr:row>106</xdr:row>
      <xdr:rowOff>112395</xdr:rowOff>
    </xdr:to>
    <xdr:cxnSp macro="">
      <xdr:nvCxnSpPr>
        <xdr:cNvPr id="845" name="直線コネクタ 844"/>
        <xdr:cNvCxnSpPr/>
      </xdr:nvCxnSpPr>
      <xdr:spPr>
        <a:xfrm flipV="1">
          <a:off x="20434300" y="1827657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70168</xdr:rowOff>
    </xdr:from>
    <xdr:to>
      <xdr:col>102</xdr:col>
      <xdr:colOff>165100</xdr:colOff>
      <xdr:row>107</xdr:row>
      <xdr:rowOff>318</xdr:rowOff>
    </xdr:to>
    <xdr:sp macro="" textlink="">
      <xdr:nvSpPr>
        <xdr:cNvPr id="846" name="楕円 845"/>
        <xdr:cNvSpPr/>
      </xdr:nvSpPr>
      <xdr:spPr>
        <a:xfrm>
          <a:off x="19494500" y="1824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112395</xdr:rowOff>
    </xdr:from>
    <xdr:to>
      <xdr:col>107</xdr:col>
      <xdr:colOff>50800</xdr:colOff>
      <xdr:row>106</xdr:row>
      <xdr:rowOff>120968</xdr:rowOff>
    </xdr:to>
    <xdr:cxnSp macro="">
      <xdr:nvCxnSpPr>
        <xdr:cNvPr id="847" name="直線コネクタ 846"/>
        <xdr:cNvCxnSpPr/>
      </xdr:nvCxnSpPr>
      <xdr:spPr>
        <a:xfrm flipV="1">
          <a:off x="19545300" y="18286095"/>
          <a:ext cx="889000" cy="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77788</xdr:rowOff>
    </xdr:from>
    <xdr:to>
      <xdr:col>98</xdr:col>
      <xdr:colOff>38100</xdr:colOff>
      <xdr:row>107</xdr:row>
      <xdr:rowOff>7938</xdr:rowOff>
    </xdr:to>
    <xdr:sp macro="" textlink="">
      <xdr:nvSpPr>
        <xdr:cNvPr id="848" name="楕円 847"/>
        <xdr:cNvSpPr/>
      </xdr:nvSpPr>
      <xdr:spPr>
        <a:xfrm>
          <a:off x="18605500" y="18251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120968</xdr:rowOff>
    </xdr:from>
    <xdr:to>
      <xdr:col>102</xdr:col>
      <xdr:colOff>114300</xdr:colOff>
      <xdr:row>106</xdr:row>
      <xdr:rowOff>128588</xdr:rowOff>
    </xdr:to>
    <xdr:cxnSp macro="">
      <xdr:nvCxnSpPr>
        <xdr:cNvPr id="849" name="直線コネクタ 848"/>
        <xdr:cNvCxnSpPr/>
      </xdr:nvCxnSpPr>
      <xdr:spPr>
        <a:xfrm flipV="1">
          <a:off x="18656300" y="18294668"/>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77170</xdr:rowOff>
    </xdr:from>
    <xdr:ext cx="469744" cy="259045"/>
    <xdr:sp macro="" textlink="">
      <xdr:nvSpPr>
        <xdr:cNvPr id="850" name="n_1aveValue【庁舎】&#10;一人当たり面積"/>
        <xdr:cNvSpPr txBox="1"/>
      </xdr:nvSpPr>
      <xdr:spPr>
        <a:xfrm>
          <a:off x="21075727" y="18422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78122</xdr:rowOff>
    </xdr:from>
    <xdr:ext cx="469744" cy="259045"/>
    <xdr:sp macro="" textlink="">
      <xdr:nvSpPr>
        <xdr:cNvPr id="851" name="n_2aveValue【庁舎】&#10;一人当たり面積"/>
        <xdr:cNvSpPr txBox="1"/>
      </xdr:nvSpPr>
      <xdr:spPr>
        <a:xfrm>
          <a:off x="20199427" y="18423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104791</xdr:rowOff>
    </xdr:from>
    <xdr:ext cx="469744" cy="259045"/>
    <xdr:sp macro="" textlink="">
      <xdr:nvSpPr>
        <xdr:cNvPr id="852" name="n_3aveValue【庁舎】&#10;一人当たり面積"/>
        <xdr:cNvSpPr txBox="1"/>
      </xdr:nvSpPr>
      <xdr:spPr>
        <a:xfrm>
          <a:off x="19310427" y="18449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84790</xdr:rowOff>
    </xdr:from>
    <xdr:ext cx="469744" cy="259045"/>
    <xdr:sp macro="" textlink="">
      <xdr:nvSpPr>
        <xdr:cNvPr id="853" name="n_4aveValue【庁舎】&#10;一人当たり面積"/>
        <xdr:cNvSpPr txBox="1"/>
      </xdr:nvSpPr>
      <xdr:spPr>
        <a:xfrm>
          <a:off x="18421427" y="18429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170197</xdr:rowOff>
    </xdr:from>
    <xdr:ext cx="469744" cy="259045"/>
    <xdr:sp macro="" textlink="">
      <xdr:nvSpPr>
        <xdr:cNvPr id="854" name="n_1mainValue【庁舎】&#10;一人当たり面積"/>
        <xdr:cNvSpPr txBox="1"/>
      </xdr:nvSpPr>
      <xdr:spPr>
        <a:xfrm>
          <a:off x="21075727" y="1800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8272</xdr:rowOff>
    </xdr:from>
    <xdr:ext cx="469744" cy="259045"/>
    <xdr:sp macro="" textlink="">
      <xdr:nvSpPr>
        <xdr:cNvPr id="855" name="n_2mainValue【庁舎】&#10;一人当たり面積"/>
        <xdr:cNvSpPr txBox="1"/>
      </xdr:nvSpPr>
      <xdr:spPr>
        <a:xfrm>
          <a:off x="20199427" y="18010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16845</xdr:rowOff>
    </xdr:from>
    <xdr:ext cx="469744" cy="259045"/>
    <xdr:sp macro="" textlink="">
      <xdr:nvSpPr>
        <xdr:cNvPr id="856" name="n_3mainValue【庁舎】&#10;一人当たり面積"/>
        <xdr:cNvSpPr txBox="1"/>
      </xdr:nvSpPr>
      <xdr:spPr>
        <a:xfrm>
          <a:off x="19310427" y="18019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24465</xdr:rowOff>
    </xdr:from>
    <xdr:ext cx="469744" cy="259045"/>
    <xdr:sp macro="" textlink="">
      <xdr:nvSpPr>
        <xdr:cNvPr id="857" name="n_4mainValue【庁舎】&#10;一人当たり面積"/>
        <xdr:cNvSpPr txBox="1"/>
      </xdr:nvSpPr>
      <xdr:spPr>
        <a:xfrm>
          <a:off x="18421427" y="1802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8" name="正方形/長方形 85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9" name="正方形/長方形 85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0" name="テキスト ボックス 85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体育館・プールの一人当たりの面積が類似団体内で最も高</a:t>
          </a:r>
          <a:r>
            <a:rPr kumimoji="1" lang="ja-JP" altLang="en-US" sz="1100">
              <a:solidFill>
                <a:sysClr val="windowText" lastClr="000000"/>
              </a:solidFill>
              <a:effectLst/>
              <a:latin typeface="+mn-lt"/>
              <a:ea typeface="+mn-ea"/>
              <a:cs typeface="+mn-cs"/>
            </a:rPr>
            <a:t>く、比較的新しい施設が多いため、減価償却率も低く推移している</a:t>
          </a:r>
          <a:r>
            <a:rPr kumimoji="1" lang="ja-JP" altLang="ja-JP" sz="1100">
              <a:solidFill>
                <a:sysClr val="windowText" lastClr="000000"/>
              </a:solidFill>
              <a:effectLst/>
              <a:latin typeface="+mn-lt"/>
              <a:ea typeface="+mn-ea"/>
              <a:cs typeface="+mn-cs"/>
            </a:rPr>
            <a:t>。人口減少とともに将来的に大きな負担とならないよう、適正な維持管理に努める必要がある。</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消防施設については、平成２９年度に庁舎の更新があったため、減価償却率が大きく下がったが、消防団施設については老朽したものが多く、規模や配置を検討する必要がある。</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また、</a:t>
          </a:r>
          <a:r>
            <a:rPr kumimoji="1" lang="ja-JP" altLang="ja-JP" sz="1100">
              <a:solidFill>
                <a:sysClr val="windowText" lastClr="000000"/>
              </a:solidFill>
              <a:effectLst/>
              <a:latin typeface="+mn-lt"/>
              <a:ea typeface="+mn-ea"/>
              <a:cs typeface="+mn-cs"/>
            </a:rPr>
            <a:t>保健センター</a:t>
          </a:r>
          <a:r>
            <a:rPr kumimoji="1" lang="ja-JP" altLang="en-US" sz="1100">
              <a:solidFill>
                <a:sysClr val="windowText" lastClr="000000"/>
              </a:solidFill>
              <a:effectLst/>
              <a:latin typeface="+mn-lt"/>
              <a:ea typeface="+mn-ea"/>
              <a:cs typeface="+mn-cs"/>
            </a:rPr>
            <a:t>・保健所</a:t>
          </a:r>
          <a:r>
            <a:rPr kumimoji="1" lang="ja-JP" altLang="ja-JP" sz="1100">
              <a:solidFill>
                <a:sysClr val="windowText" lastClr="000000"/>
              </a:solidFill>
              <a:effectLst/>
              <a:latin typeface="+mn-lt"/>
              <a:ea typeface="+mn-ea"/>
              <a:cs typeface="+mn-cs"/>
            </a:rPr>
            <a:t>の有形固定資産減価償却率が類似団体</a:t>
          </a:r>
          <a:r>
            <a:rPr kumimoji="1" lang="ja-JP" altLang="en-US" sz="1100">
              <a:solidFill>
                <a:sysClr val="windowText" lastClr="000000"/>
              </a:solidFill>
              <a:effectLst/>
              <a:latin typeface="+mn-lt"/>
              <a:ea typeface="+mn-ea"/>
              <a:cs typeface="+mn-cs"/>
            </a:rPr>
            <a:t>平均</a:t>
          </a:r>
          <a:r>
            <a:rPr kumimoji="1" lang="ja-JP" altLang="ja-JP" sz="1100">
              <a:solidFill>
                <a:sysClr val="windowText" lastClr="000000"/>
              </a:solidFill>
              <a:effectLst/>
              <a:latin typeface="+mn-lt"/>
              <a:ea typeface="+mn-ea"/>
              <a:cs typeface="+mn-cs"/>
            </a:rPr>
            <a:t>と比べて高くなっており、修繕費をはじめとした経費の増加に留意しつつ、</a:t>
          </a:r>
          <a:r>
            <a:rPr kumimoji="1" lang="ja-JP" altLang="en-US" sz="1100">
              <a:solidFill>
                <a:sysClr val="windowText" lastClr="000000"/>
              </a:solidFill>
              <a:effectLst/>
              <a:latin typeface="+mn-lt"/>
              <a:ea typeface="+mn-ea"/>
              <a:cs typeface="+mn-cs"/>
            </a:rPr>
            <a:t>施設</a:t>
          </a:r>
          <a:r>
            <a:rPr kumimoji="1" lang="ja-JP" altLang="ja-JP" sz="1100">
              <a:solidFill>
                <a:sysClr val="windowText" lastClr="000000"/>
              </a:solidFill>
              <a:effectLst/>
              <a:latin typeface="+mn-lt"/>
              <a:ea typeface="+mn-ea"/>
              <a:cs typeface="+mn-cs"/>
            </a:rPr>
            <a:t>の維持管理</a:t>
          </a:r>
          <a:r>
            <a:rPr kumimoji="1" lang="ja-JP" altLang="en-US" sz="1100">
              <a:solidFill>
                <a:sysClr val="windowText" lastClr="000000"/>
              </a:solidFill>
              <a:effectLst/>
              <a:latin typeface="+mn-lt"/>
              <a:ea typeface="+mn-ea"/>
              <a:cs typeface="+mn-cs"/>
            </a:rPr>
            <a:t>及び公共施設のあり方の検討</a:t>
          </a:r>
          <a:r>
            <a:rPr kumimoji="1" lang="ja-JP" altLang="ja-JP" sz="1100">
              <a:solidFill>
                <a:sysClr val="windowText" lastClr="000000"/>
              </a:solidFill>
              <a:effectLst/>
              <a:latin typeface="+mn-lt"/>
              <a:ea typeface="+mn-ea"/>
              <a:cs typeface="+mn-cs"/>
            </a:rPr>
            <a:t>に努めていく。</a:t>
          </a:r>
          <a:endParaRPr lang="ja-JP" altLang="ja-JP" sz="1400">
            <a:solidFill>
              <a:sysClr val="windowText" lastClr="000000"/>
            </a:solidFill>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富山県朝日町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11,543
11,380
226.30
10,519,052
10,112,189
352,354
5,109,990
9,688,663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財政力指数は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類似団体平均を下回り、低迷が続いている。人口減少や高齢化、長引く景気低迷による個人住民税などの減収、償還に伴う交付税措置、保育料無償化等による財政需要が増加したことが影響しているものと考えられる。緊急度や重要性を鑑み必要な事業を峻別することで、投資的経費を抑制するなど、歳出の見直しを図る一方、引き続き税の徴収強化を図り、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5927</xdr:rowOff>
    </xdr:from>
    <xdr:to>
      <xdr:col>23</xdr:col>
      <xdr:colOff>133350</xdr:colOff>
      <xdr:row>44</xdr:row>
      <xdr:rowOff>60537</xdr:rowOff>
    </xdr:to>
    <xdr:cxnSp macro="">
      <xdr:nvCxnSpPr>
        <xdr:cNvPr id="63" name="直線コネクタ 62"/>
        <xdr:cNvCxnSpPr/>
      </xdr:nvCxnSpPr>
      <xdr:spPr>
        <a:xfrm flipV="1">
          <a:off x="4953000" y="6349577"/>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32614</xdr:rowOff>
    </xdr:from>
    <xdr:ext cx="762000" cy="259045"/>
    <xdr:sp macro="" textlink="">
      <xdr:nvSpPr>
        <xdr:cNvPr id="64" name="財政力最小値テキスト"/>
        <xdr:cNvSpPr txBox="1"/>
      </xdr:nvSpPr>
      <xdr:spPr>
        <a:xfrm>
          <a:off x="5041900" y="757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60537</xdr:rowOff>
    </xdr:from>
    <xdr:to>
      <xdr:col>24</xdr:col>
      <xdr:colOff>12700</xdr:colOff>
      <xdr:row>44</xdr:row>
      <xdr:rowOff>60537</xdr:rowOff>
    </xdr:to>
    <xdr:cxnSp macro="">
      <xdr:nvCxnSpPr>
        <xdr:cNvPr id="65" name="直線コネクタ 64"/>
        <xdr:cNvCxnSpPr/>
      </xdr:nvCxnSpPr>
      <xdr:spPr>
        <a:xfrm>
          <a:off x="4864100" y="760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92304</xdr:rowOff>
    </xdr:from>
    <xdr:ext cx="762000" cy="259045"/>
    <xdr:sp macro="" textlink="">
      <xdr:nvSpPr>
        <xdr:cNvPr id="66" name="財政力最大値テキスト"/>
        <xdr:cNvSpPr txBox="1"/>
      </xdr:nvSpPr>
      <xdr:spPr>
        <a:xfrm>
          <a:off x="5041900" y="609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5927</xdr:rowOff>
    </xdr:from>
    <xdr:to>
      <xdr:col>24</xdr:col>
      <xdr:colOff>12700</xdr:colOff>
      <xdr:row>37</xdr:row>
      <xdr:rowOff>5927</xdr:rowOff>
    </xdr:to>
    <xdr:cxnSp macro="">
      <xdr:nvCxnSpPr>
        <xdr:cNvPr id="67" name="直線コネクタ 66"/>
        <xdr:cNvCxnSpPr/>
      </xdr:nvCxnSpPr>
      <xdr:spPr>
        <a:xfrm>
          <a:off x="4864100" y="634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111337</xdr:rowOff>
    </xdr:from>
    <xdr:to>
      <xdr:col>23</xdr:col>
      <xdr:colOff>133350</xdr:colOff>
      <xdr:row>43</xdr:row>
      <xdr:rowOff>119380</xdr:rowOff>
    </xdr:to>
    <xdr:cxnSp macro="">
      <xdr:nvCxnSpPr>
        <xdr:cNvPr id="68" name="直線コネクタ 67"/>
        <xdr:cNvCxnSpPr/>
      </xdr:nvCxnSpPr>
      <xdr:spPr>
        <a:xfrm>
          <a:off x="4114800" y="7483687"/>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20760</xdr:rowOff>
    </xdr:from>
    <xdr:ext cx="762000" cy="259045"/>
    <xdr:sp macro="" textlink="">
      <xdr:nvSpPr>
        <xdr:cNvPr id="69" name="財政力平均値テキスト"/>
        <xdr:cNvSpPr txBox="1"/>
      </xdr:nvSpPr>
      <xdr:spPr>
        <a:xfrm>
          <a:off x="5041900" y="7221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70" name="フローチャート: 判断 69"/>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111337</xdr:rowOff>
    </xdr:from>
    <xdr:to>
      <xdr:col>19</xdr:col>
      <xdr:colOff>133350</xdr:colOff>
      <xdr:row>43</xdr:row>
      <xdr:rowOff>111337</xdr:rowOff>
    </xdr:to>
    <xdr:cxnSp macro="">
      <xdr:nvCxnSpPr>
        <xdr:cNvPr id="71" name="直線コネクタ 70"/>
        <xdr:cNvCxnSpPr/>
      </xdr:nvCxnSpPr>
      <xdr:spPr>
        <a:xfrm>
          <a:off x="3225800" y="74836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151554</xdr:rowOff>
    </xdr:from>
    <xdr:to>
      <xdr:col>19</xdr:col>
      <xdr:colOff>184150</xdr:colOff>
      <xdr:row>43</xdr:row>
      <xdr:rowOff>81704</xdr:rowOff>
    </xdr:to>
    <xdr:sp macro="" textlink="">
      <xdr:nvSpPr>
        <xdr:cNvPr id="72" name="フローチャート: 判断 71"/>
        <xdr:cNvSpPr/>
      </xdr:nvSpPr>
      <xdr:spPr>
        <a:xfrm>
          <a:off x="4064000" y="735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91881</xdr:rowOff>
    </xdr:from>
    <xdr:ext cx="736600" cy="259045"/>
    <xdr:sp macro="" textlink="">
      <xdr:nvSpPr>
        <xdr:cNvPr id="73" name="テキスト ボックス 72"/>
        <xdr:cNvSpPr txBox="1"/>
      </xdr:nvSpPr>
      <xdr:spPr>
        <a:xfrm>
          <a:off x="3733800" y="71213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111337</xdr:rowOff>
    </xdr:from>
    <xdr:to>
      <xdr:col>15</xdr:col>
      <xdr:colOff>82550</xdr:colOff>
      <xdr:row>43</xdr:row>
      <xdr:rowOff>127423</xdr:rowOff>
    </xdr:to>
    <xdr:cxnSp macro="">
      <xdr:nvCxnSpPr>
        <xdr:cNvPr id="74" name="直線コネクタ 73"/>
        <xdr:cNvCxnSpPr/>
      </xdr:nvCxnSpPr>
      <xdr:spPr>
        <a:xfrm flipV="1">
          <a:off x="2336800" y="748368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159596</xdr:rowOff>
    </xdr:from>
    <xdr:to>
      <xdr:col>15</xdr:col>
      <xdr:colOff>133350</xdr:colOff>
      <xdr:row>43</xdr:row>
      <xdr:rowOff>89746</xdr:rowOff>
    </xdr:to>
    <xdr:sp macro="" textlink="">
      <xdr:nvSpPr>
        <xdr:cNvPr id="75" name="フローチャート: 判断 74"/>
        <xdr:cNvSpPr/>
      </xdr:nvSpPr>
      <xdr:spPr>
        <a:xfrm>
          <a:off x="3175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99923</xdr:rowOff>
    </xdr:from>
    <xdr:ext cx="762000" cy="259045"/>
    <xdr:sp macro="" textlink="">
      <xdr:nvSpPr>
        <xdr:cNvPr id="76" name="テキスト ボックス 75"/>
        <xdr:cNvSpPr txBox="1"/>
      </xdr:nvSpPr>
      <xdr:spPr>
        <a:xfrm>
          <a:off x="2844800" y="712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127423</xdr:rowOff>
    </xdr:from>
    <xdr:to>
      <xdr:col>11</xdr:col>
      <xdr:colOff>31750</xdr:colOff>
      <xdr:row>43</xdr:row>
      <xdr:rowOff>143510</xdr:rowOff>
    </xdr:to>
    <xdr:cxnSp macro="">
      <xdr:nvCxnSpPr>
        <xdr:cNvPr id="77" name="直線コネクタ 76"/>
        <xdr:cNvCxnSpPr/>
      </xdr:nvCxnSpPr>
      <xdr:spPr>
        <a:xfrm flipV="1">
          <a:off x="1447800" y="749977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159596</xdr:rowOff>
    </xdr:from>
    <xdr:to>
      <xdr:col>11</xdr:col>
      <xdr:colOff>82550</xdr:colOff>
      <xdr:row>43</xdr:row>
      <xdr:rowOff>89746</xdr:rowOff>
    </xdr:to>
    <xdr:sp macro="" textlink="">
      <xdr:nvSpPr>
        <xdr:cNvPr id="78" name="フローチャート: 判断 77"/>
        <xdr:cNvSpPr/>
      </xdr:nvSpPr>
      <xdr:spPr>
        <a:xfrm>
          <a:off x="2286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99923</xdr:rowOff>
    </xdr:from>
    <xdr:ext cx="762000" cy="259045"/>
    <xdr:sp macro="" textlink="">
      <xdr:nvSpPr>
        <xdr:cNvPr id="79" name="テキスト ボックス 78"/>
        <xdr:cNvSpPr txBox="1"/>
      </xdr:nvSpPr>
      <xdr:spPr>
        <a:xfrm>
          <a:off x="1955800" y="712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167640</xdr:rowOff>
    </xdr:from>
    <xdr:to>
      <xdr:col>7</xdr:col>
      <xdr:colOff>31750</xdr:colOff>
      <xdr:row>43</xdr:row>
      <xdr:rowOff>97790</xdr:rowOff>
    </xdr:to>
    <xdr:sp macro="" textlink="">
      <xdr:nvSpPr>
        <xdr:cNvPr id="80" name="フローチャート: 判断 79"/>
        <xdr:cNvSpPr/>
      </xdr:nvSpPr>
      <xdr:spPr>
        <a:xfrm>
          <a:off x="1397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107967</xdr:rowOff>
    </xdr:from>
    <xdr:ext cx="762000" cy="259045"/>
    <xdr:sp macro="" textlink="">
      <xdr:nvSpPr>
        <xdr:cNvPr id="81" name="テキスト ボックス 80"/>
        <xdr:cNvSpPr txBox="1"/>
      </xdr:nvSpPr>
      <xdr:spPr>
        <a:xfrm>
          <a:off x="1066800" y="71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68580</xdr:rowOff>
    </xdr:from>
    <xdr:to>
      <xdr:col>23</xdr:col>
      <xdr:colOff>184150</xdr:colOff>
      <xdr:row>43</xdr:row>
      <xdr:rowOff>170180</xdr:rowOff>
    </xdr:to>
    <xdr:sp macro="" textlink="">
      <xdr:nvSpPr>
        <xdr:cNvPr id="87" name="楕円 86"/>
        <xdr:cNvSpPr/>
      </xdr:nvSpPr>
      <xdr:spPr>
        <a:xfrm>
          <a:off x="49022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135907</xdr:rowOff>
    </xdr:from>
    <xdr:ext cx="762000" cy="259045"/>
    <xdr:sp macro="" textlink="">
      <xdr:nvSpPr>
        <xdr:cNvPr id="88" name="財政力該当値テキスト"/>
        <xdr:cNvSpPr txBox="1"/>
      </xdr:nvSpPr>
      <xdr:spPr>
        <a:xfrm>
          <a:off x="5041900" y="7336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60537</xdr:rowOff>
    </xdr:from>
    <xdr:to>
      <xdr:col>19</xdr:col>
      <xdr:colOff>184150</xdr:colOff>
      <xdr:row>43</xdr:row>
      <xdr:rowOff>162137</xdr:rowOff>
    </xdr:to>
    <xdr:sp macro="" textlink="">
      <xdr:nvSpPr>
        <xdr:cNvPr id="89" name="楕円 88"/>
        <xdr:cNvSpPr/>
      </xdr:nvSpPr>
      <xdr:spPr>
        <a:xfrm>
          <a:off x="4064000" y="743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146914</xdr:rowOff>
    </xdr:from>
    <xdr:ext cx="736600" cy="259045"/>
    <xdr:sp macro="" textlink="">
      <xdr:nvSpPr>
        <xdr:cNvPr id="90" name="テキスト ボックス 89"/>
        <xdr:cNvSpPr txBox="1"/>
      </xdr:nvSpPr>
      <xdr:spPr>
        <a:xfrm>
          <a:off x="3733800" y="75192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60537</xdr:rowOff>
    </xdr:from>
    <xdr:to>
      <xdr:col>15</xdr:col>
      <xdr:colOff>133350</xdr:colOff>
      <xdr:row>43</xdr:row>
      <xdr:rowOff>162137</xdr:rowOff>
    </xdr:to>
    <xdr:sp macro="" textlink="">
      <xdr:nvSpPr>
        <xdr:cNvPr id="91" name="楕円 90"/>
        <xdr:cNvSpPr/>
      </xdr:nvSpPr>
      <xdr:spPr>
        <a:xfrm>
          <a:off x="3175000" y="743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146914</xdr:rowOff>
    </xdr:from>
    <xdr:ext cx="762000" cy="259045"/>
    <xdr:sp macro="" textlink="">
      <xdr:nvSpPr>
        <xdr:cNvPr id="92" name="テキスト ボックス 91"/>
        <xdr:cNvSpPr txBox="1"/>
      </xdr:nvSpPr>
      <xdr:spPr>
        <a:xfrm>
          <a:off x="2844800" y="7519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76623</xdr:rowOff>
    </xdr:from>
    <xdr:to>
      <xdr:col>11</xdr:col>
      <xdr:colOff>82550</xdr:colOff>
      <xdr:row>44</xdr:row>
      <xdr:rowOff>6773</xdr:rowOff>
    </xdr:to>
    <xdr:sp macro="" textlink="">
      <xdr:nvSpPr>
        <xdr:cNvPr id="93" name="楕円 92"/>
        <xdr:cNvSpPr/>
      </xdr:nvSpPr>
      <xdr:spPr>
        <a:xfrm>
          <a:off x="2286000" y="744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163000</xdr:rowOff>
    </xdr:from>
    <xdr:ext cx="762000" cy="259045"/>
    <xdr:sp macro="" textlink="">
      <xdr:nvSpPr>
        <xdr:cNvPr id="94" name="テキスト ボックス 93"/>
        <xdr:cNvSpPr txBox="1"/>
      </xdr:nvSpPr>
      <xdr:spPr>
        <a:xfrm>
          <a:off x="1955800" y="753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92710</xdr:rowOff>
    </xdr:from>
    <xdr:to>
      <xdr:col>7</xdr:col>
      <xdr:colOff>31750</xdr:colOff>
      <xdr:row>44</xdr:row>
      <xdr:rowOff>22860</xdr:rowOff>
    </xdr:to>
    <xdr:sp macro="" textlink="">
      <xdr:nvSpPr>
        <xdr:cNvPr id="95" name="楕円 94"/>
        <xdr:cNvSpPr/>
      </xdr:nvSpPr>
      <xdr:spPr>
        <a:xfrm>
          <a:off x="1397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7637</xdr:rowOff>
    </xdr:from>
    <xdr:ext cx="762000" cy="259045"/>
    <xdr:sp macro="" textlink="">
      <xdr:nvSpPr>
        <xdr:cNvPr id="96" name="テキスト ボックス 95"/>
        <xdr:cNvSpPr txBox="1"/>
      </xdr:nvSpPr>
      <xdr:spPr>
        <a:xfrm>
          <a:off x="1066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H28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年度より類似団体平均を上回り、高止まりしていた経常収支比率は、令和２年度に</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90.4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減少した。大型公共施設の建設が相次ぎ、地方債の新規発行額が増えたことによる公債費の増大が数値を押し上げていたが、地方交付税の増加やコロナ禍による事業の執行残が今回の数値の減少となったと考えられる。しかし、引き続き類似団体を上回っていることから、常に財政シミュレーションを行いながら、事務事業の優先度を厳しく見極めつつ、今後も健全財政を維持していきたい。</a:t>
          </a: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94827</xdr:rowOff>
    </xdr:from>
    <xdr:to>
      <xdr:col>23</xdr:col>
      <xdr:colOff>133350</xdr:colOff>
      <xdr:row>67</xdr:row>
      <xdr:rowOff>71967</xdr:rowOff>
    </xdr:to>
    <xdr:cxnSp macro="">
      <xdr:nvCxnSpPr>
        <xdr:cNvPr id="126" name="直線コネクタ 125"/>
        <xdr:cNvCxnSpPr/>
      </xdr:nvCxnSpPr>
      <xdr:spPr>
        <a:xfrm flipV="1">
          <a:off x="4953000" y="10038927"/>
          <a:ext cx="0" cy="15201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44044</xdr:rowOff>
    </xdr:from>
    <xdr:ext cx="762000" cy="259045"/>
    <xdr:sp macro="" textlink="">
      <xdr:nvSpPr>
        <xdr:cNvPr id="127" name="財政構造の弾力性最小値テキスト"/>
        <xdr:cNvSpPr txBox="1"/>
      </xdr:nvSpPr>
      <xdr:spPr>
        <a:xfrm>
          <a:off x="5041900" y="1153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71967</xdr:rowOff>
    </xdr:from>
    <xdr:to>
      <xdr:col>24</xdr:col>
      <xdr:colOff>12700</xdr:colOff>
      <xdr:row>67</xdr:row>
      <xdr:rowOff>71967</xdr:rowOff>
    </xdr:to>
    <xdr:cxnSp macro="">
      <xdr:nvCxnSpPr>
        <xdr:cNvPr id="128" name="直線コネクタ 127"/>
        <xdr:cNvCxnSpPr/>
      </xdr:nvCxnSpPr>
      <xdr:spPr>
        <a:xfrm>
          <a:off x="4864100" y="1155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9754</xdr:rowOff>
    </xdr:from>
    <xdr:ext cx="762000" cy="259045"/>
    <xdr:sp macro="" textlink="">
      <xdr:nvSpPr>
        <xdr:cNvPr id="129" name="財政構造の弾力性最大値テキスト"/>
        <xdr:cNvSpPr txBox="1"/>
      </xdr:nvSpPr>
      <xdr:spPr>
        <a:xfrm>
          <a:off x="5041900" y="9782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94827</xdr:rowOff>
    </xdr:from>
    <xdr:to>
      <xdr:col>24</xdr:col>
      <xdr:colOff>12700</xdr:colOff>
      <xdr:row>58</xdr:row>
      <xdr:rowOff>94827</xdr:rowOff>
    </xdr:to>
    <xdr:cxnSp macro="">
      <xdr:nvCxnSpPr>
        <xdr:cNvPr id="130" name="直線コネクタ 129"/>
        <xdr:cNvCxnSpPr/>
      </xdr:nvCxnSpPr>
      <xdr:spPr>
        <a:xfrm>
          <a:off x="4864100" y="1003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25823</xdr:rowOff>
    </xdr:from>
    <xdr:to>
      <xdr:col>23</xdr:col>
      <xdr:colOff>133350</xdr:colOff>
      <xdr:row>65</xdr:row>
      <xdr:rowOff>12700</xdr:rowOff>
    </xdr:to>
    <xdr:cxnSp macro="">
      <xdr:nvCxnSpPr>
        <xdr:cNvPr id="131" name="直線コネクタ 130"/>
        <xdr:cNvCxnSpPr/>
      </xdr:nvCxnSpPr>
      <xdr:spPr>
        <a:xfrm flipV="1">
          <a:off x="4114800" y="10827173"/>
          <a:ext cx="838200" cy="329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125323</xdr:rowOff>
    </xdr:from>
    <xdr:ext cx="762000" cy="259045"/>
    <xdr:sp macro="" textlink="">
      <xdr:nvSpPr>
        <xdr:cNvPr id="132" name="財政構造の弾力性平均値テキスト"/>
        <xdr:cNvSpPr txBox="1"/>
      </xdr:nvSpPr>
      <xdr:spPr>
        <a:xfrm>
          <a:off x="5041900" y="104123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108796</xdr:rowOff>
    </xdr:from>
    <xdr:to>
      <xdr:col>23</xdr:col>
      <xdr:colOff>184150</xdr:colOff>
      <xdr:row>62</xdr:row>
      <xdr:rowOff>38946</xdr:rowOff>
    </xdr:to>
    <xdr:sp macro="" textlink="">
      <xdr:nvSpPr>
        <xdr:cNvPr id="133" name="フローチャート: 判断 132"/>
        <xdr:cNvSpPr/>
      </xdr:nvSpPr>
      <xdr:spPr>
        <a:xfrm>
          <a:off x="4902200" y="1056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12700</xdr:rowOff>
    </xdr:from>
    <xdr:to>
      <xdr:col>19</xdr:col>
      <xdr:colOff>133350</xdr:colOff>
      <xdr:row>65</xdr:row>
      <xdr:rowOff>44873</xdr:rowOff>
    </xdr:to>
    <xdr:cxnSp macro="">
      <xdr:nvCxnSpPr>
        <xdr:cNvPr id="134" name="直線コネクタ 133"/>
        <xdr:cNvCxnSpPr/>
      </xdr:nvCxnSpPr>
      <xdr:spPr>
        <a:xfrm flipV="1">
          <a:off x="3225800" y="1115695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1694</xdr:rowOff>
    </xdr:from>
    <xdr:to>
      <xdr:col>19</xdr:col>
      <xdr:colOff>184150</xdr:colOff>
      <xdr:row>62</xdr:row>
      <xdr:rowOff>103294</xdr:rowOff>
    </xdr:to>
    <xdr:sp macro="" textlink="">
      <xdr:nvSpPr>
        <xdr:cNvPr id="135" name="フローチャート: 判断 134"/>
        <xdr:cNvSpPr/>
      </xdr:nvSpPr>
      <xdr:spPr>
        <a:xfrm>
          <a:off x="4064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113471</xdr:rowOff>
    </xdr:from>
    <xdr:ext cx="736600" cy="259045"/>
    <xdr:sp macro="" textlink="">
      <xdr:nvSpPr>
        <xdr:cNvPr id="136" name="テキスト ボックス 135"/>
        <xdr:cNvSpPr txBox="1"/>
      </xdr:nvSpPr>
      <xdr:spPr>
        <a:xfrm>
          <a:off x="3733800" y="10400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12700</xdr:rowOff>
    </xdr:from>
    <xdr:to>
      <xdr:col>15</xdr:col>
      <xdr:colOff>82550</xdr:colOff>
      <xdr:row>65</xdr:row>
      <xdr:rowOff>44873</xdr:rowOff>
    </xdr:to>
    <xdr:cxnSp macro="">
      <xdr:nvCxnSpPr>
        <xdr:cNvPr id="137" name="直線コネクタ 136"/>
        <xdr:cNvCxnSpPr/>
      </xdr:nvCxnSpPr>
      <xdr:spPr>
        <a:xfrm>
          <a:off x="2336800" y="1115695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1694</xdr:rowOff>
    </xdr:from>
    <xdr:to>
      <xdr:col>15</xdr:col>
      <xdr:colOff>133350</xdr:colOff>
      <xdr:row>62</xdr:row>
      <xdr:rowOff>103294</xdr:rowOff>
    </xdr:to>
    <xdr:sp macro="" textlink="">
      <xdr:nvSpPr>
        <xdr:cNvPr id="138" name="フローチャート: 判断 137"/>
        <xdr:cNvSpPr/>
      </xdr:nvSpPr>
      <xdr:spPr>
        <a:xfrm>
          <a:off x="3175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113471</xdr:rowOff>
    </xdr:from>
    <xdr:ext cx="762000" cy="259045"/>
    <xdr:sp macro="" textlink="">
      <xdr:nvSpPr>
        <xdr:cNvPr id="139" name="テキスト ボックス 138"/>
        <xdr:cNvSpPr txBox="1"/>
      </xdr:nvSpPr>
      <xdr:spPr>
        <a:xfrm>
          <a:off x="2844800" y="1040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92710</xdr:rowOff>
    </xdr:from>
    <xdr:to>
      <xdr:col>11</xdr:col>
      <xdr:colOff>31750</xdr:colOff>
      <xdr:row>65</xdr:row>
      <xdr:rowOff>12700</xdr:rowOff>
    </xdr:to>
    <xdr:cxnSp macro="">
      <xdr:nvCxnSpPr>
        <xdr:cNvPr id="140" name="直線コネクタ 139"/>
        <xdr:cNvCxnSpPr/>
      </xdr:nvCxnSpPr>
      <xdr:spPr>
        <a:xfrm>
          <a:off x="1447800" y="10722610"/>
          <a:ext cx="889000" cy="434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108796</xdr:rowOff>
    </xdr:from>
    <xdr:to>
      <xdr:col>11</xdr:col>
      <xdr:colOff>82550</xdr:colOff>
      <xdr:row>62</xdr:row>
      <xdr:rowOff>38946</xdr:rowOff>
    </xdr:to>
    <xdr:sp macro="" textlink="">
      <xdr:nvSpPr>
        <xdr:cNvPr id="141" name="フローチャート: 判断 140"/>
        <xdr:cNvSpPr/>
      </xdr:nvSpPr>
      <xdr:spPr>
        <a:xfrm>
          <a:off x="2286000" y="1056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49123</xdr:rowOff>
    </xdr:from>
    <xdr:ext cx="762000" cy="259045"/>
    <xdr:sp macro="" textlink="">
      <xdr:nvSpPr>
        <xdr:cNvPr id="142" name="テキスト ボックス 141"/>
        <xdr:cNvSpPr txBox="1"/>
      </xdr:nvSpPr>
      <xdr:spPr>
        <a:xfrm>
          <a:off x="1955800" y="10336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20320</xdr:rowOff>
    </xdr:from>
    <xdr:to>
      <xdr:col>7</xdr:col>
      <xdr:colOff>31750</xdr:colOff>
      <xdr:row>61</xdr:row>
      <xdr:rowOff>121920</xdr:rowOff>
    </xdr:to>
    <xdr:sp macro="" textlink="">
      <xdr:nvSpPr>
        <xdr:cNvPr id="143" name="フローチャート: 判断 142"/>
        <xdr:cNvSpPr/>
      </xdr:nvSpPr>
      <xdr:spPr>
        <a:xfrm>
          <a:off x="1397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132097</xdr:rowOff>
    </xdr:from>
    <xdr:ext cx="762000" cy="259045"/>
    <xdr:sp macro="" textlink="">
      <xdr:nvSpPr>
        <xdr:cNvPr id="144" name="テキスト ボックス 143"/>
        <xdr:cNvSpPr txBox="1"/>
      </xdr:nvSpPr>
      <xdr:spPr>
        <a:xfrm>
          <a:off x="1066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146473</xdr:rowOff>
    </xdr:from>
    <xdr:to>
      <xdr:col>23</xdr:col>
      <xdr:colOff>184150</xdr:colOff>
      <xdr:row>63</xdr:row>
      <xdr:rowOff>76623</xdr:rowOff>
    </xdr:to>
    <xdr:sp macro="" textlink="">
      <xdr:nvSpPr>
        <xdr:cNvPr id="150" name="楕円 149"/>
        <xdr:cNvSpPr/>
      </xdr:nvSpPr>
      <xdr:spPr>
        <a:xfrm>
          <a:off x="4902200" y="1077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118550</xdr:rowOff>
    </xdr:from>
    <xdr:ext cx="762000" cy="259045"/>
    <xdr:sp macro="" textlink="">
      <xdr:nvSpPr>
        <xdr:cNvPr id="151" name="財政構造の弾力性該当値テキスト"/>
        <xdr:cNvSpPr txBox="1"/>
      </xdr:nvSpPr>
      <xdr:spPr>
        <a:xfrm>
          <a:off x="5041900" y="10748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133350</xdr:rowOff>
    </xdr:from>
    <xdr:to>
      <xdr:col>19</xdr:col>
      <xdr:colOff>184150</xdr:colOff>
      <xdr:row>65</xdr:row>
      <xdr:rowOff>63500</xdr:rowOff>
    </xdr:to>
    <xdr:sp macro="" textlink="">
      <xdr:nvSpPr>
        <xdr:cNvPr id="152" name="楕円 151"/>
        <xdr:cNvSpPr/>
      </xdr:nvSpPr>
      <xdr:spPr>
        <a:xfrm>
          <a:off x="40640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48277</xdr:rowOff>
    </xdr:from>
    <xdr:ext cx="736600" cy="259045"/>
    <xdr:sp macro="" textlink="">
      <xdr:nvSpPr>
        <xdr:cNvPr id="153" name="テキスト ボックス 152"/>
        <xdr:cNvSpPr txBox="1"/>
      </xdr:nvSpPr>
      <xdr:spPr>
        <a:xfrm>
          <a:off x="3733800" y="1119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165523</xdr:rowOff>
    </xdr:from>
    <xdr:to>
      <xdr:col>15</xdr:col>
      <xdr:colOff>133350</xdr:colOff>
      <xdr:row>65</xdr:row>
      <xdr:rowOff>95673</xdr:rowOff>
    </xdr:to>
    <xdr:sp macro="" textlink="">
      <xdr:nvSpPr>
        <xdr:cNvPr id="154" name="楕円 153"/>
        <xdr:cNvSpPr/>
      </xdr:nvSpPr>
      <xdr:spPr>
        <a:xfrm>
          <a:off x="3175000" y="1113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80450</xdr:rowOff>
    </xdr:from>
    <xdr:ext cx="762000" cy="259045"/>
    <xdr:sp macro="" textlink="">
      <xdr:nvSpPr>
        <xdr:cNvPr id="155" name="テキスト ボックス 154"/>
        <xdr:cNvSpPr txBox="1"/>
      </xdr:nvSpPr>
      <xdr:spPr>
        <a:xfrm>
          <a:off x="2844800" y="11224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133350</xdr:rowOff>
    </xdr:from>
    <xdr:to>
      <xdr:col>11</xdr:col>
      <xdr:colOff>82550</xdr:colOff>
      <xdr:row>65</xdr:row>
      <xdr:rowOff>63500</xdr:rowOff>
    </xdr:to>
    <xdr:sp macro="" textlink="">
      <xdr:nvSpPr>
        <xdr:cNvPr id="156" name="楕円 155"/>
        <xdr:cNvSpPr/>
      </xdr:nvSpPr>
      <xdr:spPr>
        <a:xfrm>
          <a:off x="22860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48277</xdr:rowOff>
    </xdr:from>
    <xdr:ext cx="762000" cy="259045"/>
    <xdr:sp macro="" textlink="">
      <xdr:nvSpPr>
        <xdr:cNvPr id="157" name="テキスト ボックス 156"/>
        <xdr:cNvSpPr txBox="1"/>
      </xdr:nvSpPr>
      <xdr:spPr>
        <a:xfrm>
          <a:off x="1955800" y="1119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41910</xdr:rowOff>
    </xdr:from>
    <xdr:to>
      <xdr:col>7</xdr:col>
      <xdr:colOff>31750</xdr:colOff>
      <xdr:row>62</xdr:row>
      <xdr:rowOff>143510</xdr:rowOff>
    </xdr:to>
    <xdr:sp macro="" textlink="">
      <xdr:nvSpPr>
        <xdr:cNvPr id="158" name="楕円 157"/>
        <xdr:cNvSpPr/>
      </xdr:nvSpPr>
      <xdr:spPr>
        <a:xfrm>
          <a:off x="1397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128287</xdr:rowOff>
    </xdr:from>
    <xdr:ext cx="762000" cy="259045"/>
    <xdr:sp macro="" textlink="">
      <xdr:nvSpPr>
        <xdr:cNvPr id="159" name="テキスト ボックス 158"/>
        <xdr:cNvSpPr txBox="1"/>
      </xdr:nvSpPr>
      <xdr:spPr>
        <a:xfrm>
          <a:off x="1066800" y="1075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[211,176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人件費、物件費及び維持補修費の合計額の人口</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の金額が類似団体平均を上回っているのは、人件費が影響していると分析している。人件費については、主に保育所や学校給食を直営で行っていることが要因と考えられる。また維持補修費も類似団体平均を上回っているが、公共施設の修繕については、緊急度を見ながら優先すべき施設を選定しており、予算の平準化を行っている。定員管理の徹底等や公共施設等総合管理計画に基づき、引き続きコストの低減に努める。</a:t>
          </a: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30480</xdr:rowOff>
    </xdr:from>
    <xdr:to>
      <xdr:col>23</xdr:col>
      <xdr:colOff>133350</xdr:colOff>
      <xdr:row>90</xdr:row>
      <xdr:rowOff>4773</xdr:rowOff>
    </xdr:to>
    <xdr:cxnSp macro="">
      <xdr:nvCxnSpPr>
        <xdr:cNvPr id="189" name="直線コネクタ 188"/>
        <xdr:cNvCxnSpPr/>
      </xdr:nvCxnSpPr>
      <xdr:spPr>
        <a:xfrm flipV="1">
          <a:off x="4953000" y="13917930"/>
          <a:ext cx="0" cy="15173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148300</xdr:rowOff>
    </xdr:from>
    <xdr:ext cx="762000" cy="259045"/>
    <xdr:sp macro="" textlink="">
      <xdr:nvSpPr>
        <xdr:cNvPr id="190" name="人件費・物件費等の状況最小値テキスト"/>
        <xdr:cNvSpPr txBox="1"/>
      </xdr:nvSpPr>
      <xdr:spPr>
        <a:xfrm>
          <a:off x="5041900" y="15407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506,450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4773</xdr:rowOff>
    </xdr:from>
    <xdr:to>
      <xdr:col>24</xdr:col>
      <xdr:colOff>12700</xdr:colOff>
      <xdr:row>90</xdr:row>
      <xdr:rowOff>4773</xdr:rowOff>
    </xdr:to>
    <xdr:cxnSp macro="">
      <xdr:nvCxnSpPr>
        <xdr:cNvPr id="191" name="直線コネクタ 190"/>
        <xdr:cNvCxnSpPr/>
      </xdr:nvCxnSpPr>
      <xdr:spPr>
        <a:xfrm>
          <a:off x="4864100" y="15435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116857</xdr:rowOff>
    </xdr:from>
    <xdr:ext cx="762000" cy="259045"/>
    <xdr:sp macro="" textlink="">
      <xdr:nvSpPr>
        <xdr:cNvPr id="192" name="人件費・物件費等の状況最大値テキスト"/>
        <xdr:cNvSpPr txBox="1"/>
      </xdr:nvSpPr>
      <xdr:spPr>
        <a:xfrm>
          <a:off x="5041900" y="13661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30480</xdr:rowOff>
    </xdr:from>
    <xdr:to>
      <xdr:col>24</xdr:col>
      <xdr:colOff>12700</xdr:colOff>
      <xdr:row>81</xdr:row>
      <xdr:rowOff>30480</xdr:rowOff>
    </xdr:to>
    <xdr:cxnSp macro="">
      <xdr:nvCxnSpPr>
        <xdr:cNvPr id="193" name="直線コネクタ 192"/>
        <xdr:cNvCxnSpPr/>
      </xdr:nvCxnSpPr>
      <xdr:spPr>
        <a:xfrm>
          <a:off x="4864100" y="13917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128805</xdr:rowOff>
    </xdr:from>
    <xdr:to>
      <xdr:col>23</xdr:col>
      <xdr:colOff>133350</xdr:colOff>
      <xdr:row>83</xdr:row>
      <xdr:rowOff>17430</xdr:rowOff>
    </xdr:to>
    <xdr:cxnSp macro="">
      <xdr:nvCxnSpPr>
        <xdr:cNvPr id="194" name="直線コネクタ 193"/>
        <xdr:cNvCxnSpPr/>
      </xdr:nvCxnSpPr>
      <xdr:spPr>
        <a:xfrm>
          <a:off x="4114800" y="14187705"/>
          <a:ext cx="838200" cy="60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86121</xdr:rowOff>
    </xdr:from>
    <xdr:ext cx="762000" cy="259045"/>
    <xdr:sp macro="" textlink="">
      <xdr:nvSpPr>
        <xdr:cNvPr id="195" name="人件費・物件費等の状況平均値テキスト"/>
        <xdr:cNvSpPr txBox="1"/>
      </xdr:nvSpPr>
      <xdr:spPr>
        <a:xfrm>
          <a:off x="5041900" y="139735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69594</xdr:rowOff>
    </xdr:from>
    <xdr:to>
      <xdr:col>23</xdr:col>
      <xdr:colOff>184150</xdr:colOff>
      <xdr:row>82</xdr:row>
      <xdr:rowOff>171194</xdr:rowOff>
    </xdr:to>
    <xdr:sp macro="" textlink="">
      <xdr:nvSpPr>
        <xdr:cNvPr id="196" name="フローチャート: 判断 195"/>
        <xdr:cNvSpPr/>
      </xdr:nvSpPr>
      <xdr:spPr>
        <a:xfrm>
          <a:off x="4902200" y="14128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128805</xdr:rowOff>
    </xdr:from>
    <xdr:to>
      <xdr:col>19</xdr:col>
      <xdr:colOff>133350</xdr:colOff>
      <xdr:row>82</xdr:row>
      <xdr:rowOff>139759</xdr:rowOff>
    </xdr:to>
    <xdr:cxnSp macro="">
      <xdr:nvCxnSpPr>
        <xdr:cNvPr id="197" name="直線コネクタ 196"/>
        <xdr:cNvCxnSpPr/>
      </xdr:nvCxnSpPr>
      <xdr:spPr>
        <a:xfrm flipV="1">
          <a:off x="3225800" y="14187705"/>
          <a:ext cx="889000" cy="10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43072</xdr:rowOff>
    </xdr:from>
    <xdr:to>
      <xdr:col>19</xdr:col>
      <xdr:colOff>184150</xdr:colOff>
      <xdr:row>82</xdr:row>
      <xdr:rowOff>144672</xdr:rowOff>
    </xdr:to>
    <xdr:sp macro="" textlink="">
      <xdr:nvSpPr>
        <xdr:cNvPr id="198" name="フローチャート: 判断 197"/>
        <xdr:cNvSpPr/>
      </xdr:nvSpPr>
      <xdr:spPr>
        <a:xfrm>
          <a:off x="4064000" y="14101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154849</xdr:rowOff>
    </xdr:from>
    <xdr:ext cx="736600" cy="259045"/>
    <xdr:sp macro="" textlink="">
      <xdr:nvSpPr>
        <xdr:cNvPr id="199" name="テキスト ボックス 198"/>
        <xdr:cNvSpPr txBox="1"/>
      </xdr:nvSpPr>
      <xdr:spPr>
        <a:xfrm>
          <a:off x="3733800" y="13870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112114</xdr:rowOff>
    </xdr:from>
    <xdr:to>
      <xdr:col>15</xdr:col>
      <xdr:colOff>82550</xdr:colOff>
      <xdr:row>82</xdr:row>
      <xdr:rowOff>139759</xdr:rowOff>
    </xdr:to>
    <xdr:cxnSp macro="">
      <xdr:nvCxnSpPr>
        <xdr:cNvPr id="200" name="直線コネクタ 199"/>
        <xdr:cNvCxnSpPr/>
      </xdr:nvCxnSpPr>
      <xdr:spPr>
        <a:xfrm>
          <a:off x="2336800" y="14171014"/>
          <a:ext cx="889000" cy="27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160623</xdr:rowOff>
    </xdr:from>
    <xdr:to>
      <xdr:col>15</xdr:col>
      <xdr:colOff>133350</xdr:colOff>
      <xdr:row>82</xdr:row>
      <xdr:rowOff>90773</xdr:rowOff>
    </xdr:to>
    <xdr:sp macro="" textlink="">
      <xdr:nvSpPr>
        <xdr:cNvPr id="201" name="フローチャート: 判断 200"/>
        <xdr:cNvSpPr/>
      </xdr:nvSpPr>
      <xdr:spPr>
        <a:xfrm>
          <a:off x="3175000" y="1404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100950</xdr:rowOff>
    </xdr:from>
    <xdr:ext cx="762000" cy="259045"/>
    <xdr:sp macro="" textlink="">
      <xdr:nvSpPr>
        <xdr:cNvPr id="202" name="テキスト ボックス 201"/>
        <xdr:cNvSpPr txBox="1"/>
      </xdr:nvSpPr>
      <xdr:spPr>
        <a:xfrm>
          <a:off x="2844800" y="13816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90236</xdr:rowOff>
    </xdr:from>
    <xdr:to>
      <xdr:col>11</xdr:col>
      <xdr:colOff>31750</xdr:colOff>
      <xdr:row>82</xdr:row>
      <xdr:rowOff>112114</xdr:rowOff>
    </xdr:to>
    <xdr:cxnSp macro="">
      <xdr:nvCxnSpPr>
        <xdr:cNvPr id="203" name="直線コネクタ 202"/>
        <xdr:cNvCxnSpPr/>
      </xdr:nvCxnSpPr>
      <xdr:spPr>
        <a:xfrm>
          <a:off x="1447800" y="14149136"/>
          <a:ext cx="889000" cy="21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161745</xdr:rowOff>
    </xdr:from>
    <xdr:to>
      <xdr:col>11</xdr:col>
      <xdr:colOff>82550</xdr:colOff>
      <xdr:row>82</xdr:row>
      <xdr:rowOff>91895</xdr:rowOff>
    </xdr:to>
    <xdr:sp macro="" textlink="">
      <xdr:nvSpPr>
        <xdr:cNvPr id="204" name="フローチャート: 判断 203"/>
        <xdr:cNvSpPr/>
      </xdr:nvSpPr>
      <xdr:spPr>
        <a:xfrm>
          <a:off x="2286000" y="1404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102072</xdr:rowOff>
    </xdr:from>
    <xdr:ext cx="762000" cy="259045"/>
    <xdr:sp macro="" textlink="">
      <xdr:nvSpPr>
        <xdr:cNvPr id="205" name="テキスト ボックス 204"/>
        <xdr:cNvSpPr txBox="1"/>
      </xdr:nvSpPr>
      <xdr:spPr>
        <a:xfrm>
          <a:off x="1955800" y="1381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157514</xdr:rowOff>
    </xdr:from>
    <xdr:to>
      <xdr:col>7</xdr:col>
      <xdr:colOff>31750</xdr:colOff>
      <xdr:row>82</xdr:row>
      <xdr:rowOff>87664</xdr:rowOff>
    </xdr:to>
    <xdr:sp macro="" textlink="">
      <xdr:nvSpPr>
        <xdr:cNvPr id="206" name="フローチャート: 判断 205"/>
        <xdr:cNvSpPr/>
      </xdr:nvSpPr>
      <xdr:spPr>
        <a:xfrm>
          <a:off x="1397000" y="1404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97841</xdr:rowOff>
    </xdr:from>
    <xdr:ext cx="762000" cy="259045"/>
    <xdr:sp macro="" textlink="">
      <xdr:nvSpPr>
        <xdr:cNvPr id="207" name="テキスト ボックス 206"/>
        <xdr:cNvSpPr txBox="1"/>
      </xdr:nvSpPr>
      <xdr:spPr>
        <a:xfrm>
          <a:off x="1066800" y="13813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138080</xdr:rowOff>
    </xdr:from>
    <xdr:to>
      <xdr:col>23</xdr:col>
      <xdr:colOff>184150</xdr:colOff>
      <xdr:row>83</xdr:row>
      <xdr:rowOff>68230</xdr:rowOff>
    </xdr:to>
    <xdr:sp macro="" textlink="">
      <xdr:nvSpPr>
        <xdr:cNvPr id="213" name="楕円 212"/>
        <xdr:cNvSpPr/>
      </xdr:nvSpPr>
      <xdr:spPr>
        <a:xfrm>
          <a:off x="4902200" y="1419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110157</xdr:rowOff>
    </xdr:from>
    <xdr:ext cx="762000" cy="259045"/>
    <xdr:sp macro="" textlink="">
      <xdr:nvSpPr>
        <xdr:cNvPr id="214" name="人件費・物件費等の状況該当値テキスト"/>
        <xdr:cNvSpPr txBox="1"/>
      </xdr:nvSpPr>
      <xdr:spPr>
        <a:xfrm>
          <a:off x="5041900" y="1416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78005</xdr:rowOff>
    </xdr:from>
    <xdr:to>
      <xdr:col>19</xdr:col>
      <xdr:colOff>184150</xdr:colOff>
      <xdr:row>83</xdr:row>
      <xdr:rowOff>8155</xdr:rowOff>
    </xdr:to>
    <xdr:sp macro="" textlink="">
      <xdr:nvSpPr>
        <xdr:cNvPr id="215" name="楕円 214"/>
        <xdr:cNvSpPr/>
      </xdr:nvSpPr>
      <xdr:spPr>
        <a:xfrm>
          <a:off x="4064000" y="14136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164382</xdr:rowOff>
    </xdr:from>
    <xdr:ext cx="736600" cy="259045"/>
    <xdr:sp macro="" textlink="">
      <xdr:nvSpPr>
        <xdr:cNvPr id="216" name="テキスト ボックス 215"/>
        <xdr:cNvSpPr txBox="1"/>
      </xdr:nvSpPr>
      <xdr:spPr>
        <a:xfrm>
          <a:off x="3733800" y="14223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88959</xdr:rowOff>
    </xdr:from>
    <xdr:to>
      <xdr:col>15</xdr:col>
      <xdr:colOff>133350</xdr:colOff>
      <xdr:row>83</xdr:row>
      <xdr:rowOff>19109</xdr:rowOff>
    </xdr:to>
    <xdr:sp macro="" textlink="">
      <xdr:nvSpPr>
        <xdr:cNvPr id="217" name="楕円 216"/>
        <xdr:cNvSpPr/>
      </xdr:nvSpPr>
      <xdr:spPr>
        <a:xfrm>
          <a:off x="3175000" y="14147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3886</xdr:rowOff>
    </xdr:from>
    <xdr:ext cx="762000" cy="259045"/>
    <xdr:sp macro="" textlink="">
      <xdr:nvSpPr>
        <xdr:cNvPr id="218" name="テキスト ボックス 217"/>
        <xdr:cNvSpPr txBox="1"/>
      </xdr:nvSpPr>
      <xdr:spPr>
        <a:xfrm>
          <a:off x="2844800" y="14234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61314</xdr:rowOff>
    </xdr:from>
    <xdr:to>
      <xdr:col>11</xdr:col>
      <xdr:colOff>82550</xdr:colOff>
      <xdr:row>82</xdr:row>
      <xdr:rowOff>162914</xdr:rowOff>
    </xdr:to>
    <xdr:sp macro="" textlink="">
      <xdr:nvSpPr>
        <xdr:cNvPr id="219" name="楕円 218"/>
        <xdr:cNvSpPr/>
      </xdr:nvSpPr>
      <xdr:spPr>
        <a:xfrm>
          <a:off x="2286000" y="1412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147691</xdr:rowOff>
    </xdr:from>
    <xdr:ext cx="762000" cy="259045"/>
    <xdr:sp macro="" textlink="">
      <xdr:nvSpPr>
        <xdr:cNvPr id="220" name="テキスト ボックス 219"/>
        <xdr:cNvSpPr txBox="1"/>
      </xdr:nvSpPr>
      <xdr:spPr>
        <a:xfrm>
          <a:off x="1955800" y="14206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39436</xdr:rowOff>
    </xdr:from>
    <xdr:to>
      <xdr:col>7</xdr:col>
      <xdr:colOff>31750</xdr:colOff>
      <xdr:row>82</xdr:row>
      <xdr:rowOff>141036</xdr:rowOff>
    </xdr:to>
    <xdr:sp macro="" textlink="">
      <xdr:nvSpPr>
        <xdr:cNvPr id="221" name="楕円 220"/>
        <xdr:cNvSpPr/>
      </xdr:nvSpPr>
      <xdr:spPr>
        <a:xfrm>
          <a:off x="1397000" y="14098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125813</xdr:rowOff>
    </xdr:from>
    <xdr:ext cx="762000" cy="259045"/>
    <xdr:sp macro="" textlink="">
      <xdr:nvSpPr>
        <xdr:cNvPr id="222" name="テキスト ボックス 221"/>
        <xdr:cNvSpPr txBox="1"/>
      </xdr:nvSpPr>
      <xdr:spPr>
        <a:xfrm>
          <a:off x="1066800" y="1418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ラスパイレス指数は</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93.6</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を示し、昨年より若干下降している。理由としては、経験年階層が変動したことにより職員構成が変わり、数値が下がったものと分析している。定員管理の徹底とともに、今後も適正な給与体系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148872</xdr:rowOff>
    </xdr:from>
    <xdr:to>
      <xdr:col>81</xdr:col>
      <xdr:colOff>44450</xdr:colOff>
      <xdr:row>89</xdr:row>
      <xdr:rowOff>2822</xdr:rowOff>
    </xdr:to>
    <xdr:cxnSp macro="">
      <xdr:nvCxnSpPr>
        <xdr:cNvPr id="251" name="直線コネクタ 250"/>
        <xdr:cNvCxnSpPr/>
      </xdr:nvCxnSpPr>
      <xdr:spPr>
        <a:xfrm flipV="1">
          <a:off x="17018000" y="13693422"/>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146349</xdr:rowOff>
    </xdr:from>
    <xdr:ext cx="762000" cy="259045"/>
    <xdr:sp macro="" textlink="">
      <xdr:nvSpPr>
        <xdr:cNvPr id="252" name="給与水準   （国との比較）最小値テキスト"/>
        <xdr:cNvSpPr txBox="1"/>
      </xdr:nvSpPr>
      <xdr:spPr>
        <a:xfrm>
          <a:off x="17106900" y="1523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2822</xdr:rowOff>
    </xdr:from>
    <xdr:to>
      <xdr:col>81</xdr:col>
      <xdr:colOff>133350</xdr:colOff>
      <xdr:row>89</xdr:row>
      <xdr:rowOff>2822</xdr:rowOff>
    </xdr:to>
    <xdr:cxnSp macro="">
      <xdr:nvCxnSpPr>
        <xdr:cNvPr id="253" name="直線コネクタ 252"/>
        <xdr:cNvCxnSpPr/>
      </xdr:nvCxnSpPr>
      <xdr:spPr>
        <a:xfrm>
          <a:off x="16929100" y="1526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63799</xdr:rowOff>
    </xdr:from>
    <xdr:ext cx="762000" cy="259045"/>
    <xdr:sp macro="" textlink="">
      <xdr:nvSpPr>
        <xdr:cNvPr id="254" name="給与水準   （国との比較）最大値テキスト"/>
        <xdr:cNvSpPr txBox="1"/>
      </xdr:nvSpPr>
      <xdr:spPr>
        <a:xfrm>
          <a:off x="17106900" y="1343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148872</xdr:rowOff>
    </xdr:from>
    <xdr:to>
      <xdr:col>81</xdr:col>
      <xdr:colOff>133350</xdr:colOff>
      <xdr:row>79</xdr:row>
      <xdr:rowOff>148872</xdr:rowOff>
    </xdr:to>
    <xdr:cxnSp macro="">
      <xdr:nvCxnSpPr>
        <xdr:cNvPr id="255" name="直線コネクタ 254"/>
        <xdr:cNvCxnSpPr/>
      </xdr:nvCxnSpPr>
      <xdr:spPr>
        <a:xfrm>
          <a:off x="16929100" y="13693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52916</xdr:rowOff>
    </xdr:from>
    <xdr:to>
      <xdr:col>81</xdr:col>
      <xdr:colOff>44450</xdr:colOff>
      <xdr:row>83</xdr:row>
      <xdr:rowOff>79728</xdr:rowOff>
    </xdr:to>
    <xdr:cxnSp macro="">
      <xdr:nvCxnSpPr>
        <xdr:cNvPr id="256" name="直線コネクタ 255"/>
        <xdr:cNvCxnSpPr/>
      </xdr:nvCxnSpPr>
      <xdr:spPr>
        <a:xfrm flipV="1">
          <a:off x="16179800" y="14283266"/>
          <a:ext cx="8382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6649</xdr:rowOff>
    </xdr:from>
    <xdr:ext cx="762000" cy="259045"/>
    <xdr:sp macro="" textlink="">
      <xdr:nvSpPr>
        <xdr:cNvPr id="257" name="給与水準   （国との比較）平均値テキスト"/>
        <xdr:cNvSpPr txBox="1"/>
      </xdr:nvSpPr>
      <xdr:spPr>
        <a:xfrm>
          <a:off x="17106900" y="145798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34572</xdr:rowOff>
    </xdr:from>
    <xdr:to>
      <xdr:col>81</xdr:col>
      <xdr:colOff>95250</xdr:colOff>
      <xdr:row>85</xdr:row>
      <xdr:rowOff>136172</xdr:rowOff>
    </xdr:to>
    <xdr:sp macro="" textlink="">
      <xdr:nvSpPr>
        <xdr:cNvPr id="258" name="フローチャート: 判断 257"/>
        <xdr:cNvSpPr/>
      </xdr:nvSpPr>
      <xdr:spPr>
        <a:xfrm>
          <a:off x="16967200" y="1460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79728</xdr:rowOff>
    </xdr:from>
    <xdr:to>
      <xdr:col>77</xdr:col>
      <xdr:colOff>44450</xdr:colOff>
      <xdr:row>84</xdr:row>
      <xdr:rowOff>82550</xdr:rowOff>
    </xdr:to>
    <xdr:cxnSp macro="">
      <xdr:nvCxnSpPr>
        <xdr:cNvPr id="259" name="直線コネクタ 258"/>
        <xdr:cNvCxnSpPr/>
      </xdr:nvCxnSpPr>
      <xdr:spPr>
        <a:xfrm flipV="1">
          <a:off x="15290800" y="14310078"/>
          <a:ext cx="889000" cy="174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47978</xdr:rowOff>
    </xdr:from>
    <xdr:to>
      <xdr:col>77</xdr:col>
      <xdr:colOff>95250</xdr:colOff>
      <xdr:row>85</xdr:row>
      <xdr:rowOff>149578</xdr:rowOff>
    </xdr:to>
    <xdr:sp macro="" textlink="">
      <xdr:nvSpPr>
        <xdr:cNvPr id="260" name="フローチャート: 判断 259"/>
        <xdr:cNvSpPr/>
      </xdr:nvSpPr>
      <xdr:spPr>
        <a:xfrm>
          <a:off x="16129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134355</xdr:rowOff>
    </xdr:from>
    <xdr:ext cx="736600" cy="259045"/>
    <xdr:sp macro="" textlink="">
      <xdr:nvSpPr>
        <xdr:cNvPr id="261" name="テキスト ボックス 260"/>
        <xdr:cNvSpPr txBox="1"/>
      </xdr:nvSpPr>
      <xdr:spPr>
        <a:xfrm>
          <a:off x="15798800" y="14707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160161</xdr:rowOff>
    </xdr:from>
    <xdr:to>
      <xdr:col>72</xdr:col>
      <xdr:colOff>203200</xdr:colOff>
      <xdr:row>84</xdr:row>
      <xdr:rowOff>82550</xdr:rowOff>
    </xdr:to>
    <xdr:cxnSp macro="">
      <xdr:nvCxnSpPr>
        <xdr:cNvPr id="262" name="直線コネクタ 261"/>
        <xdr:cNvCxnSpPr/>
      </xdr:nvCxnSpPr>
      <xdr:spPr>
        <a:xfrm>
          <a:off x="14401800" y="14390511"/>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63" name="フローチャート: 判断 262"/>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147761</xdr:rowOff>
    </xdr:from>
    <xdr:ext cx="762000" cy="259045"/>
    <xdr:sp macro="" textlink="">
      <xdr:nvSpPr>
        <xdr:cNvPr id="264" name="テキスト ボックス 263"/>
        <xdr:cNvSpPr txBox="1"/>
      </xdr:nvSpPr>
      <xdr:spPr>
        <a:xfrm>
          <a:off x="14909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160161</xdr:rowOff>
    </xdr:from>
    <xdr:to>
      <xdr:col>68</xdr:col>
      <xdr:colOff>152400</xdr:colOff>
      <xdr:row>83</xdr:row>
      <xdr:rowOff>160161</xdr:rowOff>
    </xdr:to>
    <xdr:cxnSp macro="">
      <xdr:nvCxnSpPr>
        <xdr:cNvPr id="265" name="直線コネクタ 264"/>
        <xdr:cNvCxnSpPr/>
      </xdr:nvCxnSpPr>
      <xdr:spPr>
        <a:xfrm>
          <a:off x="13512800" y="143905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47978</xdr:rowOff>
    </xdr:from>
    <xdr:to>
      <xdr:col>68</xdr:col>
      <xdr:colOff>203200</xdr:colOff>
      <xdr:row>85</xdr:row>
      <xdr:rowOff>149578</xdr:rowOff>
    </xdr:to>
    <xdr:sp macro="" textlink="">
      <xdr:nvSpPr>
        <xdr:cNvPr id="266" name="フローチャート: 判断 265"/>
        <xdr:cNvSpPr/>
      </xdr:nvSpPr>
      <xdr:spPr>
        <a:xfrm>
          <a:off x="14351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134355</xdr:rowOff>
    </xdr:from>
    <xdr:ext cx="762000" cy="259045"/>
    <xdr:sp macro="" textlink="">
      <xdr:nvSpPr>
        <xdr:cNvPr id="267" name="テキスト ボックス 266"/>
        <xdr:cNvSpPr txBox="1"/>
      </xdr:nvSpPr>
      <xdr:spPr>
        <a:xfrm>
          <a:off x="14020800" y="1470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34572</xdr:rowOff>
    </xdr:from>
    <xdr:to>
      <xdr:col>64</xdr:col>
      <xdr:colOff>152400</xdr:colOff>
      <xdr:row>85</xdr:row>
      <xdr:rowOff>136172</xdr:rowOff>
    </xdr:to>
    <xdr:sp macro="" textlink="">
      <xdr:nvSpPr>
        <xdr:cNvPr id="268" name="フローチャート: 判断 267"/>
        <xdr:cNvSpPr/>
      </xdr:nvSpPr>
      <xdr:spPr>
        <a:xfrm>
          <a:off x="13462000" y="1460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120949</xdr:rowOff>
    </xdr:from>
    <xdr:ext cx="762000" cy="259045"/>
    <xdr:sp macro="" textlink="">
      <xdr:nvSpPr>
        <xdr:cNvPr id="269" name="テキスト ボックス 268"/>
        <xdr:cNvSpPr txBox="1"/>
      </xdr:nvSpPr>
      <xdr:spPr>
        <a:xfrm>
          <a:off x="13131800" y="14694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2116</xdr:rowOff>
    </xdr:from>
    <xdr:to>
      <xdr:col>81</xdr:col>
      <xdr:colOff>95250</xdr:colOff>
      <xdr:row>83</xdr:row>
      <xdr:rowOff>103716</xdr:rowOff>
    </xdr:to>
    <xdr:sp macro="" textlink="">
      <xdr:nvSpPr>
        <xdr:cNvPr id="275" name="楕円 274"/>
        <xdr:cNvSpPr/>
      </xdr:nvSpPr>
      <xdr:spPr>
        <a:xfrm>
          <a:off x="169672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18643</xdr:rowOff>
    </xdr:from>
    <xdr:ext cx="762000" cy="259045"/>
    <xdr:sp macro="" textlink="">
      <xdr:nvSpPr>
        <xdr:cNvPr id="276" name="給与水準   （国との比較）該当値テキスト"/>
        <xdr:cNvSpPr txBox="1"/>
      </xdr:nvSpPr>
      <xdr:spPr>
        <a:xfrm>
          <a:off x="17106900" y="1407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28928</xdr:rowOff>
    </xdr:from>
    <xdr:to>
      <xdr:col>77</xdr:col>
      <xdr:colOff>95250</xdr:colOff>
      <xdr:row>83</xdr:row>
      <xdr:rowOff>130528</xdr:rowOff>
    </xdr:to>
    <xdr:sp macro="" textlink="">
      <xdr:nvSpPr>
        <xdr:cNvPr id="277" name="楕円 276"/>
        <xdr:cNvSpPr/>
      </xdr:nvSpPr>
      <xdr:spPr>
        <a:xfrm>
          <a:off x="16129000" y="1425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140705</xdr:rowOff>
    </xdr:from>
    <xdr:ext cx="736600" cy="259045"/>
    <xdr:sp macro="" textlink="">
      <xdr:nvSpPr>
        <xdr:cNvPr id="278" name="テキスト ボックス 277"/>
        <xdr:cNvSpPr txBox="1"/>
      </xdr:nvSpPr>
      <xdr:spPr>
        <a:xfrm>
          <a:off x="15798800" y="140281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31750</xdr:rowOff>
    </xdr:from>
    <xdr:to>
      <xdr:col>73</xdr:col>
      <xdr:colOff>44450</xdr:colOff>
      <xdr:row>84</xdr:row>
      <xdr:rowOff>133350</xdr:rowOff>
    </xdr:to>
    <xdr:sp macro="" textlink="">
      <xdr:nvSpPr>
        <xdr:cNvPr id="279" name="楕円 278"/>
        <xdr:cNvSpPr/>
      </xdr:nvSpPr>
      <xdr:spPr>
        <a:xfrm>
          <a:off x="15240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143527</xdr:rowOff>
    </xdr:from>
    <xdr:ext cx="762000" cy="259045"/>
    <xdr:sp macro="" textlink="">
      <xdr:nvSpPr>
        <xdr:cNvPr id="280" name="テキスト ボックス 279"/>
        <xdr:cNvSpPr txBox="1"/>
      </xdr:nvSpPr>
      <xdr:spPr>
        <a:xfrm>
          <a:off x="14909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109361</xdr:rowOff>
    </xdr:from>
    <xdr:to>
      <xdr:col>68</xdr:col>
      <xdr:colOff>203200</xdr:colOff>
      <xdr:row>84</xdr:row>
      <xdr:rowOff>39511</xdr:rowOff>
    </xdr:to>
    <xdr:sp macro="" textlink="">
      <xdr:nvSpPr>
        <xdr:cNvPr id="281" name="楕円 280"/>
        <xdr:cNvSpPr/>
      </xdr:nvSpPr>
      <xdr:spPr>
        <a:xfrm>
          <a:off x="14351000" y="1433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49688</xdr:rowOff>
    </xdr:from>
    <xdr:ext cx="762000" cy="259045"/>
    <xdr:sp macro="" textlink="">
      <xdr:nvSpPr>
        <xdr:cNvPr id="282" name="テキスト ボックス 281"/>
        <xdr:cNvSpPr txBox="1"/>
      </xdr:nvSpPr>
      <xdr:spPr>
        <a:xfrm>
          <a:off x="14020800" y="1410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109361</xdr:rowOff>
    </xdr:from>
    <xdr:to>
      <xdr:col>64</xdr:col>
      <xdr:colOff>152400</xdr:colOff>
      <xdr:row>84</xdr:row>
      <xdr:rowOff>39511</xdr:rowOff>
    </xdr:to>
    <xdr:sp macro="" textlink="">
      <xdr:nvSpPr>
        <xdr:cNvPr id="283" name="楕円 282"/>
        <xdr:cNvSpPr/>
      </xdr:nvSpPr>
      <xdr:spPr>
        <a:xfrm>
          <a:off x="13462000" y="1433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49688</xdr:rowOff>
    </xdr:from>
    <xdr:ext cx="762000" cy="259045"/>
    <xdr:sp macro="" textlink="">
      <xdr:nvSpPr>
        <xdr:cNvPr id="284" name="テキスト ボックス 283"/>
        <xdr:cNvSpPr txBox="1"/>
      </xdr:nvSpPr>
      <xdr:spPr>
        <a:xfrm>
          <a:off x="13131800" y="1410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人口</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人当たりの職員数は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13.60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人であり、類似団体平均を上回っているが、施設管理や窓口業務に会計年度任用職員の配置や一部業務の民間委託も行っており今後も適正な定員管理に努める。</a:t>
          </a:r>
        </a:p>
      </xdr:txBody>
    </xdr:sp>
    <xdr:clientData/>
  </xdr:twoCellAnchor>
  <xdr:oneCellAnchor>
    <xdr:from>
      <xdr:col>61</xdr:col>
      <xdr:colOff>6350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40822</xdr:rowOff>
    </xdr:from>
    <xdr:to>
      <xdr:col>81</xdr:col>
      <xdr:colOff>44450</xdr:colOff>
      <xdr:row>66</xdr:row>
      <xdr:rowOff>140002</xdr:rowOff>
    </xdr:to>
    <xdr:cxnSp macro="">
      <xdr:nvCxnSpPr>
        <xdr:cNvPr id="316" name="直線コネクタ 315"/>
        <xdr:cNvCxnSpPr/>
      </xdr:nvCxnSpPr>
      <xdr:spPr>
        <a:xfrm flipV="1">
          <a:off x="17018000" y="9984922"/>
          <a:ext cx="0" cy="14707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112079</xdr:rowOff>
    </xdr:from>
    <xdr:ext cx="762000" cy="259045"/>
    <xdr:sp macro="" textlink="">
      <xdr:nvSpPr>
        <xdr:cNvPr id="317" name="定員管理の状況最小値テキスト"/>
        <xdr:cNvSpPr txBox="1"/>
      </xdr:nvSpPr>
      <xdr:spPr>
        <a:xfrm>
          <a:off x="17106900" y="11427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140002</xdr:rowOff>
    </xdr:from>
    <xdr:to>
      <xdr:col>81</xdr:col>
      <xdr:colOff>133350</xdr:colOff>
      <xdr:row>66</xdr:row>
      <xdr:rowOff>140002</xdr:rowOff>
    </xdr:to>
    <xdr:cxnSp macro="">
      <xdr:nvCxnSpPr>
        <xdr:cNvPr id="318" name="直線コネクタ 317"/>
        <xdr:cNvCxnSpPr/>
      </xdr:nvCxnSpPr>
      <xdr:spPr>
        <a:xfrm>
          <a:off x="16929100" y="11455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127199</xdr:rowOff>
    </xdr:from>
    <xdr:ext cx="762000" cy="259045"/>
    <xdr:sp macro="" textlink="">
      <xdr:nvSpPr>
        <xdr:cNvPr id="319" name="定員管理の状況最大値テキスト"/>
        <xdr:cNvSpPr txBox="1"/>
      </xdr:nvSpPr>
      <xdr:spPr>
        <a:xfrm>
          <a:off x="17106900" y="9728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40822</xdr:rowOff>
    </xdr:from>
    <xdr:to>
      <xdr:col>81</xdr:col>
      <xdr:colOff>133350</xdr:colOff>
      <xdr:row>58</xdr:row>
      <xdr:rowOff>40822</xdr:rowOff>
    </xdr:to>
    <xdr:cxnSp macro="">
      <xdr:nvCxnSpPr>
        <xdr:cNvPr id="320" name="直線コネクタ 319"/>
        <xdr:cNvCxnSpPr/>
      </xdr:nvCxnSpPr>
      <xdr:spPr>
        <a:xfrm>
          <a:off x="16929100" y="9984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129480</xdr:rowOff>
    </xdr:from>
    <xdr:to>
      <xdr:col>81</xdr:col>
      <xdr:colOff>44450</xdr:colOff>
      <xdr:row>63</xdr:row>
      <xdr:rowOff>5141</xdr:rowOff>
    </xdr:to>
    <xdr:cxnSp macro="">
      <xdr:nvCxnSpPr>
        <xdr:cNvPr id="321" name="直線コネクタ 320"/>
        <xdr:cNvCxnSpPr/>
      </xdr:nvCxnSpPr>
      <xdr:spPr>
        <a:xfrm>
          <a:off x="16179800" y="10759380"/>
          <a:ext cx="838200" cy="47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89945</xdr:rowOff>
    </xdr:from>
    <xdr:ext cx="762000" cy="259045"/>
    <xdr:sp macro="" textlink="">
      <xdr:nvSpPr>
        <xdr:cNvPr id="322" name="定員管理の状況平均値テキスト"/>
        <xdr:cNvSpPr txBox="1"/>
      </xdr:nvSpPr>
      <xdr:spPr>
        <a:xfrm>
          <a:off x="17106900" y="102054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73418</xdr:rowOff>
    </xdr:from>
    <xdr:to>
      <xdr:col>81</xdr:col>
      <xdr:colOff>95250</xdr:colOff>
      <xdr:row>61</xdr:row>
      <xdr:rowOff>3568</xdr:rowOff>
    </xdr:to>
    <xdr:sp macro="" textlink="">
      <xdr:nvSpPr>
        <xdr:cNvPr id="323" name="フローチャート: 判断 322"/>
        <xdr:cNvSpPr/>
      </xdr:nvSpPr>
      <xdr:spPr>
        <a:xfrm>
          <a:off x="16967200" y="1036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129480</xdr:rowOff>
    </xdr:from>
    <xdr:to>
      <xdr:col>77</xdr:col>
      <xdr:colOff>44450</xdr:colOff>
      <xdr:row>62</xdr:row>
      <xdr:rowOff>146715</xdr:rowOff>
    </xdr:to>
    <xdr:cxnSp macro="">
      <xdr:nvCxnSpPr>
        <xdr:cNvPr id="324" name="直線コネクタ 323"/>
        <xdr:cNvCxnSpPr/>
      </xdr:nvCxnSpPr>
      <xdr:spPr>
        <a:xfrm flipV="1">
          <a:off x="15290800" y="1075938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122827</xdr:rowOff>
    </xdr:from>
    <xdr:to>
      <xdr:col>77</xdr:col>
      <xdr:colOff>95250</xdr:colOff>
      <xdr:row>61</xdr:row>
      <xdr:rowOff>52977</xdr:rowOff>
    </xdr:to>
    <xdr:sp macro="" textlink="">
      <xdr:nvSpPr>
        <xdr:cNvPr id="325" name="フローチャート: 判断 324"/>
        <xdr:cNvSpPr/>
      </xdr:nvSpPr>
      <xdr:spPr>
        <a:xfrm>
          <a:off x="16129000" y="1040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63154</xdr:rowOff>
    </xdr:from>
    <xdr:ext cx="736600" cy="259045"/>
    <xdr:sp macro="" textlink="">
      <xdr:nvSpPr>
        <xdr:cNvPr id="326" name="テキスト ボックス 325"/>
        <xdr:cNvSpPr txBox="1"/>
      </xdr:nvSpPr>
      <xdr:spPr>
        <a:xfrm>
          <a:off x="15798800" y="101787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111095</xdr:rowOff>
    </xdr:from>
    <xdr:to>
      <xdr:col>72</xdr:col>
      <xdr:colOff>203200</xdr:colOff>
      <xdr:row>62</xdr:row>
      <xdr:rowOff>146715</xdr:rowOff>
    </xdr:to>
    <xdr:cxnSp macro="">
      <xdr:nvCxnSpPr>
        <xdr:cNvPr id="327" name="直線コネクタ 326"/>
        <xdr:cNvCxnSpPr/>
      </xdr:nvCxnSpPr>
      <xdr:spPr>
        <a:xfrm>
          <a:off x="14401800" y="10740995"/>
          <a:ext cx="889000" cy="3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98697</xdr:rowOff>
    </xdr:from>
    <xdr:to>
      <xdr:col>73</xdr:col>
      <xdr:colOff>44450</xdr:colOff>
      <xdr:row>61</xdr:row>
      <xdr:rowOff>28847</xdr:rowOff>
    </xdr:to>
    <xdr:sp macro="" textlink="">
      <xdr:nvSpPr>
        <xdr:cNvPr id="328" name="フローチャート: 判断 327"/>
        <xdr:cNvSpPr/>
      </xdr:nvSpPr>
      <xdr:spPr>
        <a:xfrm>
          <a:off x="15240000" y="10385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39024</xdr:rowOff>
    </xdr:from>
    <xdr:ext cx="762000" cy="259045"/>
    <xdr:sp macro="" textlink="">
      <xdr:nvSpPr>
        <xdr:cNvPr id="329" name="テキスト ボックス 328"/>
        <xdr:cNvSpPr txBox="1"/>
      </xdr:nvSpPr>
      <xdr:spPr>
        <a:xfrm>
          <a:off x="14909800" y="10154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103051</xdr:rowOff>
    </xdr:from>
    <xdr:to>
      <xdr:col>68</xdr:col>
      <xdr:colOff>152400</xdr:colOff>
      <xdr:row>62</xdr:row>
      <xdr:rowOff>111095</xdr:rowOff>
    </xdr:to>
    <xdr:cxnSp macro="">
      <xdr:nvCxnSpPr>
        <xdr:cNvPr id="330" name="直線コネクタ 329"/>
        <xdr:cNvCxnSpPr/>
      </xdr:nvCxnSpPr>
      <xdr:spPr>
        <a:xfrm>
          <a:off x="13512800" y="10732951"/>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86058</xdr:rowOff>
    </xdr:from>
    <xdr:to>
      <xdr:col>68</xdr:col>
      <xdr:colOff>203200</xdr:colOff>
      <xdr:row>61</xdr:row>
      <xdr:rowOff>16208</xdr:rowOff>
    </xdr:to>
    <xdr:sp macro="" textlink="">
      <xdr:nvSpPr>
        <xdr:cNvPr id="331" name="フローチャート: 判断 330"/>
        <xdr:cNvSpPr/>
      </xdr:nvSpPr>
      <xdr:spPr>
        <a:xfrm>
          <a:off x="14351000" y="1037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26385</xdr:rowOff>
    </xdr:from>
    <xdr:ext cx="762000" cy="259045"/>
    <xdr:sp macro="" textlink="">
      <xdr:nvSpPr>
        <xdr:cNvPr id="332" name="テキスト ボックス 331"/>
        <xdr:cNvSpPr txBox="1"/>
      </xdr:nvSpPr>
      <xdr:spPr>
        <a:xfrm>
          <a:off x="14020800" y="10141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76865</xdr:rowOff>
    </xdr:from>
    <xdr:to>
      <xdr:col>64</xdr:col>
      <xdr:colOff>152400</xdr:colOff>
      <xdr:row>61</xdr:row>
      <xdr:rowOff>7015</xdr:rowOff>
    </xdr:to>
    <xdr:sp macro="" textlink="">
      <xdr:nvSpPr>
        <xdr:cNvPr id="333" name="フローチャート: 判断 332"/>
        <xdr:cNvSpPr/>
      </xdr:nvSpPr>
      <xdr:spPr>
        <a:xfrm>
          <a:off x="13462000" y="10363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17192</xdr:rowOff>
    </xdr:from>
    <xdr:ext cx="762000" cy="259045"/>
    <xdr:sp macro="" textlink="">
      <xdr:nvSpPr>
        <xdr:cNvPr id="334" name="テキスト ボックス 333"/>
        <xdr:cNvSpPr txBox="1"/>
      </xdr:nvSpPr>
      <xdr:spPr>
        <a:xfrm>
          <a:off x="13131800" y="10132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125791</xdr:rowOff>
    </xdr:from>
    <xdr:to>
      <xdr:col>81</xdr:col>
      <xdr:colOff>95250</xdr:colOff>
      <xdr:row>63</xdr:row>
      <xdr:rowOff>55941</xdr:rowOff>
    </xdr:to>
    <xdr:sp macro="" textlink="">
      <xdr:nvSpPr>
        <xdr:cNvPr id="340" name="楕円 339"/>
        <xdr:cNvSpPr/>
      </xdr:nvSpPr>
      <xdr:spPr>
        <a:xfrm>
          <a:off x="16967200" y="1075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97868</xdr:rowOff>
    </xdr:from>
    <xdr:ext cx="762000" cy="259045"/>
    <xdr:sp macro="" textlink="">
      <xdr:nvSpPr>
        <xdr:cNvPr id="341" name="定員管理の状況該当値テキスト"/>
        <xdr:cNvSpPr txBox="1"/>
      </xdr:nvSpPr>
      <xdr:spPr>
        <a:xfrm>
          <a:off x="17106900" y="10727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78680</xdr:rowOff>
    </xdr:from>
    <xdr:to>
      <xdr:col>77</xdr:col>
      <xdr:colOff>95250</xdr:colOff>
      <xdr:row>63</xdr:row>
      <xdr:rowOff>8830</xdr:rowOff>
    </xdr:to>
    <xdr:sp macro="" textlink="">
      <xdr:nvSpPr>
        <xdr:cNvPr id="342" name="楕円 341"/>
        <xdr:cNvSpPr/>
      </xdr:nvSpPr>
      <xdr:spPr>
        <a:xfrm>
          <a:off x="16129000" y="1070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165057</xdr:rowOff>
    </xdr:from>
    <xdr:ext cx="736600" cy="259045"/>
    <xdr:sp macro="" textlink="">
      <xdr:nvSpPr>
        <xdr:cNvPr id="343" name="テキスト ボックス 342"/>
        <xdr:cNvSpPr txBox="1"/>
      </xdr:nvSpPr>
      <xdr:spPr>
        <a:xfrm>
          <a:off x="15798800" y="10794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95915</xdr:rowOff>
    </xdr:from>
    <xdr:to>
      <xdr:col>73</xdr:col>
      <xdr:colOff>44450</xdr:colOff>
      <xdr:row>63</xdr:row>
      <xdr:rowOff>26065</xdr:rowOff>
    </xdr:to>
    <xdr:sp macro="" textlink="">
      <xdr:nvSpPr>
        <xdr:cNvPr id="344" name="楕円 343"/>
        <xdr:cNvSpPr/>
      </xdr:nvSpPr>
      <xdr:spPr>
        <a:xfrm>
          <a:off x="15240000" y="1072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10842</xdr:rowOff>
    </xdr:from>
    <xdr:ext cx="762000" cy="259045"/>
    <xdr:sp macro="" textlink="">
      <xdr:nvSpPr>
        <xdr:cNvPr id="345" name="テキスト ボックス 344"/>
        <xdr:cNvSpPr txBox="1"/>
      </xdr:nvSpPr>
      <xdr:spPr>
        <a:xfrm>
          <a:off x="14909800" y="10812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60295</xdr:rowOff>
    </xdr:from>
    <xdr:to>
      <xdr:col>68</xdr:col>
      <xdr:colOff>203200</xdr:colOff>
      <xdr:row>62</xdr:row>
      <xdr:rowOff>161895</xdr:rowOff>
    </xdr:to>
    <xdr:sp macro="" textlink="">
      <xdr:nvSpPr>
        <xdr:cNvPr id="346" name="楕円 345"/>
        <xdr:cNvSpPr/>
      </xdr:nvSpPr>
      <xdr:spPr>
        <a:xfrm>
          <a:off x="14351000" y="1069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146672</xdr:rowOff>
    </xdr:from>
    <xdr:ext cx="762000" cy="259045"/>
    <xdr:sp macro="" textlink="">
      <xdr:nvSpPr>
        <xdr:cNvPr id="347" name="テキスト ボックス 346"/>
        <xdr:cNvSpPr txBox="1"/>
      </xdr:nvSpPr>
      <xdr:spPr>
        <a:xfrm>
          <a:off x="14020800" y="10776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52251</xdr:rowOff>
    </xdr:from>
    <xdr:to>
      <xdr:col>64</xdr:col>
      <xdr:colOff>152400</xdr:colOff>
      <xdr:row>62</xdr:row>
      <xdr:rowOff>153851</xdr:rowOff>
    </xdr:to>
    <xdr:sp macro="" textlink="">
      <xdr:nvSpPr>
        <xdr:cNvPr id="348" name="楕円 347"/>
        <xdr:cNvSpPr/>
      </xdr:nvSpPr>
      <xdr:spPr>
        <a:xfrm>
          <a:off x="13462000" y="1068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138628</xdr:rowOff>
    </xdr:from>
    <xdr:ext cx="762000" cy="259045"/>
    <xdr:sp macro="" textlink="">
      <xdr:nvSpPr>
        <xdr:cNvPr id="349" name="テキスト ボックス 348"/>
        <xdr:cNvSpPr txBox="1"/>
      </xdr:nvSpPr>
      <xdr:spPr>
        <a:xfrm>
          <a:off x="13131800" y="1076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昇傾向にあった実質公債費比率が減少に転じたのは、地方債の新規発行の抑制に努めたことが影響したものと考える。しかし、類似団体平均を大きく上回っており、この後も武道館建設事業、屋内グラウンド建設事業などの施設整備事業に伴う償還が始まることから、公債費は</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R7</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年度頃まで上昇し続け、その後下降していくものと推測している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。引き続き地方債の新規発行額の抑制に努め、起債をする場合は交付税措置のある有利な起債を選択するとともに、償還額の平準化を図り、実質公債費比率の急激な上昇を防ぐ。</a:t>
          </a:r>
        </a:p>
      </xdr:txBody>
    </xdr:sp>
    <xdr:clientData/>
  </xdr:twoCellAnchor>
  <xdr:oneCellAnchor>
    <xdr:from>
      <xdr:col>61</xdr:col>
      <xdr:colOff>6350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6" name="直線コネクタ 365"/>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7" name="テキスト ボックス 366"/>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8" name="直線コネクタ 367"/>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9" name="テキスト ボックス 368"/>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0" name="直線コネクタ 369"/>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1" name="テキスト ボックス 370"/>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2" name="直線コネクタ 371"/>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3" name="テキスト ボックス 372"/>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4" name="直線コネクタ 373"/>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5" name="テキスト ボックス 374"/>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6" name="直線コネクタ 375"/>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7" name="テキスト ボックス 376"/>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9" name="テキスト ボックス 378"/>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54428</xdr:rowOff>
    </xdr:from>
    <xdr:to>
      <xdr:col>81</xdr:col>
      <xdr:colOff>44450</xdr:colOff>
      <xdr:row>45</xdr:row>
      <xdr:rowOff>97065</xdr:rowOff>
    </xdr:to>
    <xdr:cxnSp macro="">
      <xdr:nvCxnSpPr>
        <xdr:cNvPr id="381" name="直線コネクタ 380"/>
        <xdr:cNvCxnSpPr/>
      </xdr:nvCxnSpPr>
      <xdr:spPr>
        <a:xfrm flipV="1">
          <a:off x="17018000" y="6226628"/>
          <a:ext cx="0" cy="15856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69142</xdr:rowOff>
    </xdr:from>
    <xdr:ext cx="762000" cy="259045"/>
    <xdr:sp macro="" textlink="">
      <xdr:nvSpPr>
        <xdr:cNvPr id="382" name="公債費負担の状況最小値テキスト"/>
        <xdr:cNvSpPr txBox="1"/>
      </xdr:nvSpPr>
      <xdr:spPr>
        <a:xfrm>
          <a:off x="17106900" y="778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97065</xdr:rowOff>
    </xdr:from>
    <xdr:to>
      <xdr:col>81</xdr:col>
      <xdr:colOff>133350</xdr:colOff>
      <xdr:row>45</xdr:row>
      <xdr:rowOff>97065</xdr:rowOff>
    </xdr:to>
    <xdr:cxnSp macro="">
      <xdr:nvCxnSpPr>
        <xdr:cNvPr id="383" name="直線コネクタ 382"/>
        <xdr:cNvCxnSpPr/>
      </xdr:nvCxnSpPr>
      <xdr:spPr>
        <a:xfrm>
          <a:off x="16929100" y="781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140805</xdr:rowOff>
    </xdr:from>
    <xdr:ext cx="762000" cy="259045"/>
    <xdr:sp macro="" textlink="">
      <xdr:nvSpPr>
        <xdr:cNvPr id="384" name="公債費負担の状況最大値テキスト"/>
        <xdr:cNvSpPr txBox="1"/>
      </xdr:nvSpPr>
      <xdr:spPr>
        <a:xfrm>
          <a:off x="17106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54428</xdr:rowOff>
    </xdr:from>
    <xdr:to>
      <xdr:col>81</xdr:col>
      <xdr:colOff>133350</xdr:colOff>
      <xdr:row>36</xdr:row>
      <xdr:rowOff>54428</xdr:rowOff>
    </xdr:to>
    <xdr:cxnSp macro="">
      <xdr:nvCxnSpPr>
        <xdr:cNvPr id="385" name="直線コネクタ 384"/>
        <xdr:cNvCxnSpPr/>
      </xdr:nvCxnSpPr>
      <xdr:spPr>
        <a:xfrm>
          <a:off x="16929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70455</xdr:rowOff>
    </xdr:from>
    <xdr:to>
      <xdr:col>81</xdr:col>
      <xdr:colOff>44450</xdr:colOff>
      <xdr:row>42</xdr:row>
      <xdr:rowOff>48381</xdr:rowOff>
    </xdr:to>
    <xdr:cxnSp macro="">
      <xdr:nvCxnSpPr>
        <xdr:cNvPr id="386" name="直線コネクタ 385"/>
        <xdr:cNvCxnSpPr/>
      </xdr:nvCxnSpPr>
      <xdr:spPr>
        <a:xfrm flipV="1">
          <a:off x="16179800" y="7099905"/>
          <a:ext cx="838200" cy="14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45858</xdr:rowOff>
    </xdr:from>
    <xdr:ext cx="762000" cy="259045"/>
    <xdr:sp macro="" textlink="">
      <xdr:nvSpPr>
        <xdr:cNvPr id="387" name="公債費負担の状況平均値テキスト"/>
        <xdr:cNvSpPr txBox="1"/>
      </xdr:nvSpPr>
      <xdr:spPr>
        <a:xfrm>
          <a:off x="17106900" y="65609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29331</xdr:rowOff>
    </xdr:from>
    <xdr:to>
      <xdr:col>81</xdr:col>
      <xdr:colOff>95250</xdr:colOff>
      <xdr:row>39</xdr:row>
      <xdr:rowOff>130931</xdr:rowOff>
    </xdr:to>
    <xdr:sp macro="" textlink="">
      <xdr:nvSpPr>
        <xdr:cNvPr id="388" name="フローチャート: 判断 387"/>
        <xdr:cNvSpPr/>
      </xdr:nvSpPr>
      <xdr:spPr>
        <a:xfrm>
          <a:off x="16967200" y="6715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48381</xdr:rowOff>
    </xdr:from>
    <xdr:to>
      <xdr:col>77</xdr:col>
      <xdr:colOff>44450</xdr:colOff>
      <xdr:row>42</xdr:row>
      <xdr:rowOff>48381</xdr:rowOff>
    </xdr:to>
    <xdr:cxnSp macro="">
      <xdr:nvCxnSpPr>
        <xdr:cNvPr id="389" name="直線コネクタ 388"/>
        <xdr:cNvCxnSpPr/>
      </xdr:nvCxnSpPr>
      <xdr:spPr>
        <a:xfrm>
          <a:off x="15290800" y="724928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98274</xdr:rowOff>
    </xdr:from>
    <xdr:to>
      <xdr:col>77</xdr:col>
      <xdr:colOff>95250</xdr:colOff>
      <xdr:row>40</xdr:row>
      <xdr:rowOff>28424</xdr:rowOff>
    </xdr:to>
    <xdr:sp macro="" textlink="">
      <xdr:nvSpPr>
        <xdr:cNvPr id="390" name="フローチャート: 判断 389"/>
        <xdr:cNvSpPr/>
      </xdr:nvSpPr>
      <xdr:spPr>
        <a:xfrm>
          <a:off x="16129000" y="678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38601</xdr:rowOff>
    </xdr:from>
    <xdr:ext cx="736600" cy="259045"/>
    <xdr:sp macro="" textlink="">
      <xdr:nvSpPr>
        <xdr:cNvPr id="391" name="テキスト ボックス 390"/>
        <xdr:cNvSpPr txBox="1"/>
      </xdr:nvSpPr>
      <xdr:spPr>
        <a:xfrm>
          <a:off x="15798800" y="6553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1512</xdr:rowOff>
    </xdr:from>
    <xdr:to>
      <xdr:col>72</xdr:col>
      <xdr:colOff>203200</xdr:colOff>
      <xdr:row>42</xdr:row>
      <xdr:rowOff>48381</xdr:rowOff>
    </xdr:to>
    <xdr:cxnSp macro="">
      <xdr:nvCxnSpPr>
        <xdr:cNvPr id="392" name="直線コネクタ 391"/>
        <xdr:cNvCxnSpPr/>
      </xdr:nvCxnSpPr>
      <xdr:spPr>
        <a:xfrm>
          <a:off x="14401800" y="7030962"/>
          <a:ext cx="889000" cy="218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86783</xdr:rowOff>
    </xdr:from>
    <xdr:to>
      <xdr:col>73</xdr:col>
      <xdr:colOff>44450</xdr:colOff>
      <xdr:row>40</xdr:row>
      <xdr:rowOff>16933</xdr:rowOff>
    </xdr:to>
    <xdr:sp macro="" textlink="">
      <xdr:nvSpPr>
        <xdr:cNvPr id="393" name="フローチャート: 判断 392"/>
        <xdr:cNvSpPr/>
      </xdr:nvSpPr>
      <xdr:spPr>
        <a:xfrm>
          <a:off x="15240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27110</xdr:rowOff>
    </xdr:from>
    <xdr:ext cx="762000" cy="259045"/>
    <xdr:sp macro="" textlink="">
      <xdr:nvSpPr>
        <xdr:cNvPr id="394" name="テキスト ボックス 393"/>
        <xdr:cNvSpPr txBox="1"/>
      </xdr:nvSpPr>
      <xdr:spPr>
        <a:xfrm>
          <a:off x="14909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137583</xdr:rowOff>
    </xdr:from>
    <xdr:to>
      <xdr:col>68</xdr:col>
      <xdr:colOff>152400</xdr:colOff>
      <xdr:row>41</xdr:row>
      <xdr:rowOff>1512</xdr:rowOff>
    </xdr:to>
    <xdr:cxnSp macro="">
      <xdr:nvCxnSpPr>
        <xdr:cNvPr id="395" name="直線コネクタ 394"/>
        <xdr:cNvCxnSpPr/>
      </xdr:nvCxnSpPr>
      <xdr:spPr>
        <a:xfrm>
          <a:off x="13512800" y="6824133"/>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86783</xdr:rowOff>
    </xdr:from>
    <xdr:to>
      <xdr:col>68</xdr:col>
      <xdr:colOff>203200</xdr:colOff>
      <xdr:row>40</xdr:row>
      <xdr:rowOff>16933</xdr:rowOff>
    </xdr:to>
    <xdr:sp macro="" textlink="">
      <xdr:nvSpPr>
        <xdr:cNvPr id="396" name="フローチャート: 判断 395"/>
        <xdr:cNvSpPr/>
      </xdr:nvSpPr>
      <xdr:spPr>
        <a:xfrm>
          <a:off x="14351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27110</xdr:rowOff>
    </xdr:from>
    <xdr:ext cx="762000" cy="259045"/>
    <xdr:sp macro="" textlink="">
      <xdr:nvSpPr>
        <xdr:cNvPr id="397" name="テキスト ボックス 396"/>
        <xdr:cNvSpPr txBox="1"/>
      </xdr:nvSpPr>
      <xdr:spPr>
        <a:xfrm>
          <a:off x="14020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98274</xdr:rowOff>
    </xdr:from>
    <xdr:to>
      <xdr:col>64</xdr:col>
      <xdr:colOff>152400</xdr:colOff>
      <xdr:row>40</xdr:row>
      <xdr:rowOff>28424</xdr:rowOff>
    </xdr:to>
    <xdr:sp macro="" textlink="">
      <xdr:nvSpPr>
        <xdr:cNvPr id="398" name="フローチャート: 判断 397"/>
        <xdr:cNvSpPr/>
      </xdr:nvSpPr>
      <xdr:spPr>
        <a:xfrm>
          <a:off x="13462000" y="678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13201</xdr:rowOff>
    </xdr:from>
    <xdr:ext cx="762000" cy="259045"/>
    <xdr:sp macro="" textlink="">
      <xdr:nvSpPr>
        <xdr:cNvPr id="399" name="テキスト ボックス 398"/>
        <xdr:cNvSpPr txBox="1"/>
      </xdr:nvSpPr>
      <xdr:spPr>
        <a:xfrm>
          <a:off x="13131800" y="687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19655</xdr:rowOff>
    </xdr:from>
    <xdr:to>
      <xdr:col>81</xdr:col>
      <xdr:colOff>95250</xdr:colOff>
      <xdr:row>41</xdr:row>
      <xdr:rowOff>121255</xdr:rowOff>
    </xdr:to>
    <xdr:sp macro="" textlink="">
      <xdr:nvSpPr>
        <xdr:cNvPr id="405" name="楕円 404"/>
        <xdr:cNvSpPr/>
      </xdr:nvSpPr>
      <xdr:spPr>
        <a:xfrm>
          <a:off x="16967200" y="704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163182</xdr:rowOff>
    </xdr:from>
    <xdr:ext cx="762000" cy="259045"/>
    <xdr:sp macro="" textlink="">
      <xdr:nvSpPr>
        <xdr:cNvPr id="406" name="公債費負担の状況該当値テキスト"/>
        <xdr:cNvSpPr txBox="1"/>
      </xdr:nvSpPr>
      <xdr:spPr>
        <a:xfrm>
          <a:off x="17106900" y="7021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169031</xdr:rowOff>
    </xdr:from>
    <xdr:to>
      <xdr:col>77</xdr:col>
      <xdr:colOff>95250</xdr:colOff>
      <xdr:row>42</xdr:row>
      <xdr:rowOff>99181</xdr:rowOff>
    </xdr:to>
    <xdr:sp macro="" textlink="">
      <xdr:nvSpPr>
        <xdr:cNvPr id="407" name="楕円 406"/>
        <xdr:cNvSpPr/>
      </xdr:nvSpPr>
      <xdr:spPr>
        <a:xfrm>
          <a:off x="16129000" y="719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83958</xdr:rowOff>
    </xdr:from>
    <xdr:ext cx="736600" cy="259045"/>
    <xdr:sp macro="" textlink="">
      <xdr:nvSpPr>
        <xdr:cNvPr id="408" name="テキスト ボックス 407"/>
        <xdr:cNvSpPr txBox="1"/>
      </xdr:nvSpPr>
      <xdr:spPr>
        <a:xfrm>
          <a:off x="15798800" y="72848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169031</xdr:rowOff>
    </xdr:from>
    <xdr:to>
      <xdr:col>73</xdr:col>
      <xdr:colOff>44450</xdr:colOff>
      <xdr:row>42</xdr:row>
      <xdr:rowOff>99181</xdr:rowOff>
    </xdr:to>
    <xdr:sp macro="" textlink="">
      <xdr:nvSpPr>
        <xdr:cNvPr id="409" name="楕円 408"/>
        <xdr:cNvSpPr/>
      </xdr:nvSpPr>
      <xdr:spPr>
        <a:xfrm>
          <a:off x="15240000" y="719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83958</xdr:rowOff>
    </xdr:from>
    <xdr:ext cx="762000" cy="259045"/>
    <xdr:sp macro="" textlink="">
      <xdr:nvSpPr>
        <xdr:cNvPr id="410" name="テキスト ボックス 409"/>
        <xdr:cNvSpPr txBox="1"/>
      </xdr:nvSpPr>
      <xdr:spPr>
        <a:xfrm>
          <a:off x="14909800" y="728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122162</xdr:rowOff>
    </xdr:from>
    <xdr:to>
      <xdr:col>68</xdr:col>
      <xdr:colOff>203200</xdr:colOff>
      <xdr:row>41</xdr:row>
      <xdr:rowOff>52312</xdr:rowOff>
    </xdr:to>
    <xdr:sp macro="" textlink="">
      <xdr:nvSpPr>
        <xdr:cNvPr id="411" name="楕円 410"/>
        <xdr:cNvSpPr/>
      </xdr:nvSpPr>
      <xdr:spPr>
        <a:xfrm>
          <a:off x="14351000" y="698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37089</xdr:rowOff>
    </xdr:from>
    <xdr:ext cx="762000" cy="259045"/>
    <xdr:sp macro="" textlink="">
      <xdr:nvSpPr>
        <xdr:cNvPr id="412" name="テキスト ボックス 411"/>
        <xdr:cNvSpPr txBox="1"/>
      </xdr:nvSpPr>
      <xdr:spPr>
        <a:xfrm>
          <a:off x="14020800" y="706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86783</xdr:rowOff>
    </xdr:from>
    <xdr:to>
      <xdr:col>64</xdr:col>
      <xdr:colOff>152400</xdr:colOff>
      <xdr:row>40</xdr:row>
      <xdr:rowOff>16933</xdr:rowOff>
    </xdr:to>
    <xdr:sp macro="" textlink="">
      <xdr:nvSpPr>
        <xdr:cNvPr id="413" name="楕円 412"/>
        <xdr:cNvSpPr/>
      </xdr:nvSpPr>
      <xdr:spPr>
        <a:xfrm>
          <a:off x="13462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27110</xdr:rowOff>
    </xdr:from>
    <xdr:ext cx="762000" cy="259045"/>
    <xdr:sp macro="" textlink="">
      <xdr:nvSpPr>
        <xdr:cNvPr id="414" name="テキスト ボックス 413"/>
        <xdr:cNvSpPr txBox="1"/>
      </xdr:nvSpPr>
      <xdr:spPr>
        <a:xfrm>
          <a:off x="13131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Ｈ</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年度から地方債現在高の増嵩により数値が表れ始めた将来負担比率であるが、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２年度は</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改善された。Ｈ５年度起債のさみさと小学校建設事業（義務教育施設整備事業債）などの償還が終了したことから、地方債残高が減少したためと分析している。大型公共施設整備等により地方債残高がしばらく高額で推移するものの、コロナ禍による事業の執行残などにより基金の積立額が増加したため、将来負担比率はしばらく数値が表れないものと推測しているが、財政シミュレーションを随時行いながら、事業実施の適正化を図り</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、引き続き財政の健全化に努める。</a:t>
          </a:r>
        </a:p>
      </xdr:txBody>
    </xdr:sp>
    <xdr:clientData/>
  </xdr:twoCellAnchor>
  <xdr:oneCellAnchor>
    <xdr:from>
      <xdr:col>61</xdr:col>
      <xdr:colOff>6350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1" name="直線コネクタ 430"/>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2" name="テキスト ボックス 431"/>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3" name="直線コネクタ 432"/>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4" name="テキスト ボックス 433"/>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5" name="直線コネクタ 434"/>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6" name="テキスト ボックス 435"/>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7" name="直線コネクタ 436"/>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8" name="テキスト ボックス 437"/>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9" name="直線コネクタ 438"/>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0" name="テキスト ボックス 439"/>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1" name="直線コネクタ 440"/>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2" name="テキスト ボックス 441"/>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3" name="直線コネクタ 44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41728</xdr:rowOff>
    </xdr:to>
    <xdr:cxnSp macro="">
      <xdr:nvCxnSpPr>
        <xdr:cNvPr id="445" name="直線コネクタ 444"/>
        <xdr:cNvCxnSpPr/>
      </xdr:nvCxnSpPr>
      <xdr:spPr>
        <a:xfrm flipV="1">
          <a:off x="17018000" y="2313214"/>
          <a:ext cx="0" cy="1671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13805</xdr:rowOff>
    </xdr:from>
    <xdr:ext cx="762000" cy="259045"/>
    <xdr:sp macro="" textlink="">
      <xdr:nvSpPr>
        <xdr:cNvPr id="446" name="将来負担の状況最小値テキスト"/>
        <xdr:cNvSpPr txBox="1"/>
      </xdr:nvSpPr>
      <xdr:spPr>
        <a:xfrm>
          <a:off x="17106900" y="395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41728</xdr:rowOff>
    </xdr:from>
    <xdr:to>
      <xdr:col>81</xdr:col>
      <xdr:colOff>133350</xdr:colOff>
      <xdr:row>23</xdr:row>
      <xdr:rowOff>41728</xdr:rowOff>
    </xdr:to>
    <xdr:cxnSp macro="">
      <xdr:nvCxnSpPr>
        <xdr:cNvPr id="447" name="直線コネクタ 446"/>
        <xdr:cNvCxnSpPr/>
      </xdr:nvCxnSpPr>
      <xdr:spPr>
        <a:xfrm>
          <a:off x="16929100" y="398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8"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9" name="直線コネクタ 448"/>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14</xdr:row>
      <xdr:rowOff>159960</xdr:rowOff>
    </xdr:from>
    <xdr:to>
      <xdr:col>77</xdr:col>
      <xdr:colOff>44450</xdr:colOff>
      <xdr:row>15</xdr:row>
      <xdr:rowOff>130991</xdr:rowOff>
    </xdr:to>
    <xdr:cxnSp macro="">
      <xdr:nvCxnSpPr>
        <xdr:cNvPr id="450" name="直線コネクタ 449"/>
        <xdr:cNvCxnSpPr/>
      </xdr:nvCxnSpPr>
      <xdr:spPr>
        <a:xfrm flipV="1">
          <a:off x="15290800" y="2560260"/>
          <a:ext cx="889000" cy="142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104217</xdr:rowOff>
    </xdr:from>
    <xdr:ext cx="762000" cy="259045"/>
    <xdr:sp macro="" textlink="">
      <xdr:nvSpPr>
        <xdr:cNvPr id="451" name="将来負担の状況平均値テキスト"/>
        <xdr:cNvSpPr txBox="1"/>
      </xdr:nvSpPr>
      <xdr:spPr>
        <a:xfrm>
          <a:off x="17106900" y="2504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132140</xdr:rowOff>
    </xdr:from>
    <xdr:to>
      <xdr:col>81</xdr:col>
      <xdr:colOff>95250</xdr:colOff>
      <xdr:row>15</xdr:row>
      <xdr:rowOff>62290</xdr:rowOff>
    </xdr:to>
    <xdr:sp macro="" textlink="">
      <xdr:nvSpPr>
        <xdr:cNvPr id="452" name="フローチャート: 判断 451"/>
        <xdr:cNvSpPr/>
      </xdr:nvSpPr>
      <xdr:spPr>
        <a:xfrm>
          <a:off x="16967200" y="25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103414</xdr:rowOff>
    </xdr:from>
    <xdr:to>
      <xdr:col>77</xdr:col>
      <xdr:colOff>95250</xdr:colOff>
      <xdr:row>15</xdr:row>
      <xdr:rowOff>33564</xdr:rowOff>
    </xdr:to>
    <xdr:sp macro="" textlink="">
      <xdr:nvSpPr>
        <xdr:cNvPr id="453" name="フローチャート: 判断 452"/>
        <xdr:cNvSpPr/>
      </xdr:nvSpPr>
      <xdr:spPr>
        <a:xfrm>
          <a:off x="16129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43741</xdr:rowOff>
    </xdr:from>
    <xdr:ext cx="736600" cy="259045"/>
    <xdr:sp macro="" textlink="">
      <xdr:nvSpPr>
        <xdr:cNvPr id="454" name="テキスト ボックス 453"/>
        <xdr:cNvSpPr txBox="1"/>
      </xdr:nvSpPr>
      <xdr:spPr>
        <a:xfrm>
          <a:off x="15798800" y="2272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102265</xdr:rowOff>
    </xdr:from>
    <xdr:to>
      <xdr:col>73</xdr:col>
      <xdr:colOff>44450</xdr:colOff>
      <xdr:row>15</xdr:row>
      <xdr:rowOff>32415</xdr:rowOff>
    </xdr:to>
    <xdr:sp macro="" textlink="">
      <xdr:nvSpPr>
        <xdr:cNvPr id="455" name="フローチャート: 判断 454"/>
        <xdr:cNvSpPr/>
      </xdr:nvSpPr>
      <xdr:spPr>
        <a:xfrm>
          <a:off x="15240000" y="250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42592</xdr:rowOff>
    </xdr:from>
    <xdr:ext cx="762000" cy="259045"/>
    <xdr:sp macro="" textlink="">
      <xdr:nvSpPr>
        <xdr:cNvPr id="456" name="テキスト ボックス 455"/>
        <xdr:cNvSpPr txBox="1"/>
      </xdr:nvSpPr>
      <xdr:spPr>
        <a:xfrm>
          <a:off x="14909800" y="2271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67552</xdr:rowOff>
    </xdr:from>
    <xdr:to>
      <xdr:col>68</xdr:col>
      <xdr:colOff>203200</xdr:colOff>
      <xdr:row>15</xdr:row>
      <xdr:rowOff>169152</xdr:rowOff>
    </xdr:to>
    <xdr:sp macro="" textlink="">
      <xdr:nvSpPr>
        <xdr:cNvPr id="457" name="フローチャート: 判断 456"/>
        <xdr:cNvSpPr/>
      </xdr:nvSpPr>
      <xdr:spPr>
        <a:xfrm>
          <a:off x="14351000" y="263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7879</xdr:rowOff>
    </xdr:from>
    <xdr:ext cx="762000" cy="259045"/>
    <xdr:sp macro="" textlink="">
      <xdr:nvSpPr>
        <xdr:cNvPr id="458" name="テキスト ボックス 457"/>
        <xdr:cNvSpPr txBox="1"/>
      </xdr:nvSpPr>
      <xdr:spPr>
        <a:xfrm>
          <a:off x="14020800" y="2408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133048</xdr:rowOff>
    </xdr:from>
    <xdr:to>
      <xdr:col>64</xdr:col>
      <xdr:colOff>152400</xdr:colOff>
      <xdr:row>16</xdr:row>
      <xdr:rowOff>63198</xdr:rowOff>
    </xdr:to>
    <xdr:sp macro="" textlink="">
      <xdr:nvSpPr>
        <xdr:cNvPr id="459" name="フローチャート: 判断 458"/>
        <xdr:cNvSpPr/>
      </xdr:nvSpPr>
      <xdr:spPr>
        <a:xfrm>
          <a:off x="13462000" y="270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73375</xdr:rowOff>
    </xdr:from>
    <xdr:ext cx="762000" cy="259045"/>
    <xdr:sp macro="" textlink="">
      <xdr:nvSpPr>
        <xdr:cNvPr id="460" name="テキスト ボックス 459"/>
        <xdr:cNvSpPr txBox="1"/>
      </xdr:nvSpPr>
      <xdr:spPr>
        <a:xfrm>
          <a:off x="13131800" y="247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109160</xdr:rowOff>
    </xdr:from>
    <xdr:to>
      <xdr:col>77</xdr:col>
      <xdr:colOff>95250</xdr:colOff>
      <xdr:row>15</xdr:row>
      <xdr:rowOff>39310</xdr:rowOff>
    </xdr:to>
    <xdr:sp macro="" textlink="">
      <xdr:nvSpPr>
        <xdr:cNvPr id="466" name="楕円 465"/>
        <xdr:cNvSpPr/>
      </xdr:nvSpPr>
      <xdr:spPr>
        <a:xfrm>
          <a:off x="16129000" y="250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24087</xdr:rowOff>
    </xdr:from>
    <xdr:ext cx="736600" cy="259045"/>
    <xdr:sp macro="" textlink="">
      <xdr:nvSpPr>
        <xdr:cNvPr id="467" name="テキスト ボックス 466"/>
        <xdr:cNvSpPr txBox="1"/>
      </xdr:nvSpPr>
      <xdr:spPr>
        <a:xfrm>
          <a:off x="15798800" y="259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80191</xdr:rowOff>
    </xdr:from>
    <xdr:to>
      <xdr:col>73</xdr:col>
      <xdr:colOff>44450</xdr:colOff>
      <xdr:row>16</xdr:row>
      <xdr:rowOff>10341</xdr:rowOff>
    </xdr:to>
    <xdr:sp macro="" textlink="">
      <xdr:nvSpPr>
        <xdr:cNvPr id="468" name="楕円 467"/>
        <xdr:cNvSpPr/>
      </xdr:nvSpPr>
      <xdr:spPr>
        <a:xfrm>
          <a:off x="15240000" y="265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166568</xdr:rowOff>
    </xdr:from>
    <xdr:ext cx="762000" cy="259045"/>
    <xdr:sp macro="" textlink="">
      <xdr:nvSpPr>
        <xdr:cNvPr id="469" name="テキスト ボックス 468"/>
        <xdr:cNvSpPr txBox="1"/>
      </xdr:nvSpPr>
      <xdr:spPr>
        <a:xfrm>
          <a:off x="14909800" y="2738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富山県朝日町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11,543
11,380
226.30
10,519,052
10,112,189
352,354
5,109,990
9,688,663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人件費に係る経常収支比率は</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23.8</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％を示し、前年度より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0.8</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増となったが、類似団体平均を若干下回っている状況である。職員給の増が要因と考えられる。上昇傾向にあるため、引き続き給与の適正化を図るとともに、事務事業の見直しなどにより、組織の合理化・効率化に努め、人件費の逓減を図っ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39370</xdr:rowOff>
    </xdr:from>
    <xdr:to>
      <xdr:col>24</xdr:col>
      <xdr:colOff>25400</xdr:colOff>
      <xdr:row>40</xdr:row>
      <xdr:rowOff>157480</xdr:rowOff>
    </xdr:to>
    <xdr:cxnSp macro="">
      <xdr:nvCxnSpPr>
        <xdr:cNvPr id="61" name="直線コネクタ 60"/>
        <xdr:cNvCxnSpPr/>
      </xdr:nvCxnSpPr>
      <xdr:spPr>
        <a:xfrm flipV="1">
          <a:off x="4826000" y="56972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129557</xdr:rowOff>
    </xdr:from>
    <xdr:ext cx="762000" cy="259045"/>
    <xdr:sp macro="" textlink="">
      <xdr:nvSpPr>
        <xdr:cNvPr id="62" name="人件費最小値テキスト"/>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125747</xdr:rowOff>
    </xdr:from>
    <xdr:ext cx="762000" cy="259045"/>
    <xdr:sp macro="" textlink="">
      <xdr:nvSpPr>
        <xdr:cNvPr id="64" name="人件費最大値テキスト"/>
        <xdr:cNvSpPr txBox="1"/>
      </xdr:nvSpPr>
      <xdr:spPr>
        <a:xfrm>
          <a:off x="4914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39370</xdr:rowOff>
    </xdr:from>
    <xdr:to>
      <xdr:col>24</xdr:col>
      <xdr:colOff>114300</xdr:colOff>
      <xdr:row>33</xdr:row>
      <xdr:rowOff>39370</xdr:rowOff>
    </xdr:to>
    <xdr:cxnSp macro="">
      <xdr:nvCxnSpPr>
        <xdr:cNvPr id="65" name="直線コネクタ 64"/>
        <xdr:cNvCxnSpPr/>
      </xdr:nvCxnSpPr>
      <xdr:spPr>
        <a:xfrm>
          <a:off x="4737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88900</xdr:rowOff>
    </xdr:from>
    <xdr:to>
      <xdr:col>24</xdr:col>
      <xdr:colOff>25400</xdr:colOff>
      <xdr:row>36</xdr:row>
      <xdr:rowOff>149860</xdr:rowOff>
    </xdr:to>
    <xdr:cxnSp macro="">
      <xdr:nvCxnSpPr>
        <xdr:cNvPr id="66" name="直線コネクタ 65"/>
        <xdr:cNvCxnSpPr/>
      </xdr:nvCxnSpPr>
      <xdr:spPr>
        <a:xfrm>
          <a:off x="3987800" y="626110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101617</xdr:rowOff>
    </xdr:from>
    <xdr:ext cx="762000" cy="259045"/>
    <xdr:sp macro="" textlink="">
      <xdr:nvSpPr>
        <xdr:cNvPr id="67" name="人件費平均値テキスト"/>
        <xdr:cNvSpPr txBox="1"/>
      </xdr:nvSpPr>
      <xdr:spPr>
        <a:xfrm>
          <a:off x="4914900" y="6273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129540</xdr:rowOff>
    </xdr:from>
    <xdr:to>
      <xdr:col>24</xdr:col>
      <xdr:colOff>76200</xdr:colOff>
      <xdr:row>37</xdr:row>
      <xdr:rowOff>59690</xdr:rowOff>
    </xdr:to>
    <xdr:sp macro="" textlink="">
      <xdr:nvSpPr>
        <xdr:cNvPr id="68" name="フローチャート: 判断 67"/>
        <xdr:cNvSpPr/>
      </xdr:nvSpPr>
      <xdr:spPr>
        <a:xfrm>
          <a:off x="4775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43180</xdr:rowOff>
    </xdr:from>
    <xdr:to>
      <xdr:col>19</xdr:col>
      <xdr:colOff>187325</xdr:colOff>
      <xdr:row>36</xdr:row>
      <xdr:rowOff>88900</xdr:rowOff>
    </xdr:to>
    <xdr:cxnSp macro="">
      <xdr:nvCxnSpPr>
        <xdr:cNvPr id="69" name="直線コネクタ 68"/>
        <xdr:cNvCxnSpPr/>
      </xdr:nvCxnSpPr>
      <xdr:spPr>
        <a:xfrm>
          <a:off x="3098800" y="62153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163830</xdr:rowOff>
    </xdr:from>
    <xdr:to>
      <xdr:col>20</xdr:col>
      <xdr:colOff>38100</xdr:colOff>
      <xdr:row>36</xdr:row>
      <xdr:rowOff>93980</xdr:rowOff>
    </xdr:to>
    <xdr:sp macro="" textlink="">
      <xdr:nvSpPr>
        <xdr:cNvPr id="70" name="フローチャート: 判断 69"/>
        <xdr:cNvSpPr/>
      </xdr:nvSpPr>
      <xdr:spPr>
        <a:xfrm>
          <a:off x="3937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104157</xdr:rowOff>
    </xdr:from>
    <xdr:ext cx="736600" cy="259045"/>
    <xdr:sp macro="" textlink="">
      <xdr:nvSpPr>
        <xdr:cNvPr id="71" name="テキスト ボックス 70"/>
        <xdr:cNvSpPr txBox="1"/>
      </xdr:nvSpPr>
      <xdr:spPr>
        <a:xfrm>
          <a:off x="3606800" y="5933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168910</xdr:rowOff>
    </xdr:from>
    <xdr:to>
      <xdr:col>15</xdr:col>
      <xdr:colOff>98425</xdr:colOff>
      <xdr:row>36</xdr:row>
      <xdr:rowOff>43180</xdr:rowOff>
    </xdr:to>
    <xdr:cxnSp macro="">
      <xdr:nvCxnSpPr>
        <xdr:cNvPr id="72" name="直線コネクタ 71"/>
        <xdr:cNvCxnSpPr/>
      </xdr:nvCxnSpPr>
      <xdr:spPr>
        <a:xfrm>
          <a:off x="2209800" y="61696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22860</xdr:rowOff>
    </xdr:from>
    <xdr:to>
      <xdr:col>15</xdr:col>
      <xdr:colOff>149225</xdr:colOff>
      <xdr:row>36</xdr:row>
      <xdr:rowOff>124460</xdr:rowOff>
    </xdr:to>
    <xdr:sp macro="" textlink="">
      <xdr:nvSpPr>
        <xdr:cNvPr id="73" name="フローチャート: 判断 72"/>
        <xdr:cNvSpPr/>
      </xdr:nvSpPr>
      <xdr:spPr>
        <a:xfrm>
          <a:off x="3048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109237</xdr:rowOff>
    </xdr:from>
    <xdr:ext cx="762000" cy="259045"/>
    <xdr:sp macro="" textlink="">
      <xdr:nvSpPr>
        <xdr:cNvPr id="74" name="テキスト ボックス 73"/>
        <xdr:cNvSpPr txBox="1"/>
      </xdr:nvSpPr>
      <xdr:spPr>
        <a:xfrm>
          <a:off x="2717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161290</xdr:rowOff>
    </xdr:from>
    <xdr:to>
      <xdr:col>11</xdr:col>
      <xdr:colOff>9525</xdr:colOff>
      <xdr:row>35</xdr:row>
      <xdr:rowOff>168910</xdr:rowOff>
    </xdr:to>
    <xdr:cxnSp macro="">
      <xdr:nvCxnSpPr>
        <xdr:cNvPr id="75" name="直線コネクタ 74"/>
        <xdr:cNvCxnSpPr/>
      </xdr:nvCxnSpPr>
      <xdr:spPr>
        <a:xfrm>
          <a:off x="1320800" y="61620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15240</xdr:rowOff>
    </xdr:from>
    <xdr:to>
      <xdr:col>11</xdr:col>
      <xdr:colOff>60325</xdr:colOff>
      <xdr:row>36</xdr:row>
      <xdr:rowOff>116840</xdr:rowOff>
    </xdr:to>
    <xdr:sp macro="" textlink="">
      <xdr:nvSpPr>
        <xdr:cNvPr id="76" name="フローチャート: 判断 75"/>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101617</xdr:rowOff>
    </xdr:from>
    <xdr:ext cx="762000" cy="259045"/>
    <xdr:sp macro="" textlink="">
      <xdr:nvSpPr>
        <xdr:cNvPr id="77" name="テキスト ボックス 76"/>
        <xdr:cNvSpPr txBox="1"/>
      </xdr:nvSpPr>
      <xdr:spPr>
        <a:xfrm>
          <a:off x="1828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148590</xdr:rowOff>
    </xdr:from>
    <xdr:to>
      <xdr:col>6</xdr:col>
      <xdr:colOff>171450</xdr:colOff>
      <xdr:row>36</xdr:row>
      <xdr:rowOff>78740</xdr:rowOff>
    </xdr:to>
    <xdr:sp macro="" textlink="">
      <xdr:nvSpPr>
        <xdr:cNvPr id="78" name="フローチャート: 判断 77"/>
        <xdr:cNvSpPr/>
      </xdr:nvSpPr>
      <xdr:spPr>
        <a:xfrm>
          <a:off x="1270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63517</xdr:rowOff>
    </xdr:from>
    <xdr:ext cx="762000" cy="259045"/>
    <xdr:sp macro="" textlink="">
      <xdr:nvSpPr>
        <xdr:cNvPr id="79" name="テキスト ボックス 78"/>
        <xdr:cNvSpPr txBox="1"/>
      </xdr:nvSpPr>
      <xdr:spPr>
        <a:xfrm>
          <a:off x="939800" y="623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99060</xdr:rowOff>
    </xdr:from>
    <xdr:to>
      <xdr:col>24</xdr:col>
      <xdr:colOff>76200</xdr:colOff>
      <xdr:row>37</xdr:row>
      <xdr:rowOff>29210</xdr:rowOff>
    </xdr:to>
    <xdr:sp macro="" textlink="">
      <xdr:nvSpPr>
        <xdr:cNvPr id="85" name="楕円 84"/>
        <xdr:cNvSpPr/>
      </xdr:nvSpPr>
      <xdr:spPr>
        <a:xfrm>
          <a:off x="47752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115587</xdr:rowOff>
    </xdr:from>
    <xdr:ext cx="762000" cy="259045"/>
    <xdr:sp macro="" textlink="">
      <xdr:nvSpPr>
        <xdr:cNvPr id="86" name="人件費該当値テキスト"/>
        <xdr:cNvSpPr txBox="1"/>
      </xdr:nvSpPr>
      <xdr:spPr>
        <a:xfrm>
          <a:off x="49149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38100</xdr:rowOff>
    </xdr:from>
    <xdr:to>
      <xdr:col>20</xdr:col>
      <xdr:colOff>38100</xdr:colOff>
      <xdr:row>36</xdr:row>
      <xdr:rowOff>139700</xdr:rowOff>
    </xdr:to>
    <xdr:sp macro="" textlink="">
      <xdr:nvSpPr>
        <xdr:cNvPr id="87" name="楕円 86"/>
        <xdr:cNvSpPr/>
      </xdr:nvSpPr>
      <xdr:spPr>
        <a:xfrm>
          <a:off x="3937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124477</xdr:rowOff>
    </xdr:from>
    <xdr:ext cx="736600" cy="259045"/>
    <xdr:sp macro="" textlink="">
      <xdr:nvSpPr>
        <xdr:cNvPr id="88" name="テキスト ボックス 87"/>
        <xdr:cNvSpPr txBox="1"/>
      </xdr:nvSpPr>
      <xdr:spPr>
        <a:xfrm>
          <a:off x="3606800" y="629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163830</xdr:rowOff>
    </xdr:from>
    <xdr:to>
      <xdr:col>15</xdr:col>
      <xdr:colOff>149225</xdr:colOff>
      <xdr:row>36</xdr:row>
      <xdr:rowOff>93980</xdr:rowOff>
    </xdr:to>
    <xdr:sp macro="" textlink="">
      <xdr:nvSpPr>
        <xdr:cNvPr id="89" name="楕円 88"/>
        <xdr:cNvSpPr/>
      </xdr:nvSpPr>
      <xdr:spPr>
        <a:xfrm>
          <a:off x="3048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104157</xdr:rowOff>
    </xdr:from>
    <xdr:ext cx="762000" cy="259045"/>
    <xdr:sp macro="" textlink="">
      <xdr:nvSpPr>
        <xdr:cNvPr id="90" name="テキスト ボックス 89"/>
        <xdr:cNvSpPr txBox="1"/>
      </xdr:nvSpPr>
      <xdr:spPr>
        <a:xfrm>
          <a:off x="2717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118110</xdr:rowOff>
    </xdr:from>
    <xdr:to>
      <xdr:col>11</xdr:col>
      <xdr:colOff>60325</xdr:colOff>
      <xdr:row>36</xdr:row>
      <xdr:rowOff>48260</xdr:rowOff>
    </xdr:to>
    <xdr:sp macro="" textlink="">
      <xdr:nvSpPr>
        <xdr:cNvPr id="91" name="楕円 90"/>
        <xdr:cNvSpPr/>
      </xdr:nvSpPr>
      <xdr:spPr>
        <a:xfrm>
          <a:off x="2159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58437</xdr:rowOff>
    </xdr:from>
    <xdr:ext cx="762000" cy="259045"/>
    <xdr:sp macro="" textlink="">
      <xdr:nvSpPr>
        <xdr:cNvPr id="92" name="テキスト ボックス 91"/>
        <xdr:cNvSpPr txBox="1"/>
      </xdr:nvSpPr>
      <xdr:spPr>
        <a:xfrm>
          <a:off x="1828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110490</xdr:rowOff>
    </xdr:from>
    <xdr:to>
      <xdr:col>6</xdr:col>
      <xdr:colOff>171450</xdr:colOff>
      <xdr:row>36</xdr:row>
      <xdr:rowOff>40640</xdr:rowOff>
    </xdr:to>
    <xdr:sp macro="" textlink="">
      <xdr:nvSpPr>
        <xdr:cNvPr id="93" name="楕円 92"/>
        <xdr:cNvSpPr/>
      </xdr:nvSpPr>
      <xdr:spPr>
        <a:xfrm>
          <a:off x="1270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50817</xdr:rowOff>
    </xdr:from>
    <xdr:ext cx="762000" cy="259045"/>
    <xdr:sp macro="" textlink="">
      <xdr:nvSpPr>
        <xdr:cNvPr id="94" name="テキスト ボックス 93"/>
        <xdr:cNvSpPr txBox="1"/>
      </xdr:nvSpPr>
      <xdr:spPr>
        <a:xfrm>
          <a:off x="939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物件費については少しずつ下降傾向にあるが、各施設の指定管理料は年々増えている状況であり、指定管理の見直し・検討が必要と考えている。現行の水準を維持していくよう、効率的な財政運営に努める。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122101</xdr:rowOff>
    </xdr:from>
    <xdr:to>
      <xdr:col>82</xdr:col>
      <xdr:colOff>107950</xdr:colOff>
      <xdr:row>20</xdr:row>
      <xdr:rowOff>143328</xdr:rowOff>
    </xdr:to>
    <xdr:cxnSp macro="">
      <xdr:nvCxnSpPr>
        <xdr:cNvPr id="124" name="直線コネクタ 123"/>
        <xdr:cNvCxnSpPr/>
      </xdr:nvCxnSpPr>
      <xdr:spPr>
        <a:xfrm flipV="1">
          <a:off x="16510000" y="2350951"/>
          <a:ext cx="0" cy="122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115405</xdr:rowOff>
    </xdr:from>
    <xdr:ext cx="762000" cy="259045"/>
    <xdr:sp macro="" textlink="">
      <xdr:nvSpPr>
        <xdr:cNvPr id="125" name="物件費最小値テキスト"/>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143328</xdr:rowOff>
    </xdr:from>
    <xdr:to>
      <xdr:col>82</xdr:col>
      <xdr:colOff>196850</xdr:colOff>
      <xdr:row>20</xdr:row>
      <xdr:rowOff>143328</xdr:rowOff>
    </xdr:to>
    <xdr:cxnSp macro="">
      <xdr:nvCxnSpPr>
        <xdr:cNvPr id="126" name="直線コネクタ 125"/>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37028</xdr:rowOff>
    </xdr:from>
    <xdr:ext cx="762000" cy="259045"/>
    <xdr:sp macro="" textlink="">
      <xdr:nvSpPr>
        <xdr:cNvPr id="127" name="物件費最大値テキスト"/>
        <xdr:cNvSpPr txBox="1"/>
      </xdr:nvSpPr>
      <xdr:spPr>
        <a:xfrm>
          <a:off x="16598900" y="209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122101</xdr:rowOff>
    </xdr:from>
    <xdr:to>
      <xdr:col>82</xdr:col>
      <xdr:colOff>196850</xdr:colOff>
      <xdr:row>13</xdr:row>
      <xdr:rowOff>122101</xdr:rowOff>
    </xdr:to>
    <xdr:cxnSp macro="">
      <xdr:nvCxnSpPr>
        <xdr:cNvPr id="128" name="直線コネクタ 127"/>
        <xdr:cNvCxnSpPr/>
      </xdr:nvCxnSpPr>
      <xdr:spPr>
        <a:xfrm>
          <a:off x="16421100" y="2350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86179</xdr:rowOff>
    </xdr:from>
    <xdr:to>
      <xdr:col>82</xdr:col>
      <xdr:colOff>107950</xdr:colOff>
      <xdr:row>15</xdr:row>
      <xdr:rowOff>151493</xdr:rowOff>
    </xdr:to>
    <xdr:cxnSp macro="">
      <xdr:nvCxnSpPr>
        <xdr:cNvPr id="129" name="直線コネクタ 128"/>
        <xdr:cNvCxnSpPr/>
      </xdr:nvCxnSpPr>
      <xdr:spPr>
        <a:xfrm flipV="1">
          <a:off x="15671800" y="2657929"/>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53176</xdr:rowOff>
    </xdr:from>
    <xdr:ext cx="762000" cy="259045"/>
    <xdr:sp macro="" textlink="">
      <xdr:nvSpPr>
        <xdr:cNvPr id="130" name="物件費平均値テキスト"/>
        <xdr:cNvSpPr txBox="1"/>
      </xdr:nvSpPr>
      <xdr:spPr>
        <a:xfrm>
          <a:off x="16598900" y="26249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81099</xdr:rowOff>
    </xdr:from>
    <xdr:to>
      <xdr:col>82</xdr:col>
      <xdr:colOff>158750</xdr:colOff>
      <xdr:row>16</xdr:row>
      <xdr:rowOff>11249</xdr:rowOff>
    </xdr:to>
    <xdr:sp macro="" textlink="">
      <xdr:nvSpPr>
        <xdr:cNvPr id="131" name="フローチャート: 判断 130"/>
        <xdr:cNvSpPr/>
      </xdr:nvSpPr>
      <xdr:spPr>
        <a:xfrm>
          <a:off x="16459200" y="265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151493</xdr:rowOff>
    </xdr:from>
    <xdr:to>
      <xdr:col>78</xdr:col>
      <xdr:colOff>69850</xdr:colOff>
      <xdr:row>16</xdr:row>
      <xdr:rowOff>25763</xdr:rowOff>
    </xdr:to>
    <xdr:cxnSp macro="">
      <xdr:nvCxnSpPr>
        <xdr:cNvPr id="132" name="直線コネクタ 131"/>
        <xdr:cNvCxnSpPr/>
      </xdr:nvCxnSpPr>
      <xdr:spPr>
        <a:xfrm flipV="1">
          <a:off x="14782800" y="2723243"/>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72934</xdr:rowOff>
    </xdr:from>
    <xdr:to>
      <xdr:col>78</xdr:col>
      <xdr:colOff>120650</xdr:colOff>
      <xdr:row>17</xdr:row>
      <xdr:rowOff>3084</xdr:rowOff>
    </xdr:to>
    <xdr:sp macro="" textlink="">
      <xdr:nvSpPr>
        <xdr:cNvPr id="133" name="フローチャート: 判断 132"/>
        <xdr:cNvSpPr/>
      </xdr:nvSpPr>
      <xdr:spPr>
        <a:xfrm>
          <a:off x="15621000" y="281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159311</xdr:rowOff>
    </xdr:from>
    <xdr:ext cx="736600" cy="259045"/>
    <xdr:sp macro="" textlink="">
      <xdr:nvSpPr>
        <xdr:cNvPr id="134" name="テキスト ボックス 133"/>
        <xdr:cNvSpPr txBox="1"/>
      </xdr:nvSpPr>
      <xdr:spPr>
        <a:xfrm>
          <a:off x="15290800" y="2902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25763</xdr:rowOff>
    </xdr:from>
    <xdr:to>
      <xdr:col>73</xdr:col>
      <xdr:colOff>180975</xdr:colOff>
      <xdr:row>16</xdr:row>
      <xdr:rowOff>32294</xdr:rowOff>
    </xdr:to>
    <xdr:cxnSp macro="">
      <xdr:nvCxnSpPr>
        <xdr:cNvPr id="135" name="直線コネクタ 134"/>
        <xdr:cNvCxnSpPr/>
      </xdr:nvCxnSpPr>
      <xdr:spPr>
        <a:xfrm flipV="1">
          <a:off x="13893800" y="276896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14151</xdr:rowOff>
    </xdr:from>
    <xdr:to>
      <xdr:col>74</xdr:col>
      <xdr:colOff>31750</xdr:colOff>
      <xdr:row>16</xdr:row>
      <xdr:rowOff>115751</xdr:rowOff>
    </xdr:to>
    <xdr:sp macro="" textlink="">
      <xdr:nvSpPr>
        <xdr:cNvPr id="136" name="フローチャート: 判断 135"/>
        <xdr:cNvSpPr/>
      </xdr:nvSpPr>
      <xdr:spPr>
        <a:xfrm>
          <a:off x="14732000" y="275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100528</xdr:rowOff>
    </xdr:from>
    <xdr:ext cx="762000" cy="259045"/>
    <xdr:sp macro="" textlink="">
      <xdr:nvSpPr>
        <xdr:cNvPr id="137" name="テキスト ボックス 136"/>
        <xdr:cNvSpPr txBox="1"/>
      </xdr:nvSpPr>
      <xdr:spPr>
        <a:xfrm>
          <a:off x="14401800" y="2843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25763</xdr:rowOff>
    </xdr:from>
    <xdr:to>
      <xdr:col>69</xdr:col>
      <xdr:colOff>92075</xdr:colOff>
      <xdr:row>16</xdr:row>
      <xdr:rowOff>32294</xdr:rowOff>
    </xdr:to>
    <xdr:cxnSp macro="">
      <xdr:nvCxnSpPr>
        <xdr:cNvPr id="138" name="直線コネクタ 137"/>
        <xdr:cNvCxnSpPr/>
      </xdr:nvCxnSpPr>
      <xdr:spPr>
        <a:xfrm>
          <a:off x="13004800" y="276896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152944</xdr:rowOff>
    </xdr:from>
    <xdr:to>
      <xdr:col>69</xdr:col>
      <xdr:colOff>142875</xdr:colOff>
      <xdr:row>16</xdr:row>
      <xdr:rowOff>83094</xdr:rowOff>
    </xdr:to>
    <xdr:sp macro="" textlink="">
      <xdr:nvSpPr>
        <xdr:cNvPr id="139" name="フローチャート: 判断 138"/>
        <xdr:cNvSpPr/>
      </xdr:nvSpPr>
      <xdr:spPr>
        <a:xfrm>
          <a:off x="13843000" y="272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93271</xdr:rowOff>
    </xdr:from>
    <xdr:ext cx="762000" cy="259045"/>
    <xdr:sp macro="" textlink="">
      <xdr:nvSpPr>
        <xdr:cNvPr id="140" name="テキスト ボックス 139"/>
        <xdr:cNvSpPr txBox="1"/>
      </xdr:nvSpPr>
      <xdr:spPr>
        <a:xfrm>
          <a:off x="13512800" y="2493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139881</xdr:rowOff>
    </xdr:from>
    <xdr:to>
      <xdr:col>65</xdr:col>
      <xdr:colOff>53975</xdr:colOff>
      <xdr:row>16</xdr:row>
      <xdr:rowOff>70031</xdr:rowOff>
    </xdr:to>
    <xdr:sp macro="" textlink="">
      <xdr:nvSpPr>
        <xdr:cNvPr id="141" name="フローチャート: 判断 140"/>
        <xdr:cNvSpPr/>
      </xdr:nvSpPr>
      <xdr:spPr>
        <a:xfrm>
          <a:off x="12954000" y="271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80208</xdr:rowOff>
    </xdr:from>
    <xdr:ext cx="762000" cy="259045"/>
    <xdr:sp macro="" textlink="">
      <xdr:nvSpPr>
        <xdr:cNvPr id="142" name="テキスト ボックス 141"/>
        <xdr:cNvSpPr txBox="1"/>
      </xdr:nvSpPr>
      <xdr:spPr>
        <a:xfrm>
          <a:off x="12623800" y="2480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35379</xdr:rowOff>
    </xdr:from>
    <xdr:to>
      <xdr:col>82</xdr:col>
      <xdr:colOff>158750</xdr:colOff>
      <xdr:row>15</xdr:row>
      <xdr:rowOff>136979</xdr:rowOff>
    </xdr:to>
    <xdr:sp macro="" textlink="">
      <xdr:nvSpPr>
        <xdr:cNvPr id="148" name="楕円 147"/>
        <xdr:cNvSpPr/>
      </xdr:nvSpPr>
      <xdr:spPr>
        <a:xfrm>
          <a:off x="16459200" y="260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51906</xdr:rowOff>
    </xdr:from>
    <xdr:ext cx="762000" cy="259045"/>
    <xdr:sp macro="" textlink="">
      <xdr:nvSpPr>
        <xdr:cNvPr id="149" name="物件費該当値テキスト"/>
        <xdr:cNvSpPr txBox="1"/>
      </xdr:nvSpPr>
      <xdr:spPr>
        <a:xfrm>
          <a:off x="16598900" y="245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100693</xdr:rowOff>
    </xdr:from>
    <xdr:to>
      <xdr:col>78</xdr:col>
      <xdr:colOff>120650</xdr:colOff>
      <xdr:row>16</xdr:row>
      <xdr:rowOff>30843</xdr:rowOff>
    </xdr:to>
    <xdr:sp macro="" textlink="">
      <xdr:nvSpPr>
        <xdr:cNvPr id="150" name="楕円 149"/>
        <xdr:cNvSpPr/>
      </xdr:nvSpPr>
      <xdr:spPr>
        <a:xfrm>
          <a:off x="15621000" y="267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41020</xdr:rowOff>
    </xdr:from>
    <xdr:ext cx="736600" cy="259045"/>
    <xdr:sp macro="" textlink="">
      <xdr:nvSpPr>
        <xdr:cNvPr id="151" name="テキスト ボックス 150"/>
        <xdr:cNvSpPr txBox="1"/>
      </xdr:nvSpPr>
      <xdr:spPr>
        <a:xfrm>
          <a:off x="15290800" y="2441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146413</xdr:rowOff>
    </xdr:from>
    <xdr:to>
      <xdr:col>74</xdr:col>
      <xdr:colOff>31750</xdr:colOff>
      <xdr:row>16</xdr:row>
      <xdr:rowOff>76563</xdr:rowOff>
    </xdr:to>
    <xdr:sp macro="" textlink="">
      <xdr:nvSpPr>
        <xdr:cNvPr id="152" name="楕円 151"/>
        <xdr:cNvSpPr/>
      </xdr:nvSpPr>
      <xdr:spPr>
        <a:xfrm>
          <a:off x="14732000" y="2718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86740</xdr:rowOff>
    </xdr:from>
    <xdr:ext cx="762000" cy="259045"/>
    <xdr:sp macro="" textlink="">
      <xdr:nvSpPr>
        <xdr:cNvPr id="153" name="テキスト ボックス 152"/>
        <xdr:cNvSpPr txBox="1"/>
      </xdr:nvSpPr>
      <xdr:spPr>
        <a:xfrm>
          <a:off x="14401800" y="2487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152944</xdr:rowOff>
    </xdr:from>
    <xdr:to>
      <xdr:col>69</xdr:col>
      <xdr:colOff>142875</xdr:colOff>
      <xdr:row>16</xdr:row>
      <xdr:rowOff>83094</xdr:rowOff>
    </xdr:to>
    <xdr:sp macro="" textlink="">
      <xdr:nvSpPr>
        <xdr:cNvPr id="154" name="楕円 153"/>
        <xdr:cNvSpPr/>
      </xdr:nvSpPr>
      <xdr:spPr>
        <a:xfrm>
          <a:off x="13843000" y="2724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67871</xdr:rowOff>
    </xdr:from>
    <xdr:ext cx="762000" cy="259045"/>
    <xdr:sp macro="" textlink="">
      <xdr:nvSpPr>
        <xdr:cNvPr id="155" name="テキスト ボックス 154"/>
        <xdr:cNvSpPr txBox="1"/>
      </xdr:nvSpPr>
      <xdr:spPr>
        <a:xfrm>
          <a:off x="13512800" y="2811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146413</xdr:rowOff>
    </xdr:from>
    <xdr:to>
      <xdr:col>65</xdr:col>
      <xdr:colOff>53975</xdr:colOff>
      <xdr:row>16</xdr:row>
      <xdr:rowOff>76563</xdr:rowOff>
    </xdr:to>
    <xdr:sp macro="" textlink="">
      <xdr:nvSpPr>
        <xdr:cNvPr id="156" name="楕円 155"/>
        <xdr:cNvSpPr/>
      </xdr:nvSpPr>
      <xdr:spPr>
        <a:xfrm>
          <a:off x="12954000" y="2718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61340</xdr:rowOff>
    </xdr:from>
    <xdr:ext cx="762000" cy="259045"/>
    <xdr:sp macro="" textlink="">
      <xdr:nvSpPr>
        <xdr:cNvPr id="157" name="テキスト ボックス 156"/>
        <xdr:cNvSpPr txBox="1"/>
      </xdr:nvSpPr>
      <xdr:spPr>
        <a:xfrm>
          <a:off x="12623800" y="2804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扶助費に係る経常収支比率は類似団体平均を下回っており、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1.2</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ポイント減少した。少子化による影響により、今後扶助費の経常収支比率は逓減していくものと予想されるが、今後も適正な水準の維持に努める。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110672</xdr:rowOff>
    </xdr:from>
    <xdr:to>
      <xdr:col>24</xdr:col>
      <xdr:colOff>25400</xdr:colOff>
      <xdr:row>62</xdr:row>
      <xdr:rowOff>12700</xdr:rowOff>
    </xdr:to>
    <xdr:cxnSp macro="">
      <xdr:nvCxnSpPr>
        <xdr:cNvPr id="187" name="直線コネクタ 186"/>
        <xdr:cNvCxnSpPr/>
      </xdr:nvCxnSpPr>
      <xdr:spPr>
        <a:xfrm flipV="1">
          <a:off x="4826000" y="9026072"/>
          <a:ext cx="0" cy="1616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8"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9" name="直線コネクタ 188"/>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25599</xdr:rowOff>
    </xdr:from>
    <xdr:ext cx="762000" cy="259045"/>
    <xdr:sp macro="" textlink="">
      <xdr:nvSpPr>
        <xdr:cNvPr id="190" name="扶助費最大値テキスト"/>
        <xdr:cNvSpPr txBox="1"/>
      </xdr:nvSpPr>
      <xdr:spPr>
        <a:xfrm>
          <a:off x="4914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110672</xdr:rowOff>
    </xdr:from>
    <xdr:to>
      <xdr:col>24</xdr:col>
      <xdr:colOff>114300</xdr:colOff>
      <xdr:row>52</xdr:row>
      <xdr:rowOff>110672</xdr:rowOff>
    </xdr:to>
    <xdr:cxnSp macro="">
      <xdr:nvCxnSpPr>
        <xdr:cNvPr id="191" name="直線コネクタ 190"/>
        <xdr:cNvCxnSpPr/>
      </xdr:nvCxnSpPr>
      <xdr:spPr>
        <a:xfrm>
          <a:off x="4737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102507</xdr:rowOff>
    </xdr:from>
    <xdr:to>
      <xdr:col>24</xdr:col>
      <xdr:colOff>25400</xdr:colOff>
      <xdr:row>54</xdr:row>
      <xdr:rowOff>127000</xdr:rowOff>
    </xdr:to>
    <xdr:cxnSp macro="">
      <xdr:nvCxnSpPr>
        <xdr:cNvPr id="192" name="直線コネクタ 191"/>
        <xdr:cNvCxnSpPr/>
      </xdr:nvCxnSpPr>
      <xdr:spPr>
        <a:xfrm flipV="1">
          <a:off x="3987800" y="9189357"/>
          <a:ext cx="8382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56442</xdr:rowOff>
    </xdr:from>
    <xdr:ext cx="762000" cy="259045"/>
    <xdr:sp macro="" textlink="">
      <xdr:nvSpPr>
        <xdr:cNvPr id="193" name="扶助費平均値テキスト"/>
        <xdr:cNvSpPr txBox="1"/>
      </xdr:nvSpPr>
      <xdr:spPr>
        <a:xfrm>
          <a:off x="4914900" y="9486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84365</xdr:rowOff>
    </xdr:from>
    <xdr:to>
      <xdr:col>24</xdr:col>
      <xdr:colOff>76200</xdr:colOff>
      <xdr:row>56</xdr:row>
      <xdr:rowOff>14515</xdr:rowOff>
    </xdr:to>
    <xdr:sp macro="" textlink="">
      <xdr:nvSpPr>
        <xdr:cNvPr id="194" name="フローチャート: 判断 193"/>
        <xdr:cNvSpPr/>
      </xdr:nvSpPr>
      <xdr:spPr>
        <a:xfrm>
          <a:off x="47752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127000</xdr:rowOff>
    </xdr:from>
    <xdr:to>
      <xdr:col>19</xdr:col>
      <xdr:colOff>187325</xdr:colOff>
      <xdr:row>54</xdr:row>
      <xdr:rowOff>143328</xdr:rowOff>
    </xdr:to>
    <xdr:cxnSp macro="">
      <xdr:nvCxnSpPr>
        <xdr:cNvPr id="195" name="直線コネクタ 194"/>
        <xdr:cNvCxnSpPr/>
      </xdr:nvCxnSpPr>
      <xdr:spPr>
        <a:xfrm flipV="1">
          <a:off x="3098800" y="93853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96" name="フローチャート: 判断 195"/>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197" name="テキスト ボックス 196"/>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110672</xdr:rowOff>
    </xdr:from>
    <xdr:to>
      <xdr:col>15</xdr:col>
      <xdr:colOff>98425</xdr:colOff>
      <xdr:row>54</xdr:row>
      <xdr:rowOff>143328</xdr:rowOff>
    </xdr:to>
    <xdr:cxnSp macro="">
      <xdr:nvCxnSpPr>
        <xdr:cNvPr id="198" name="直線コネクタ 197"/>
        <xdr:cNvCxnSpPr/>
      </xdr:nvCxnSpPr>
      <xdr:spPr>
        <a:xfrm>
          <a:off x="2209800" y="93689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149678</xdr:rowOff>
    </xdr:from>
    <xdr:to>
      <xdr:col>15</xdr:col>
      <xdr:colOff>149225</xdr:colOff>
      <xdr:row>56</xdr:row>
      <xdr:rowOff>79828</xdr:rowOff>
    </xdr:to>
    <xdr:sp macro="" textlink="">
      <xdr:nvSpPr>
        <xdr:cNvPr id="199" name="フローチャート: 判断 198"/>
        <xdr:cNvSpPr/>
      </xdr:nvSpPr>
      <xdr:spPr>
        <a:xfrm>
          <a:off x="3048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64605</xdr:rowOff>
    </xdr:from>
    <xdr:ext cx="762000" cy="259045"/>
    <xdr:sp macro="" textlink="">
      <xdr:nvSpPr>
        <xdr:cNvPr id="200" name="テキスト ボックス 199"/>
        <xdr:cNvSpPr txBox="1"/>
      </xdr:nvSpPr>
      <xdr:spPr>
        <a:xfrm>
          <a:off x="27178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110672</xdr:rowOff>
    </xdr:from>
    <xdr:to>
      <xdr:col>11</xdr:col>
      <xdr:colOff>9525</xdr:colOff>
      <xdr:row>54</xdr:row>
      <xdr:rowOff>127000</xdr:rowOff>
    </xdr:to>
    <xdr:cxnSp macro="">
      <xdr:nvCxnSpPr>
        <xdr:cNvPr id="201" name="直線コネクタ 200"/>
        <xdr:cNvCxnSpPr/>
      </xdr:nvCxnSpPr>
      <xdr:spPr>
        <a:xfrm flipV="1">
          <a:off x="1320800" y="93689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117022</xdr:rowOff>
    </xdr:from>
    <xdr:to>
      <xdr:col>11</xdr:col>
      <xdr:colOff>60325</xdr:colOff>
      <xdr:row>56</xdr:row>
      <xdr:rowOff>47172</xdr:rowOff>
    </xdr:to>
    <xdr:sp macro="" textlink="">
      <xdr:nvSpPr>
        <xdr:cNvPr id="202" name="フローチャート: 判断 201"/>
        <xdr:cNvSpPr/>
      </xdr:nvSpPr>
      <xdr:spPr>
        <a:xfrm>
          <a:off x="2159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31949</xdr:rowOff>
    </xdr:from>
    <xdr:ext cx="762000" cy="259045"/>
    <xdr:sp macro="" textlink="">
      <xdr:nvSpPr>
        <xdr:cNvPr id="203" name="テキスト ボックス 202"/>
        <xdr:cNvSpPr txBox="1"/>
      </xdr:nvSpPr>
      <xdr:spPr>
        <a:xfrm>
          <a:off x="18288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84365</xdr:rowOff>
    </xdr:from>
    <xdr:to>
      <xdr:col>6</xdr:col>
      <xdr:colOff>171450</xdr:colOff>
      <xdr:row>56</xdr:row>
      <xdr:rowOff>14515</xdr:rowOff>
    </xdr:to>
    <xdr:sp macro="" textlink="">
      <xdr:nvSpPr>
        <xdr:cNvPr id="204" name="フローチャート: 判断 203"/>
        <xdr:cNvSpPr/>
      </xdr:nvSpPr>
      <xdr:spPr>
        <a:xfrm>
          <a:off x="1270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170742</xdr:rowOff>
    </xdr:from>
    <xdr:ext cx="762000" cy="259045"/>
    <xdr:sp macro="" textlink="">
      <xdr:nvSpPr>
        <xdr:cNvPr id="205" name="テキスト ボックス 204"/>
        <xdr:cNvSpPr txBox="1"/>
      </xdr:nvSpPr>
      <xdr:spPr>
        <a:xfrm>
          <a:off x="939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51707</xdr:rowOff>
    </xdr:from>
    <xdr:to>
      <xdr:col>24</xdr:col>
      <xdr:colOff>76200</xdr:colOff>
      <xdr:row>53</xdr:row>
      <xdr:rowOff>153307</xdr:rowOff>
    </xdr:to>
    <xdr:sp macro="" textlink="">
      <xdr:nvSpPr>
        <xdr:cNvPr id="211" name="楕円 210"/>
        <xdr:cNvSpPr/>
      </xdr:nvSpPr>
      <xdr:spPr>
        <a:xfrm>
          <a:off x="47752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68234</xdr:rowOff>
    </xdr:from>
    <xdr:ext cx="762000" cy="259045"/>
    <xdr:sp macro="" textlink="">
      <xdr:nvSpPr>
        <xdr:cNvPr id="212" name="扶助費該当値テキスト"/>
        <xdr:cNvSpPr txBox="1"/>
      </xdr:nvSpPr>
      <xdr:spPr>
        <a:xfrm>
          <a:off x="4914900" y="898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76200</xdr:rowOff>
    </xdr:from>
    <xdr:to>
      <xdr:col>20</xdr:col>
      <xdr:colOff>38100</xdr:colOff>
      <xdr:row>55</xdr:row>
      <xdr:rowOff>6350</xdr:rowOff>
    </xdr:to>
    <xdr:sp macro="" textlink="">
      <xdr:nvSpPr>
        <xdr:cNvPr id="213" name="楕円 212"/>
        <xdr:cNvSpPr/>
      </xdr:nvSpPr>
      <xdr:spPr>
        <a:xfrm>
          <a:off x="3937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16527</xdr:rowOff>
    </xdr:from>
    <xdr:ext cx="736600" cy="259045"/>
    <xdr:sp macro="" textlink="">
      <xdr:nvSpPr>
        <xdr:cNvPr id="214" name="テキスト ボックス 213"/>
        <xdr:cNvSpPr txBox="1"/>
      </xdr:nvSpPr>
      <xdr:spPr>
        <a:xfrm>
          <a:off x="3606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92528</xdr:rowOff>
    </xdr:from>
    <xdr:to>
      <xdr:col>15</xdr:col>
      <xdr:colOff>149225</xdr:colOff>
      <xdr:row>55</xdr:row>
      <xdr:rowOff>22678</xdr:rowOff>
    </xdr:to>
    <xdr:sp macro="" textlink="">
      <xdr:nvSpPr>
        <xdr:cNvPr id="215" name="楕円 214"/>
        <xdr:cNvSpPr/>
      </xdr:nvSpPr>
      <xdr:spPr>
        <a:xfrm>
          <a:off x="3048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32855</xdr:rowOff>
    </xdr:from>
    <xdr:ext cx="762000" cy="259045"/>
    <xdr:sp macro="" textlink="">
      <xdr:nvSpPr>
        <xdr:cNvPr id="216" name="テキスト ボックス 215"/>
        <xdr:cNvSpPr txBox="1"/>
      </xdr:nvSpPr>
      <xdr:spPr>
        <a:xfrm>
          <a:off x="2717800" y="911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59872</xdr:rowOff>
    </xdr:from>
    <xdr:to>
      <xdr:col>11</xdr:col>
      <xdr:colOff>60325</xdr:colOff>
      <xdr:row>54</xdr:row>
      <xdr:rowOff>161472</xdr:rowOff>
    </xdr:to>
    <xdr:sp macro="" textlink="">
      <xdr:nvSpPr>
        <xdr:cNvPr id="217" name="楕円 216"/>
        <xdr:cNvSpPr/>
      </xdr:nvSpPr>
      <xdr:spPr>
        <a:xfrm>
          <a:off x="2159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199</xdr:rowOff>
    </xdr:from>
    <xdr:ext cx="762000" cy="259045"/>
    <xdr:sp macro="" textlink="">
      <xdr:nvSpPr>
        <xdr:cNvPr id="218" name="テキスト ボックス 217"/>
        <xdr:cNvSpPr txBox="1"/>
      </xdr:nvSpPr>
      <xdr:spPr>
        <a:xfrm>
          <a:off x="1828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76200</xdr:rowOff>
    </xdr:from>
    <xdr:to>
      <xdr:col>6</xdr:col>
      <xdr:colOff>171450</xdr:colOff>
      <xdr:row>55</xdr:row>
      <xdr:rowOff>6350</xdr:rowOff>
    </xdr:to>
    <xdr:sp macro="" textlink="">
      <xdr:nvSpPr>
        <xdr:cNvPr id="219" name="楕円 218"/>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16527</xdr:rowOff>
    </xdr:from>
    <xdr:ext cx="762000" cy="259045"/>
    <xdr:sp macro="" textlink="">
      <xdr:nvSpPr>
        <xdr:cNvPr id="220" name="テキスト ボックス 219"/>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その他に係る経常収支比率は類似団体平均値を</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1.6</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上回っている。特に繰出金の経常収支比率は、簡易水道や下水道事業、後期高齢医療への繰出金が増加している。今後も基準外繰出が発生しないように受益者負担の適正化に努めつつ、効率的な運営を行っていく。</a:t>
          </a:r>
          <a:endPar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34472</xdr:rowOff>
    </xdr:from>
    <xdr:to>
      <xdr:col>82</xdr:col>
      <xdr:colOff>107950</xdr:colOff>
      <xdr:row>61</xdr:row>
      <xdr:rowOff>4535</xdr:rowOff>
    </xdr:to>
    <xdr:cxnSp macro="">
      <xdr:nvCxnSpPr>
        <xdr:cNvPr id="250" name="直線コネクタ 249"/>
        <xdr:cNvCxnSpPr/>
      </xdr:nvCxnSpPr>
      <xdr:spPr>
        <a:xfrm flipV="1">
          <a:off x="16510000" y="8949872"/>
          <a:ext cx="0" cy="1513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148062</xdr:rowOff>
    </xdr:from>
    <xdr:ext cx="762000" cy="259045"/>
    <xdr:sp macro="" textlink="">
      <xdr:nvSpPr>
        <xdr:cNvPr id="251" name="その他最小値テキスト"/>
        <xdr:cNvSpPr txBox="1"/>
      </xdr:nvSpPr>
      <xdr:spPr>
        <a:xfrm>
          <a:off x="16598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4535</xdr:rowOff>
    </xdr:from>
    <xdr:to>
      <xdr:col>82</xdr:col>
      <xdr:colOff>196850</xdr:colOff>
      <xdr:row>61</xdr:row>
      <xdr:rowOff>4535</xdr:rowOff>
    </xdr:to>
    <xdr:cxnSp macro="">
      <xdr:nvCxnSpPr>
        <xdr:cNvPr id="252" name="直線コネクタ 251"/>
        <xdr:cNvCxnSpPr/>
      </xdr:nvCxnSpPr>
      <xdr:spPr>
        <a:xfrm>
          <a:off x="16421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120849</xdr:rowOff>
    </xdr:from>
    <xdr:ext cx="762000" cy="259045"/>
    <xdr:sp macro="" textlink="">
      <xdr:nvSpPr>
        <xdr:cNvPr id="253" name="その他最大値テキスト"/>
        <xdr:cNvSpPr txBox="1"/>
      </xdr:nvSpPr>
      <xdr:spPr>
        <a:xfrm>
          <a:off x="16598900" y="869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34472</xdr:rowOff>
    </xdr:from>
    <xdr:to>
      <xdr:col>82</xdr:col>
      <xdr:colOff>196850</xdr:colOff>
      <xdr:row>52</xdr:row>
      <xdr:rowOff>34472</xdr:rowOff>
    </xdr:to>
    <xdr:cxnSp macro="">
      <xdr:nvCxnSpPr>
        <xdr:cNvPr id="254" name="直線コネクタ 253"/>
        <xdr:cNvCxnSpPr/>
      </xdr:nvCxnSpPr>
      <xdr:spPr>
        <a:xfrm>
          <a:off x="16421100" y="8949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4535</xdr:rowOff>
    </xdr:from>
    <xdr:to>
      <xdr:col>82</xdr:col>
      <xdr:colOff>107950</xdr:colOff>
      <xdr:row>57</xdr:row>
      <xdr:rowOff>15422</xdr:rowOff>
    </xdr:to>
    <xdr:cxnSp macro="">
      <xdr:nvCxnSpPr>
        <xdr:cNvPr id="255" name="直線コネクタ 254"/>
        <xdr:cNvCxnSpPr/>
      </xdr:nvCxnSpPr>
      <xdr:spPr>
        <a:xfrm>
          <a:off x="15671800" y="9777185"/>
          <a:ext cx="8382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149877</xdr:rowOff>
    </xdr:from>
    <xdr:ext cx="762000" cy="259045"/>
    <xdr:sp macro="" textlink="">
      <xdr:nvSpPr>
        <xdr:cNvPr id="256" name="その他平均値テキスト"/>
        <xdr:cNvSpPr txBox="1"/>
      </xdr:nvSpPr>
      <xdr:spPr>
        <a:xfrm>
          <a:off x="16598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133350</xdr:rowOff>
    </xdr:from>
    <xdr:to>
      <xdr:col>82</xdr:col>
      <xdr:colOff>158750</xdr:colOff>
      <xdr:row>56</xdr:row>
      <xdr:rowOff>63500</xdr:rowOff>
    </xdr:to>
    <xdr:sp macro="" textlink="">
      <xdr:nvSpPr>
        <xdr:cNvPr id="257" name="フローチャート: 判断 256"/>
        <xdr:cNvSpPr/>
      </xdr:nvSpPr>
      <xdr:spPr>
        <a:xfrm>
          <a:off x="16459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4535</xdr:rowOff>
    </xdr:from>
    <xdr:to>
      <xdr:col>78</xdr:col>
      <xdr:colOff>69850</xdr:colOff>
      <xdr:row>57</xdr:row>
      <xdr:rowOff>15422</xdr:rowOff>
    </xdr:to>
    <xdr:cxnSp macro="">
      <xdr:nvCxnSpPr>
        <xdr:cNvPr id="258" name="直線コネクタ 257"/>
        <xdr:cNvCxnSpPr/>
      </xdr:nvCxnSpPr>
      <xdr:spPr>
        <a:xfrm flipV="1">
          <a:off x="14782800" y="97771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5443</xdr:rowOff>
    </xdr:from>
    <xdr:to>
      <xdr:col>78</xdr:col>
      <xdr:colOff>120650</xdr:colOff>
      <xdr:row>56</xdr:row>
      <xdr:rowOff>107043</xdr:rowOff>
    </xdr:to>
    <xdr:sp macro="" textlink="">
      <xdr:nvSpPr>
        <xdr:cNvPr id="259" name="フローチャート: 判断 258"/>
        <xdr:cNvSpPr/>
      </xdr:nvSpPr>
      <xdr:spPr>
        <a:xfrm>
          <a:off x="15621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117220</xdr:rowOff>
    </xdr:from>
    <xdr:ext cx="736600" cy="259045"/>
    <xdr:sp macro="" textlink="">
      <xdr:nvSpPr>
        <xdr:cNvPr id="260" name="テキスト ボックス 259"/>
        <xdr:cNvSpPr txBox="1"/>
      </xdr:nvSpPr>
      <xdr:spPr>
        <a:xfrm>
          <a:off x="15290800" y="937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15422</xdr:rowOff>
    </xdr:from>
    <xdr:to>
      <xdr:col>73</xdr:col>
      <xdr:colOff>180975</xdr:colOff>
      <xdr:row>57</xdr:row>
      <xdr:rowOff>58965</xdr:rowOff>
    </xdr:to>
    <xdr:cxnSp macro="">
      <xdr:nvCxnSpPr>
        <xdr:cNvPr id="261" name="直線コネクタ 260"/>
        <xdr:cNvCxnSpPr/>
      </xdr:nvCxnSpPr>
      <xdr:spPr>
        <a:xfrm flipV="1">
          <a:off x="13893800" y="9788072"/>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70757</xdr:rowOff>
    </xdr:from>
    <xdr:to>
      <xdr:col>74</xdr:col>
      <xdr:colOff>31750</xdr:colOff>
      <xdr:row>57</xdr:row>
      <xdr:rowOff>907</xdr:rowOff>
    </xdr:to>
    <xdr:sp macro="" textlink="">
      <xdr:nvSpPr>
        <xdr:cNvPr id="262" name="フローチャート: 判断 261"/>
        <xdr:cNvSpPr/>
      </xdr:nvSpPr>
      <xdr:spPr>
        <a:xfrm>
          <a:off x="14732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11084</xdr:rowOff>
    </xdr:from>
    <xdr:ext cx="762000" cy="259045"/>
    <xdr:sp macro="" textlink="">
      <xdr:nvSpPr>
        <xdr:cNvPr id="263" name="テキスト ボックス 262"/>
        <xdr:cNvSpPr txBox="1"/>
      </xdr:nvSpPr>
      <xdr:spPr>
        <a:xfrm>
          <a:off x="14401800" y="944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26307</xdr:rowOff>
    </xdr:from>
    <xdr:to>
      <xdr:col>69</xdr:col>
      <xdr:colOff>92075</xdr:colOff>
      <xdr:row>57</xdr:row>
      <xdr:rowOff>58965</xdr:rowOff>
    </xdr:to>
    <xdr:cxnSp macro="">
      <xdr:nvCxnSpPr>
        <xdr:cNvPr id="264" name="直線コネクタ 263"/>
        <xdr:cNvCxnSpPr/>
      </xdr:nvCxnSpPr>
      <xdr:spPr>
        <a:xfrm>
          <a:off x="13004800" y="97989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70757</xdr:rowOff>
    </xdr:from>
    <xdr:to>
      <xdr:col>69</xdr:col>
      <xdr:colOff>142875</xdr:colOff>
      <xdr:row>57</xdr:row>
      <xdr:rowOff>907</xdr:rowOff>
    </xdr:to>
    <xdr:sp macro="" textlink="">
      <xdr:nvSpPr>
        <xdr:cNvPr id="265" name="フローチャート: 判断 264"/>
        <xdr:cNvSpPr/>
      </xdr:nvSpPr>
      <xdr:spPr>
        <a:xfrm>
          <a:off x="13843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11084</xdr:rowOff>
    </xdr:from>
    <xdr:ext cx="762000" cy="259045"/>
    <xdr:sp macro="" textlink="">
      <xdr:nvSpPr>
        <xdr:cNvPr id="266" name="テキスト ボックス 265"/>
        <xdr:cNvSpPr txBox="1"/>
      </xdr:nvSpPr>
      <xdr:spPr>
        <a:xfrm>
          <a:off x="13512800" y="944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27215</xdr:rowOff>
    </xdr:from>
    <xdr:to>
      <xdr:col>65</xdr:col>
      <xdr:colOff>53975</xdr:colOff>
      <xdr:row>56</xdr:row>
      <xdr:rowOff>128815</xdr:rowOff>
    </xdr:to>
    <xdr:sp macro="" textlink="">
      <xdr:nvSpPr>
        <xdr:cNvPr id="267" name="フローチャート: 判断 266"/>
        <xdr:cNvSpPr/>
      </xdr:nvSpPr>
      <xdr:spPr>
        <a:xfrm>
          <a:off x="12954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138992</xdr:rowOff>
    </xdr:from>
    <xdr:ext cx="762000" cy="259045"/>
    <xdr:sp macro="" textlink="">
      <xdr:nvSpPr>
        <xdr:cNvPr id="268" name="テキスト ボックス 267"/>
        <xdr:cNvSpPr txBox="1"/>
      </xdr:nvSpPr>
      <xdr:spPr>
        <a:xfrm>
          <a:off x="12623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136072</xdr:rowOff>
    </xdr:from>
    <xdr:to>
      <xdr:col>82</xdr:col>
      <xdr:colOff>158750</xdr:colOff>
      <xdr:row>57</xdr:row>
      <xdr:rowOff>66222</xdr:rowOff>
    </xdr:to>
    <xdr:sp macro="" textlink="">
      <xdr:nvSpPr>
        <xdr:cNvPr id="274" name="楕円 273"/>
        <xdr:cNvSpPr/>
      </xdr:nvSpPr>
      <xdr:spPr>
        <a:xfrm>
          <a:off x="16459200" y="973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108149</xdr:rowOff>
    </xdr:from>
    <xdr:ext cx="762000" cy="259045"/>
    <xdr:sp macro="" textlink="">
      <xdr:nvSpPr>
        <xdr:cNvPr id="275" name="その他該当値テキスト"/>
        <xdr:cNvSpPr txBox="1"/>
      </xdr:nvSpPr>
      <xdr:spPr>
        <a:xfrm>
          <a:off x="16598900" y="970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125185</xdr:rowOff>
    </xdr:from>
    <xdr:to>
      <xdr:col>78</xdr:col>
      <xdr:colOff>120650</xdr:colOff>
      <xdr:row>57</xdr:row>
      <xdr:rowOff>55335</xdr:rowOff>
    </xdr:to>
    <xdr:sp macro="" textlink="">
      <xdr:nvSpPr>
        <xdr:cNvPr id="276" name="楕円 275"/>
        <xdr:cNvSpPr/>
      </xdr:nvSpPr>
      <xdr:spPr>
        <a:xfrm>
          <a:off x="15621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40112</xdr:rowOff>
    </xdr:from>
    <xdr:ext cx="736600" cy="259045"/>
    <xdr:sp macro="" textlink="">
      <xdr:nvSpPr>
        <xdr:cNvPr id="277" name="テキスト ボックス 276"/>
        <xdr:cNvSpPr txBox="1"/>
      </xdr:nvSpPr>
      <xdr:spPr>
        <a:xfrm>
          <a:off x="15290800" y="9812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136072</xdr:rowOff>
    </xdr:from>
    <xdr:to>
      <xdr:col>74</xdr:col>
      <xdr:colOff>31750</xdr:colOff>
      <xdr:row>57</xdr:row>
      <xdr:rowOff>66222</xdr:rowOff>
    </xdr:to>
    <xdr:sp macro="" textlink="">
      <xdr:nvSpPr>
        <xdr:cNvPr id="278" name="楕円 277"/>
        <xdr:cNvSpPr/>
      </xdr:nvSpPr>
      <xdr:spPr>
        <a:xfrm>
          <a:off x="14732000" y="973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50999</xdr:rowOff>
    </xdr:from>
    <xdr:ext cx="762000" cy="259045"/>
    <xdr:sp macro="" textlink="">
      <xdr:nvSpPr>
        <xdr:cNvPr id="279" name="テキスト ボックス 278"/>
        <xdr:cNvSpPr txBox="1"/>
      </xdr:nvSpPr>
      <xdr:spPr>
        <a:xfrm>
          <a:off x="14401800" y="982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8165</xdr:rowOff>
    </xdr:from>
    <xdr:to>
      <xdr:col>69</xdr:col>
      <xdr:colOff>142875</xdr:colOff>
      <xdr:row>57</xdr:row>
      <xdr:rowOff>109765</xdr:rowOff>
    </xdr:to>
    <xdr:sp macro="" textlink="">
      <xdr:nvSpPr>
        <xdr:cNvPr id="280" name="楕円 279"/>
        <xdr:cNvSpPr/>
      </xdr:nvSpPr>
      <xdr:spPr>
        <a:xfrm>
          <a:off x="13843000" y="978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94542</xdr:rowOff>
    </xdr:from>
    <xdr:ext cx="762000" cy="259045"/>
    <xdr:sp macro="" textlink="">
      <xdr:nvSpPr>
        <xdr:cNvPr id="281" name="テキスト ボックス 280"/>
        <xdr:cNvSpPr txBox="1"/>
      </xdr:nvSpPr>
      <xdr:spPr>
        <a:xfrm>
          <a:off x="13512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146957</xdr:rowOff>
    </xdr:from>
    <xdr:to>
      <xdr:col>65</xdr:col>
      <xdr:colOff>53975</xdr:colOff>
      <xdr:row>57</xdr:row>
      <xdr:rowOff>77107</xdr:rowOff>
    </xdr:to>
    <xdr:sp macro="" textlink="">
      <xdr:nvSpPr>
        <xdr:cNvPr id="282" name="楕円 281"/>
        <xdr:cNvSpPr/>
      </xdr:nvSpPr>
      <xdr:spPr>
        <a:xfrm>
          <a:off x="12954000" y="974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61884</xdr:rowOff>
    </xdr:from>
    <xdr:ext cx="762000" cy="259045"/>
    <xdr:sp macro="" textlink="">
      <xdr:nvSpPr>
        <xdr:cNvPr id="283" name="テキスト ボックス 282"/>
        <xdr:cNvSpPr txBox="1"/>
      </xdr:nvSpPr>
      <xdr:spPr>
        <a:xfrm>
          <a:off x="12623800" y="9834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前年度より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1.6</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低くなり、補助費等に係るものは類似団体平均を下回った。有害鳥獣対策としての耐雪型侵入防止柵設置に対する補助が一段落したことが影響していると分析する。各種団体等への補助金についても、各団体の決算状況や補助金の効果等を見極め、適正な補助制度のあり方を検討していく。</a:t>
          </a: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8" name="直線コネクタ 297"/>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9" name="テキスト ボックス 298"/>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302" name="直線コネクタ 301"/>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303" name="テキスト ボックス 302"/>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155575</xdr:rowOff>
    </xdr:from>
    <xdr:to>
      <xdr:col>82</xdr:col>
      <xdr:colOff>107950</xdr:colOff>
      <xdr:row>41</xdr:row>
      <xdr:rowOff>29845</xdr:rowOff>
    </xdr:to>
    <xdr:cxnSp macro="">
      <xdr:nvCxnSpPr>
        <xdr:cNvPr id="307" name="直線コネクタ 306"/>
        <xdr:cNvCxnSpPr/>
      </xdr:nvCxnSpPr>
      <xdr:spPr>
        <a:xfrm flipV="1">
          <a:off x="16510000" y="5813425"/>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1922</xdr:rowOff>
    </xdr:from>
    <xdr:ext cx="762000" cy="259045"/>
    <xdr:sp macro="" textlink="">
      <xdr:nvSpPr>
        <xdr:cNvPr id="308" name="補助費等最小値テキスト"/>
        <xdr:cNvSpPr txBox="1"/>
      </xdr:nvSpPr>
      <xdr:spPr>
        <a:xfrm>
          <a:off x="16598900" y="7031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29845</xdr:rowOff>
    </xdr:from>
    <xdr:to>
      <xdr:col>82</xdr:col>
      <xdr:colOff>196850</xdr:colOff>
      <xdr:row>41</xdr:row>
      <xdr:rowOff>29845</xdr:rowOff>
    </xdr:to>
    <xdr:cxnSp macro="">
      <xdr:nvCxnSpPr>
        <xdr:cNvPr id="309" name="直線コネクタ 308"/>
        <xdr:cNvCxnSpPr/>
      </xdr:nvCxnSpPr>
      <xdr:spPr>
        <a:xfrm>
          <a:off x="16421100" y="705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70502</xdr:rowOff>
    </xdr:from>
    <xdr:ext cx="762000" cy="259045"/>
    <xdr:sp macro="" textlink="">
      <xdr:nvSpPr>
        <xdr:cNvPr id="310" name="補助費等最大値テキスト"/>
        <xdr:cNvSpPr txBox="1"/>
      </xdr:nvSpPr>
      <xdr:spPr>
        <a:xfrm>
          <a:off x="16598900" y="5556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155575</xdr:rowOff>
    </xdr:from>
    <xdr:to>
      <xdr:col>82</xdr:col>
      <xdr:colOff>196850</xdr:colOff>
      <xdr:row>33</xdr:row>
      <xdr:rowOff>155575</xdr:rowOff>
    </xdr:to>
    <xdr:cxnSp macro="">
      <xdr:nvCxnSpPr>
        <xdr:cNvPr id="311" name="直線コネクタ 310"/>
        <xdr:cNvCxnSpPr/>
      </xdr:nvCxnSpPr>
      <xdr:spPr>
        <a:xfrm>
          <a:off x="16421100" y="5813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127000</xdr:rowOff>
    </xdr:from>
    <xdr:to>
      <xdr:col>82</xdr:col>
      <xdr:colOff>107950</xdr:colOff>
      <xdr:row>36</xdr:row>
      <xdr:rowOff>46990</xdr:rowOff>
    </xdr:to>
    <xdr:cxnSp macro="">
      <xdr:nvCxnSpPr>
        <xdr:cNvPr id="312" name="直線コネクタ 311"/>
        <xdr:cNvCxnSpPr/>
      </xdr:nvCxnSpPr>
      <xdr:spPr>
        <a:xfrm flipV="1">
          <a:off x="15671800" y="612775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71137</xdr:rowOff>
    </xdr:from>
    <xdr:ext cx="762000" cy="259045"/>
    <xdr:sp macro="" textlink="">
      <xdr:nvSpPr>
        <xdr:cNvPr id="313" name="補助費等平均値テキスト"/>
        <xdr:cNvSpPr txBox="1"/>
      </xdr:nvSpPr>
      <xdr:spPr>
        <a:xfrm>
          <a:off x="16598900" y="6071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99060</xdr:rowOff>
    </xdr:from>
    <xdr:to>
      <xdr:col>82</xdr:col>
      <xdr:colOff>158750</xdr:colOff>
      <xdr:row>36</xdr:row>
      <xdr:rowOff>29210</xdr:rowOff>
    </xdr:to>
    <xdr:sp macro="" textlink="">
      <xdr:nvSpPr>
        <xdr:cNvPr id="314" name="フローチャート: 判断 313"/>
        <xdr:cNvSpPr/>
      </xdr:nvSpPr>
      <xdr:spPr>
        <a:xfrm>
          <a:off x="164592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46990</xdr:rowOff>
    </xdr:from>
    <xdr:to>
      <xdr:col>78</xdr:col>
      <xdr:colOff>69850</xdr:colOff>
      <xdr:row>36</xdr:row>
      <xdr:rowOff>64135</xdr:rowOff>
    </xdr:to>
    <xdr:cxnSp macro="">
      <xdr:nvCxnSpPr>
        <xdr:cNvPr id="315" name="直線コネクタ 314"/>
        <xdr:cNvCxnSpPr/>
      </xdr:nvCxnSpPr>
      <xdr:spPr>
        <a:xfrm flipV="1">
          <a:off x="14782800" y="621919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36195</xdr:rowOff>
    </xdr:from>
    <xdr:to>
      <xdr:col>78</xdr:col>
      <xdr:colOff>120650</xdr:colOff>
      <xdr:row>35</xdr:row>
      <xdr:rowOff>137795</xdr:rowOff>
    </xdr:to>
    <xdr:sp macro="" textlink="">
      <xdr:nvSpPr>
        <xdr:cNvPr id="316" name="フローチャート: 判断 315"/>
        <xdr:cNvSpPr/>
      </xdr:nvSpPr>
      <xdr:spPr>
        <a:xfrm>
          <a:off x="15621000" y="603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147972</xdr:rowOff>
    </xdr:from>
    <xdr:ext cx="736600" cy="259045"/>
    <xdr:sp macro="" textlink="">
      <xdr:nvSpPr>
        <xdr:cNvPr id="317" name="テキスト ボックス 316"/>
        <xdr:cNvSpPr txBox="1"/>
      </xdr:nvSpPr>
      <xdr:spPr>
        <a:xfrm>
          <a:off x="15290800" y="5805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64135</xdr:rowOff>
    </xdr:from>
    <xdr:to>
      <xdr:col>73</xdr:col>
      <xdr:colOff>180975</xdr:colOff>
      <xdr:row>36</xdr:row>
      <xdr:rowOff>92710</xdr:rowOff>
    </xdr:to>
    <xdr:cxnSp macro="">
      <xdr:nvCxnSpPr>
        <xdr:cNvPr id="318" name="直線コネクタ 317"/>
        <xdr:cNvCxnSpPr/>
      </xdr:nvCxnSpPr>
      <xdr:spPr>
        <a:xfrm flipV="1">
          <a:off x="13893800" y="623633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36195</xdr:rowOff>
    </xdr:from>
    <xdr:to>
      <xdr:col>74</xdr:col>
      <xdr:colOff>31750</xdr:colOff>
      <xdr:row>35</xdr:row>
      <xdr:rowOff>137795</xdr:rowOff>
    </xdr:to>
    <xdr:sp macro="" textlink="">
      <xdr:nvSpPr>
        <xdr:cNvPr id="319" name="フローチャート: 判断 318"/>
        <xdr:cNvSpPr/>
      </xdr:nvSpPr>
      <xdr:spPr>
        <a:xfrm>
          <a:off x="14732000" y="603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147972</xdr:rowOff>
    </xdr:from>
    <xdr:ext cx="762000" cy="259045"/>
    <xdr:sp macro="" textlink="">
      <xdr:nvSpPr>
        <xdr:cNvPr id="320" name="テキスト ボックス 319"/>
        <xdr:cNvSpPr txBox="1"/>
      </xdr:nvSpPr>
      <xdr:spPr>
        <a:xfrm>
          <a:off x="14401800" y="5805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149860</xdr:rowOff>
    </xdr:from>
    <xdr:to>
      <xdr:col>69</xdr:col>
      <xdr:colOff>92075</xdr:colOff>
      <xdr:row>36</xdr:row>
      <xdr:rowOff>92710</xdr:rowOff>
    </xdr:to>
    <xdr:cxnSp macro="">
      <xdr:nvCxnSpPr>
        <xdr:cNvPr id="321" name="直線コネクタ 320"/>
        <xdr:cNvCxnSpPr/>
      </xdr:nvCxnSpPr>
      <xdr:spPr>
        <a:xfrm>
          <a:off x="13004800" y="615061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19050</xdr:rowOff>
    </xdr:from>
    <xdr:to>
      <xdr:col>69</xdr:col>
      <xdr:colOff>142875</xdr:colOff>
      <xdr:row>35</xdr:row>
      <xdr:rowOff>120650</xdr:rowOff>
    </xdr:to>
    <xdr:sp macro="" textlink="">
      <xdr:nvSpPr>
        <xdr:cNvPr id="322" name="フローチャート: 判断 321"/>
        <xdr:cNvSpPr/>
      </xdr:nvSpPr>
      <xdr:spPr>
        <a:xfrm>
          <a:off x="13843000" y="601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130827</xdr:rowOff>
    </xdr:from>
    <xdr:ext cx="762000" cy="259045"/>
    <xdr:sp macro="" textlink="">
      <xdr:nvSpPr>
        <xdr:cNvPr id="323" name="テキスト ボックス 322"/>
        <xdr:cNvSpPr txBox="1"/>
      </xdr:nvSpPr>
      <xdr:spPr>
        <a:xfrm>
          <a:off x="13512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1905</xdr:rowOff>
    </xdr:from>
    <xdr:to>
      <xdr:col>65</xdr:col>
      <xdr:colOff>53975</xdr:colOff>
      <xdr:row>35</xdr:row>
      <xdr:rowOff>103505</xdr:rowOff>
    </xdr:to>
    <xdr:sp macro="" textlink="">
      <xdr:nvSpPr>
        <xdr:cNvPr id="324" name="フローチャート: 判断 323"/>
        <xdr:cNvSpPr/>
      </xdr:nvSpPr>
      <xdr:spPr>
        <a:xfrm>
          <a:off x="12954000" y="6002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113682</xdr:rowOff>
    </xdr:from>
    <xdr:ext cx="762000" cy="259045"/>
    <xdr:sp macro="" textlink="">
      <xdr:nvSpPr>
        <xdr:cNvPr id="325" name="テキスト ボックス 324"/>
        <xdr:cNvSpPr txBox="1"/>
      </xdr:nvSpPr>
      <xdr:spPr>
        <a:xfrm>
          <a:off x="12623800" y="5771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76200</xdr:rowOff>
    </xdr:from>
    <xdr:to>
      <xdr:col>82</xdr:col>
      <xdr:colOff>158750</xdr:colOff>
      <xdr:row>36</xdr:row>
      <xdr:rowOff>6350</xdr:rowOff>
    </xdr:to>
    <xdr:sp macro="" textlink="">
      <xdr:nvSpPr>
        <xdr:cNvPr id="331" name="楕円 330"/>
        <xdr:cNvSpPr/>
      </xdr:nvSpPr>
      <xdr:spPr>
        <a:xfrm>
          <a:off x="16459200" y="607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92727</xdr:rowOff>
    </xdr:from>
    <xdr:ext cx="762000" cy="259045"/>
    <xdr:sp macro="" textlink="">
      <xdr:nvSpPr>
        <xdr:cNvPr id="332" name="補助費等該当値テキスト"/>
        <xdr:cNvSpPr txBox="1"/>
      </xdr:nvSpPr>
      <xdr:spPr>
        <a:xfrm>
          <a:off x="16598900" y="592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167640</xdr:rowOff>
    </xdr:from>
    <xdr:to>
      <xdr:col>78</xdr:col>
      <xdr:colOff>120650</xdr:colOff>
      <xdr:row>36</xdr:row>
      <xdr:rowOff>97790</xdr:rowOff>
    </xdr:to>
    <xdr:sp macro="" textlink="">
      <xdr:nvSpPr>
        <xdr:cNvPr id="333" name="楕円 332"/>
        <xdr:cNvSpPr/>
      </xdr:nvSpPr>
      <xdr:spPr>
        <a:xfrm>
          <a:off x="15621000" y="616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82567</xdr:rowOff>
    </xdr:from>
    <xdr:ext cx="736600" cy="259045"/>
    <xdr:sp macro="" textlink="">
      <xdr:nvSpPr>
        <xdr:cNvPr id="334" name="テキスト ボックス 333"/>
        <xdr:cNvSpPr txBox="1"/>
      </xdr:nvSpPr>
      <xdr:spPr>
        <a:xfrm>
          <a:off x="15290800" y="62547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13335</xdr:rowOff>
    </xdr:from>
    <xdr:to>
      <xdr:col>74</xdr:col>
      <xdr:colOff>31750</xdr:colOff>
      <xdr:row>36</xdr:row>
      <xdr:rowOff>114935</xdr:rowOff>
    </xdr:to>
    <xdr:sp macro="" textlink="">
      <xdr:nvSpPr>
        <xdr:cNvPr id="335" name="楕円 334"/>
        <xdr:cNvSpPr/>
      </xdr:nvSpPr>
      <xdr:spPr>
        <a:xfrm>
          <a:off x="14732000" y="618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99712</xdr:rowOff>
    </xdr:from>
    <xdr:ext cx="762000" cy="259045"/>
    <xdr:sp macro="" textlink="">
      <xdr:nvSpPr>
        <xdr:cNvPr id="336" name="テキスト ボックス 335"/>
        <xdr:cNvSpPr txBox="1"/>
      </xdr:nvSpPr>
      <xdr:spPr>
        <a:xfrm>
          <a:off x="14401800" y="6271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41910</xdr:rowOff>
    </xdr:from>
    <xdr:to>
      <xdr:col>69</xdr:col>
      <xdr:colOff>142875</xdr:colOff>
      <xdr:row>36</xdr:row>
      <xdr:rowOff>143510</xdr:rowOff>
    </xdr:to>
    <xdr:sp macro="" textlink="">
      <xdr:nvSpPr>
        <xdr:cNvPr id="337" name="楕円 336"/>
        <xdr:cNvSpPr/>
      </xdr:nvSpPr>
      <xdr:spPr>
        <a:xfrm>
          <a:off x="13843000" y="621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128287</xdr:rowOff>
    </xdr:from>
    <xdr:ext cx="762000" cy="259045"/>
    <xdr:sp macro="" textlink="">
      <xdr:nvSpPr>
        <xdr:cNvPr id="338" name="テキスト ボックス 337"/>
        <xdr:cNvSpPr txBox="1"/>
      </xdr:nvSpPr>
      <xdr:spPr>
        <a:xfrm>
          <a:off x="13512800" y="6300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99060</xdr:rowOff>
    </xdr:from>
    <xdr:to>
      <xdr:col>65</xdr:col>
      <xdr:colOff>53975</xdr:colOff>
      <xdr:row>36</xdr:row>
      <xdr:rowOff>29210</xdr:rowOff>
    </xdr:to>
    <xdr:sp macro="" textlink="">
      <xdr:nvSpPr>
        <xdr:cNvPr id="339" name="楕円 338"/>
        <xdr:cNvSpPr/>
      </xdr:nvSpPr>
      <xdr:spPr>
        <a:xfrm>
          <a:off x="12954000" y="609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13987</xdr:rowOff>
    </xdr:from>
    <xdr:ext cx="762000" cy="259045"/>
    <xdr:sp macro="" textlink="">
      <xdr:nvSpPr>
        <xdr:cNvPr id="340" name="テキスト ボックス 339"/>
        <xdr:cNvSpPr txBox="1"/>
      </xdr:nvSpPr>
      <xdr:spPr>
        <a:xfrm>
          <a:off x="12623800" y="6186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近年、大型公共施設の整備が続き、公債費に係る経常収支比率は類似団体平均を大きく上回り、上昇傾向にある。Ｒ２は、償還据置と普通交付税の増により一時的に減少したが、この後は再び上昇するものと見込んでいる。引き続き交付税措置のある有利な地方債を選択するとともに、新規発行額の抑制に努め、繰上償還等も視野に入れながら将来負担の軽減を図る。</a:t>
          </a: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24130</xdr:rowOff>
    </xdr:from>
    <xdr:to>
      <xdr:col>24</xdr:col>
      <xdr:colOff>25400</xdr:colOff>
      <xdr:row>81</xdr:row>
      <xdr:rowOff>16511</xdr:rowOff>
    </xdr:to>
    <xdr:cxnSp macro="">
      <xdr:nvCxnSpPr>
        <xdr:cNvPr id="368" name="直線コネクタ 367"/>
        <xdr:cNvCxnSpPr/>
      </xdr:nvCxnSpPr>
      <xdr:spPr>
        <a:xfrm flipV="1">
          <a:off x="4826000" y="12539980"/>
          <a:ext cx="0" cy="1363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160038</xdr:rowOff>
    </xdr:from>
    <xdr:ext cx="762000" cy="259045"/>
    <xdr:sp macro="" textlink="">
      <xdr:nvSpPr>
        <xdr:cNvPr id="369" name="公債費最小値テキスト"/>
        <xdr:cNvSpPr txBox="1"/>
      </xdr:nvSpPr>
      <xdr:spPr>
        <a:xfrm>
          <a:off x="4914900" y="1387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16511</xdr:rowOff>
    </xdr:from>
    <xdr:to>
      <xdr:col>24</xdr:col>
      <xdr:colOff>114300</xdr:colOff>
      <xdr:row>81</xdr:row>
      <xdr:rowOff>16511</xdr:rowOff>
    </xdr:to>
    <xdr:cxnSp macro="">
      <xdr:nvCxnSpPr>
        <xdr:cNvPr id="370" name="直線コネクタ 369"/>
        <xdr:cNvCxnSpPr/>
      </xdr:nvCxnSpPr>
      <xdr:spPr>
        <a:xfrm>
          <a:off x="4737100" y="13903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110507</xdr:rowOff>
    </xdr:from>
    <xdr:ext cx="762000" cy="259045"/>
    <xdr:sp macro="" textlink="">
      <xdr:nvSpPr>
        <xdr:cNvPr id="371" name="公債費最大値テキスト"/>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24130</xdr:rowOff>
    </xdr:from>
    <xdr:to>
      <xdr:col>24</xdr:col>
      <xdr:colOff>114300</xdr:colOff>
      <xdr:row>73</xdr:row>
      <xdr:rowOff>24130</xdr:rowOff>
    </xdr:to>
    <xdr:cxnSp macro="">
      <xdr:nvCxnSpPr>
        <xdr:cNvPr id="372" name="直線コネクタ 371"/>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115570</xdr:rowOff>
    </xdr:from>
    <xdr:to>
      <xdr:col>24</xdr:col>
      <xdr:colOff>25400</xdr:colOff>
      <xdr:row>80</xdr:row>
      <xdr:rowOff>35561</xdr:rowOff>
    </xdr:to>
    <xdr:cxnSp macro="">
      <xdr:nvCxnSpPr>
        <xdr:cNvPr id="373" name="直線コネクタ 372"/>
        <xdr:cNvCxnSpPr/>
      </xdr:nvCxnSpPr>
      <xdr:spPr>
        <a:xfrm flipV="1">
          <a:off x="3987800" y="13660120"/>
          <a:ext cx="8382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58438</xdr:rowOff>
    </xdr:from>
    <xdr:ext cx="762000" cy="259045"/>
    <xdr:sp macro="" textlink="">
      <xdr:nvSpPr>
        <xdr:cNvPr id="374" name="公債費平均値テキスト"/>
        <xdr:cNvSpPr txBox="1"/>
      </xdr:nvSpPr>
      <xdr:spPr>
        <a:xfrm>
          <a:off x="4914900" y="13088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41911</xdr:rowOff>
    </xdr:from>
    <xdr:to>
      <xdr:col>24</xdr:col>
      <xdr:colOff>76200</xdr:colOff>
      <xdr:row>77</xdr:row>
      <xdr:rowOff>143511</xdr:rowOff>
    </xdr:to>
    <xdr:sp macro="" textlink="">
      <xdr:nvSpPr>
        <xdr:cNvPr id="375" name="フローチャート: 判断 374"/>
        <xdr:cNvSpPr/>
      </xdr:nvSpPr>
      <xdr:spPr>
        <a:xfrm>
          <a:off x="4775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20320</xdr:rowOff>
    </xdr:from>
    <xdr:to>
      <xdr:col>19</xdr:col>
      <xdr:colOff>187325</xdr:colOff>
      <xdr:row>80</xdr:row>
      <xdr:rowOff>35561</xdr:rowOff>
    </xdr:to>
    <xdr:cxnSp macro="">
      <xdr:nvCxnSpPr>
        <xdr:cNvPr id="376" name="直線コネクタ 375"/>
        <xdr:cNvCxnSpPr/>
      </xdr:nvCxnSpPr>
      <xdr:spPr>
        <a:xfrm>
          <a:off x="3098800" y="137363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80011</xdr:rowOff>
    </xdr:from>
    <xdr:to>
      <xdr:col>20</xdr:col>
      <xdr:colOff>38100</xdr:colOff>
      <xdr:row>78</xdr:row>
      <xdr:rowOff>10161</xdr:rowOff>
    </xdr:to>
    <xdr:sp macro="" textlink="">
      <xdr:nvSpPr>
        <xdr:cNvPr id="377" name="フローチャート: 判断 376"/>
        <xdr:cNvSpPr/>
      </xdr:nvSpPr>
      <xdr:spPr>
        <a:xfrm>
          <a:off x="39370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20338</xdr:rowOff>
    </xdr:from>
    <xdr:ext cx="736600" cy="259045"/>
    <xdr:sp macro="" textlink="">
      <xdr:nvSpPr>
        <xdr:cNvPr id="378" name="テキスト ボックス 377"/>
        <xdr:cNvSpPr txBox="1"/>
      </xdr:nvSpPr>
      <xdr:spPr>
        <a:xfrm>
          <a:off x="3606800" y="13050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146050</xdr:rowOff>
    </xdr:from>
    <xdr:to>
      <xdr:col>15</xdr:col>
      <xdr:colOff>98425</xdr:colOff>
      <xdr:row>80</xdr:row>
      <xdr:rowOff>20320</xdr:rowOff>
    </xdr:to>
    <xdr:cxnSp macro="">
      <xdr:nvCxnSpPr>
        <xdr:cNvPr id="379" name="直線コネクタ 378"/>
        <xdr:cNvCxnSpPr/>
      </xdr:nvCxnSpPr>
      <xdr:spPr>
        <a:xfrm>
          <a:off x="2209800" y="136906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80" name="フローチャート: 判断 379"/>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5097</xdr:rowOff>
    </xdr:from>
    <xdr:ext cx="762000" cy="259045"/>
    <xdr:sp macro="" textlink="">
      <xdr:nvSpPr>
        <xdr:cNvPr id="381" name="テキスト ボックス 380"/>
        <xdr:cNvSpPr txBox="1"/>
      </xdr:nvSpPr>
      <xdr:spPr>
        <a:xfrm>
          <a:off x="2717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88900</xdr:rowOff>
    </xdr:from>
    <xdr:to>
      <xdr:col>11</xdr:col>
      <xdr:colOff>9525</xdr:colOff>
      <xdr:row>79</xdr:row>
      <xdr:rowOff>146050</xdr:rowOff>
    </xdr:to>
    <xdr:cxnSp macro="">
      <xdr:nvCxnSpPr>
        <xdr:cNvPr id="382" name="直線コネクタ 381"/>
        <xdr:cNvCxnSpPr/>
      </xdr:nvCxnSpPr>
      <xdr:spPr>
        <a:xfrm>
          <a:off x="1320800" y="134620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87630</xdr:rowOff>
    </xdr:from>
    <xdr:to>
      <xdr:col>11</xdr:col>
      <xdr:colOff>60325</xdr:colOff>
      <xdr:row>78</xdr:row>
      <xdr:rowOff>17780</xdr:rowOff>
    </xdr:to>
    <xdr:sp macro="" textlink="">
      <xdr:nvSpPr>
        <xdr:cNvPr id="383" name="フローチャート: 判断 382"/>
        <xdr:cNvSpPr/>
      </xdr:nvSpPr>
      <xdr:spPr>
        <a:xfrm>
          <a:off x="2159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27957</xdr:rowOff>
    </xdr:from>
    <xdr:ext cx="762000" cy="259045"/>
    <xdr:sp macro="" textlink="">
      <xdr:nvSpPr>
        <xdr:cNvPr id="384" name="テキスト ボックス 383"/>
        <xdr:cNvSpPr txBox="1"/>
      </xdr:nvSpPr>
      <xdr:spPr>
        <a:xfrm>
          <a:off x="1828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125730</xdr:rowOff>
    </xdr:from>
    <xdr:to>
      <xdr:col>6</xdr:col>
      <xdr:colOff>171450</xdr:colOff>
      <xdr:row>78</xdr:row>
      <xdr:rowOff>55880</xdr:rowOff>
    </xdr:to>
    <xdr:sp macro="" textlink="">
      <xdr:nvSpPr>
        <xdr:cNvPr id="385" name="フローチャート: 判断 384"/>
        <xdr:cNvSpPr/>
      </xdr:nvSpPr>
      <xdr:spPr>
        <a:xfrm>
          <a:off x="1270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66057</xdr:rowOff>
    </xdr:from>
    <xdr:ext cx="762000" cy="259045"/>
    <xdr:sp macro="" textlink="">
      <xdr:nvSpPr>
        <xdr:cNvPr id="386" name="テキスト ボックス 385"/>
        <xdr:cNvSpPr txBox="1"/>
      </xdr:nvSpPr>
      <xdr:spPr>
        <a:xfrm>
          <a:off x="939800" y="1309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64770</xdr:rowOff>
    </xdr:from>
    <xdr:to>
      <xdr:col>24</xdr:col>
      <xdr:colOff>76200</xdr:colOff>
      <xdr:row>79</xdr:row>
      <xdr:rowOff>166370</xdr:rowOff>
    </xdr:to>
    <xdr:sp macro="" textlink="">
      <xdr:nvSpPr>
        <xdr:cNvPr id="392" name="楕円 391"/>
        <xdr:cNvSpPr/>
      </xdr:nvSpPr>
      <xdr:spPr>
        <a:xfrm>
          <a:off x="477520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36847</xdr:rowOff>
    </xdr:from>
    <xdr:ext cx="762000" cy="259045"/>
    <xdr:sp macro="" textlink="">
      <xdr:nvSpPr>
        <xdr:cNvPr id="393" name="公債費該当値テキスト"/>
        <xdr:cNvSpPr txBox="1"/>
      </xdr:nvSpPr>
      <xdr:spPr>
        <a:xfrm>
          <a:off x="49149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156211</xdr:rowOff>
    </xdr:from>
    <xdr:to>
      <xdr:col>20</xdr:col>
      <xdr:colOff>38100</xdr:colOff>
      <xdr:row>80</xdr:row>
      <xdr:rowOff>86361</xdr:rowOff>
    </xdr:to>
    <xdr:sp macro="" textlink="">
      <xdr:nvSpPr>
        <xdr:cNvPr id="394" name="楕円 393"/>
        <xdr:cNvSpPr/>
      </xdr:nvSpPr>
      <xdr:spPr>
        <a:xfrm>
          <a:off x="3937000" y="1370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71138</xdr:rowOff>
    </xdr:from>
    <xdr:ext cx="736600" cy="259045"/>
    <xdr:sp macro="" textlink="">
      <xdr:nvSpPr>
        <xdr:cNvPr id="395" name="テキスト ボックス 394"/>
        <xdr:cNvSpPr txBox="1"/>
      </xdr:nvSpPr>
      <xdr:spPr>
        <a:xfrm>
          <a:off x="3606800" y="13787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140970</xdr:rowOff>
    </xdr:from>
    <xdr:to>
      <xdr:col>15</xdr:col>
      <xdr:colOff>149225</xdr:colOff>
      <xdr:row>80</xdr:row>
      <xdr:rowOff>71120</xdr:rowOff>
    </xdr:to>
    <xdr:sp macro="" textlink="">
      <xdr:nvSpPr>
        <xdr:cNvPr id="396" name="楕円 395"/>
        <xdr:cNvSpPr/>
      </xdr:nvSpPr>
      <xdr:spPr>
        <a:xfrm>
          <a:off x="3048000" y="1368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55897</xdr:rowOff>
    </xdr:from>
    <xdr:ext cx="762000" cy="259045"/>
    <xdr:sp macro="" textlink="">
      <xdr:nvSpPr>
        <xdr:cNvPr id="397" name="テキスト ボックス 396"/>
        <xdr:cNvSpPr txBox="1"/>
      </xdr:nvSpPr>
      <xdr:spPr>
        <a:xfrm>
          <a:off x="2717800" y="1377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95250</xdr:rowOff>
    </xdr:from>
    <xdr:to>
      <xdr:col>11</xdr:col>
      <xdr:colOff>60325</xdr:colOff>
      <xdr:row>80</xdr:row>
      <xdr:rowOff>25400</xdr:rowOff>
    </xdr:to>
    <xdr:sp macro="" textlink="">
      <xdr:nvSpPr>
        <xdr:cNvPr id="398" name="楕円 397"/>
        <xdr:cNvSpPr/>
      </xdr:nvSpPr>
      <xdr:spPr>
        <a:xfrm>
          <a:off x="2159000" y="1363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10177</xdr:rowOff>
    </xdr:from>
    <xdr:ext cx="762000" cy="259045"/>
    <xdr:sp macro="" textlink="">
      <xdr:nvSpPr>
        <xdr:cNvPr id="399" name="テキスト ボックス 398"/>
        <xdr:cNvSpPr txBox="1"/>
      </xdr:nvSpPr>
      <xdr:spPr>
        <a:xfrm>
          <a:off x="1828800" y="1372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38100</xdr:rowOff>
    </xdr:from>
    <xdr:to>
      <xdr:col>6</xdr:col>
      <xdr:colOff>171450</xdr:colOff>
      <xdr:row>78</xdr:row>
      <xdr:rowOff>139700</xdr:rowOff>
    </xdr:to>
    <xdr:sp macro="" textlink="">
      <xdr:nvSpPr>
        <xdr:cNvPr id="400" name="楕円 399"/>
        <xdr:cNvSpPr/>
      </xdr:nvSpPr>
      <xdr:spPr>
        <a:xfrm>
          <a:off x="12700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124477</xdr:rowOff>
    </xdr:from>
    <xdr:ext cx="762000" cy="259045"/>
    <xdr:sp macro="" textlink="">
      <xdr:nvSpPr>
        <xdr:cNvPr id="401" name="テキスト ボックス 400"/>
        <xdr:cNvSpPr txBox="1"/>
      </xdr:nvSpPr>
      <xdr:spPr>
        <a:xfrm>
          <a:off x="9398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公債費を除いた経常収支比率は、前年度同様類似団体平均と比較してほぼ同水準を示しており、公債費が経常収支比率を上昇させているポイントであることがわかる。さらに</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財政の硬直化を招かないように計画的な財政運営に努めていく。</a:t>
          </a:r>
          <a:endPar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6" name="直線コネクタ 41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7" name="テキスト ボックス 41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8" name="直線コネクタ 41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9" name="テキスト ボックス 41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0" name="直線コネクタ 41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1" name="テキスト ボックス 42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2" name="直線コネクタ 42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3" name="テキスト ボックス 42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147574</xdr:rowOff>
    </xdr:from>
    <xdr:to>
      <xdr:col>82</xdr:col>
      <xdr:colOff>107950</xdr:colOff>
      <xdr:row>80</xdr:row>
      <xdr:rowOff>127000</xdr:rowOff>
    </xdr:to>
    <xdr:cxnSp macro="">
      <xdr:nvCxnSpPr>
        <xdr:cNvPr id="427" name="直線コネクタ 426"/>
        <xdr:cNvCxnSpPr/>
      </xdr:nvCxnSpPr>
      <xdr:spPr>
        <a:xfrm flipV="1">
          <a:off x="16510000" y="12663424"/>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99077</xdr:rowOff>
    </xdr:from>
    <xdr:ext cx="762000" cy="259045"/>
    <xdr:sp macro="" textlink="">
      <xdr:nvSpPr>
        <xdr:cNvPr id="428" name="公債費以外最小値テキスト"/>
        <xdr:cNvSpPr txBox="1"/>
      </xdr:nvSpPr>
      <xdr:spPr>
        <a:xfrm>
          <a:off x="165989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127000</xdr:rowOff>
    </xdr:from>
    <xdr:to>
      <xdr:col>82</xdr:col>
      <xdr:colOff>196850</xdr:colOff>
      <xdr:row>80</xdr:row>
      <xdr:rowOff>127000</xdr:rowOff>
    </xdr:to>
    <xdr:cxnSp macro="">
      <xdr:nvCxnSpPr>
        <xdr:cNvPr id="429" name="直線コネクタ 428"/>
        <xdr:cNvCxnSpPr/>
      </xdr:nvCxnSpPr>
      <xdr:spPr>
        <a:xfrm>
          <a:off x="16421100" y="1384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62501</xdr:rowOff>
    </xdr:from>
    <xdr:ext cx="762000" cy="259045"/>
    <xdr:sp macro="" textlink="">
      <xdr:nvSpPr>
        <xdr:cNvPr id="430" name="公債費以外最大値テキスト"/>
        <xdr:cNvSpPr txBox="1"/>
      </xdr:nvSpPr>
      <xdr:spPr>
        <a:xfrm>
          <a:off x="16598900" y="12406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147574</xdr:rowOff>
    </xdr:from>
    <xdr:to>
      <xdr:col>82</xdr:col>
      <xdr:colOff>196850</xdr:colOff>
      <xdr:row>73</xdr:row>
      <xdr:rowOff>147574</xdr:rowOff>
    </xdr:to>
    <xdr:cxnSp macro="">
      <xdr:nvCxnSpPr>
        <xdr:cNvPr id="431" name="直線コネクタ 430"/>
        <xdr:cNvCxnSpPr/>
      </xdr:nvCxnSpPr>
      <xdr:spPr>
        <a:xfrm>
          <a:off x="16421100" y="1266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26415</xdr:rowOff>
    </xdr:from>
    <xdr:to>
      <xdr:col>82</xdr:col>
      <xdr:colOff>107950</xdr:colOff>
      <xdr:row>76</xdr:row>
      <xdr:rowOff>159004</xdr:rowOff>
    </xdr:to>
    <xdr:cxnSp macro="">
      <xdr:nvCxnSpPr>
        <xdr:cNvPr id="432" name="直線コネクタ 431"/>
        <xdr:cNvCxnSpPr/>
      </xdr:nvCxnSpPr>
      <xdr:spPr>
        <a:xfrm flipV="1">
          <a:off x="15671800" y="13056615"/>
          <a:ext cx="838200" cy="132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48277</xdr:rowOff>
    </xdr:from>
    <xdr:ext cx="762000" cy="259045"/>
    <xdr:sp macro="" textlink="">
      <xdr:nvSpPr>
        <xdr:cNvPr id="433" name="公債費以外平均値テキスト"/>
        <xdr:cNvSpPr txBox="1"/>
      </xdr:nvSpPr>
      <xdr:spPr>
        <a:xfrm>
          <a:off x="16598900" y="13078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76200</xdr:rowOff>
    </xdr:from>
    <xdr:to>
      <xdr:col>82</xdr:col>
      <xdr:colOff>158750</xdr:colOff>
      <xdr:row>77</xdr:row>
      <xdr:rowOff>6350</xdr:rowOff>
    </xdr:to>
    <xdr:sp macro="" textlink="">
      <xdr:nvSpPr>
        <xdr:cNvPr id="434" name="フローチャート: 判断 433"/>
        <xdr:cNvSpPr/>
      </xdr:nvSpPr>
      <xdr:spPr>
        <a:xfrm>
          <a:off x="16459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159004</xdr:rowOff>
    </xdr:from>
    <xdr:to>
      <xdr:col>78</xdr:col>
      <xdr:colOff>69850</xdr:colOff>
      <xdr:row>77</xdr:row>
      <xdr:rowOff>14987</xdr:rowOff>
    </xdr:to>
    <xdr:cxnSp macro="">
      <xdr:nvCxnSpPr>
        <xdr:cNvPr id="435" name="直線コネクタ 434"/>
        <xdr:cNvCxnSpPr/>
      </xdr:nvCxnSpPr>
      <xdr:spPr>
        <a:xfrm flipV="1">
          <a:off x="14782800" y="13189204"/>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89915</xdr:rowOff>
    </xdr:from>
    <xdr:to>
      <xdr:col>78</xdr:col>
      <xdr:colOff>120650</xdr:colOff>
      <xdr:row>77</xdr:row>
      <xdr:rowOff>20065</xdr:rowOff>
    </xdr:to>
    <xdr:sp macro="" textlink="">
      <xdr:nvSpPr>
        <xdr:cNvPr id="436" name="フローチャート: 判断 435"/>
        <xdr:cNvSpPr/>
      </xdr:nvSpPr>
      <xdr:spPr>
        <a:xfrm>
          <a:off x="15621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30243</xdr:rowOff>
    </xdr:from>
    <xdr:ext cx="736600" cy="259045"/>
    <xdr:sp macro="" textlink="">
      <xdr:nvSpPr>
        <xdr:cNvPr id="437" name="テキスト ボックス 436"/>
        <xdr:cNvSpPr txBox="1"/>
      </xdr:nvSpPr>
      <xdr:spPr>
        <a:xfrm>
          <a:off x="15290800" y="12888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14987</xdr:rowOff>
    </xdr:from>
    <xdr:to>
      <xdr:col>73</xdr:col>
      <xdr:colOff>180975</xdr:colOff>
      <xdr:row>77</xdr:row>
      <xdr:rowOff>24130</xdr:rowOff>
    </xdr:to>
    <xdr:cxnSp macro="">
      <xdr:nvCxnSpPr>
        <xdr:cNvPr id="438" name="直線コネクタ 437"/>
        <xdr:cNvCxnSpPr/>
      </xdr:nvCxnSpPr>
      <xdr:spPr>
        <a:xfrm flipV="1">
          <a:off x="13893800" y="13216637"/>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99061</xdr:rowOff>
    </xdr:from>
    <xdr:to>
      <xdr:col>74</xdr:col>
      <xdr:colOff>31750</xdr:colOff>
      <xdr:row>77</xdr:row>
      <xdr:rowOff>29211</xdr:rowOff>
    </xdr:to>
    <xdr:sp macro="" textlink="">
      <xdr:nvSpPr>
        <xdr:cNvPr id="439" name="フローチャート: 判断 438"/>
        <xdr:cNvSpPr/>
      </xdr:nvSpPr>
      <xdr:spPr>
        <a:xfrm>
          <a:off x="14732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39387</xdr:rowOff>
    </xdr:from>
    <xdr:ext cx="762000" cy="259045"/>
    <xdr:sp macro="" textlink="">
      <xdr:nvSpPr>
        <xdr:cNvPr id="440" name="テキスト ボックス 439"/>
        <xdr:cNvSpPr txBox="1"/>
      </xdr:nvSpPr>
      <xdr:spPr>
        <a:xfrm>
          <a:off x="14401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85852</xdr:rowOff>
    </xdr:from>
    <xdr:to>
      <xdr:col>69</xdr:col>
      <xdr:colOff>92075</xdr:colOff>
      <xdr:row>77</xdr:row>
      <xdr:rowOff>24130</xdr:rowOff>
    </xdr:to>
    <xdr:cxnSp macro="">
      <xdr:nvCxnSpPr>
        <xdr:cNvPr id="441" name="直線コネクタ 440"/>
        <xdr:cNvCxnSpPr/>
      </xdr:nvCxnSpPr>
      <xdr:spPr>
        <a:xfrm>
          <a:off x="13004800" y="13116052"/>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48768</xdr:rowOff>
    </xdr:from>
    <xdr:to>
      <xdr:col>69</xdr:col>
      <xdr:colOff>142875</xdr:colOff>
      <xdr:row>76</xdr:row>
      <xdr:rowOff>150368</xdr:rowOff>
    </xdr:to>
    <xdr:sp macro="" textlink="">
      <xdr:nvSpPr>
        <xdr:cNvPr id="442" name="フローチャート: 判断 441"/>
        <xdr:cNvSpPr/>
      </xdr:nvSpPr>
      <xdr:spPr>
        <a:xfrm>
          <a:off x="13843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160545</xdr:rowOff>
    </xdr:from>
    <xdr:ext cx="762000" cy="259045"/>
    <xdr:sp macro="" textlink="">
      <xdr:nvSpPr>
        <xdr:cNvPr id="443" name="テキスト ボックス 442"/>
        <xdr:cNvSpPr txBox="1"/>
      </xdr:nvSpPr>
      <xdr:spPr>
        <a:xfrm>
          <a:off x="13512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147065</xdr:rowOff>
    </xdr:from>
    <xdr:to>
      <xdr:col>65</xdr:col>
      <xdr:colOff>53975</xdr:colOff>
      <xdr:row>76</xdr:row>
      <xdr:rowOff>77215</xdr:rowOff>
    </xdr:to>
    <xdr:sp macro="" textlink="">
      <xdr:nvSpPr>
        <xdr:cNvPr id="444" name="フローチャート: 判断 443"/>
        <xdr:cNvSpPr/>
      </xdr:nvSpPr>
      <xdr:spPr>
        <a:xfrm>
          <a:off x="12954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87393</xdr:rowOff>
    </xdr:from>
    <xdr:ext cx="762000" cy="259045"/>
    <xdr:sp macro="" textlink="">
      <xdr:nvSpPr>
        <xdr:cNvPr id="445" name="テキスト ボックス 444"/>
        <xdr:cNvSpPr txBox="1"/>
      </xdr:nvSpPr>
      <xdr:spPr>
        <a:xfrm>
          <a:off x="12623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147065</xdr:rowOff>
    </xdr:from>
    <xdr:to>
      <xdr:col>82</xdr:col>
      <xdr:colOff>158750</xdr:colOff>
      <xdr:row>76</xdr:row>
      <xdr:rowOff>77215</xdr:rowOff>
    </xdr:to>
    <xdr:sp macro="" textlink="">
      <xdr:nvSpPr>
        <xdr:cNvPr id="451" name="楕円 450"/>
        <xdr:cNvSpPr/>
      </xdr:nvSpPr>
      <xdr:spPr>
        <a:xfrm>
          <a:off x="164592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163593</xdr:rowOff>
    </xdr:from>
    <xdr:ext cx="762000" cy="259045"/>
    <xdr:sp macro="" textlink="">
      <xdr:nvSpPr>
        <xdr:cNvPr id="452" name="公債費以外該当値テキスト"/>
        <xdr:cNvSpPr txBox="1"/>
      </xdr:nvSpPr>
      <xdr:spPr>
        <a:xfrm>
          <a:off x="16598900" y="12850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108204</xdr:rowOff>
    </xdr:from>
    <xdr:to>
      <xdr:col>78</xdr:col>
      <xdr:colOff>120650</xdr:colOff>
      <xdr:row>77</xdr:row>
      <xdr:rowOff>38354</xdr:rowOff>
    </xdr:to>
    <xdr:sp macro="" textlink="">
      <xdr:nvSpPr>
        <xdr:cNvPr id="453" name="楕円 452"/>
        <xdr:cNvSpPr/>
      </xdr:nvSpPr>
      <xdr:spPr>
        <a:xfrm>
          <a:off x="15621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23131</xdr:rowOff>
    </xdr:from>
    <xdr:ext cx="736600" cy="259045"/>
    <xdr:sp macro="" textlink="">
      <xdr:nvSpPr>
        <xdr:cNvPr id="454" name="テキスト ボックス 453"/>
        <xdr:cNvSpPr txBox="1"/>
      </xdr:nvSpPr>
      <xdr:spPr>
        <a:xfrm>
          <a:off x="15290800" y="13224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135637</xdr:rowOff>
    </xdr:from>
    <xdr:to>
      <xdr:col>74</xdr:col>
      <xdr:colOff>31750</xdr:colOff>
      <xdr:row>77</xdr:row>
      <xdr:rowOff>65787</xdr:rowOff>
    </xdr:to>
    <xdr:sp macro="" textlink="">
      <xdr:nvSpPr>
        <xdr:cNvPr id="455" name="楕円 454"/>
        <xdr:cNvSpPr/>
      </xdr:nvSpPr>
      <xdr:spPr>
        <a:xfrm>
          <a:off x="14732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50564</xdr:rowOff>
    </xdr:from>
    <xdr:ext cx="762000" cy="259045"/>
    <xdr:sp macro="" textlink="">
      <xdr:nvSpPr>
        <xdr:cNvPr id="456" name="テキスト ボックス 455"/>
        <xdr:cNvSpPr txBox="1"/>
      </xdr:nvSpPr>
      <xdr:spPr>
        <a:xfrm>
          <a:off x="14401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144780</xdr:rowOff>
    </xdr:from>
    <xdr:to>
      <xdr:col>69</xdr:col>
      <xdr:colOff>142875</xdr:colOff>
      <xdr:row>77</xdr:row>
      <xdr:rowOff>74930</xdr:rowOff>
    </xdr:to>
    <xdr:sp macro="" textlink="">
      <xdr:nvSpPr>
        <xdr:cNvPr id="457" name="楕円 456"/>
        <xdr:cNvSpPr/>
      </xdr:nvSpPr>
      <xdr:spPr>
        <a:xfrm>
          <a:off x="13843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59707</xdr:rowOff>
    </xdr:from>
    <xdr:ext cx="762000" cy="259045"/>
    <xdr:sp macro="" textlink="">
      <xdr:nvSpPr>
        <xdr:cNvPr id="458" name="テキスト ボックス 457"/>
        <xdr:cNvSpPr txBox="1"/>
      </xdr:nvSpPr>
      <xdr:spPr>
        <a:xfrm>
          <a:off x="13512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35052</xdr:rowOff>
    </xdr:from>
    <xdr:to>
      <xdr:col>65</xdr:col>
      <xdr:colOff>53975</xdr:colOff>
      <xdr:row>76</xdr:row>
      <xdr:rowOff>136652</xdr:rowOff>
    </xdr:to>
    <xdr:sp macro="" textlink="">
      <xdr:nvSpPr>
        <xdr:cNvPr id="459" name="楕円 458"/>
        <xdr:cNvSpPr/>
      </xdr:nvSpPr>
      <xdr:spPr>
        <a:xfrm>
          <a:off x="12954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121429</xdr:rowOff>
    </xdr:from>
    <xdr:ext cx="762000" cy="259045"/>
    <xdr:sp macro="" textlink="">
      <xdr:nvSpPr>
        <xdr:cNvPr id="460" name="テキスト ボックス 459"/>
        <xdr:cNvSpPr txBox="1"/>
      </xdr:nvSpPr>
      <xdr:spPr>
        <a:xfrm>
          <a:off x="12623800" y="1315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富山県朝日町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149639</xdr:rowOff>
    </xdr:from>
    <xdr:to>
      <xdr:col>29</xdr:col>
      <xdr:colOff>127000</xdr:colOff>
      <xdr:row>20</xdr:row>
      <xdr:rowOff>462</xdr:rowOff>
    </xdr:to>
    <xdr:cxnSp macro="">
      <xdr:nvCxnSpPr>
        <xdr:cNvPr id="45" name="直線コネクタ 44"/>
        <xdr:cNvCxnSpPr/>
      </xdr:nvCxnSpPr>
      <xdr:spPr bwMode="auto">
        <a:xfrm flipV="1">
          <a:off x="5651500" y="2083214"/>
          <a:ext cx="0" cy="13938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143989</xdr:rowOff>
    </xdr:from>
    <xdr:ext cx="762000" cy="259045"/>
    <xdr:sp macro="" textlink="">
      <xdr:nvSpPr>
        <xdr:cNvPr id="46" name="人口1人当たり決算額の推移最小値テキスト130"/>
        <xdr:cNvSpPr txBox="1"/>
      </xdr:nvSpPr>
      <xdr:spPr>
        <a:xfrm>
          <a:off x="5740400" y="344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462</xdr:rowOff>
    </xdr:from>
    <xdr:to>
      <xdr:col>30</xdr:col>
      <xdr:colOff>25400</xdr:colOff>
      <xdr:row>20</xdr:row>
      <xdr:rowOff>462</xdr:rowOff>
    </xdr:to>
    <xdr:cxnSp macro="">
      <xdr:nvCxnSpPr>
        <xdr:cNvPr id="47" name="直線コネクタ 46"/>
        <xdr:cNvCxnSpPr/>
      </xdr:nvCxnSpPr>
      <xdr:spPr bwMode="auto">
        <a:xfrm>
          <a:off x="5562600" y="34770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64566</xdr:rowOff>
    </xdr:from>
    <xdr:ext cx="762000" cy="259045"/>
    <xdr:sp macro="" textlink="">
      <xdr:nvSpPr>
        <xdr:cNvPr id="48" name="人口1人当たり決算額の推移最大値テキスト130"/>
        <xdr:cNvSpPr txBox="1"/>
      </xdr:nvSpPr>
      <xdr:spPr>
        <a:xfrm>
          <a:off x="5740400" y="182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149639</xdr:rowOff>
    </xdr:from>
    <xdr:to>
      <xdr:col>30</xdr:col>
      <xdr:colOff>25400</xdr:colOff>
      <xdr:row>11</xdr:row>
      <xdr:rowOff>149639</xdr:rowOff>
    </xdr:to>
    <xdr:cxnSp macro="">
      <xdr:nvCxnSpPr>
        <xdr:cNvPr id="49" name="直線コネクタ 48"/>
        <xdr:cNvCxnSpPr/>
      </xdr:nvCxnSpPr>
      <xdr:spPr bwMode="auto">
        <a:xfrm>
          <a:off x="5562600" y="20832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56553</xdr:rowOff>
    </xdr:from>
    <xdr:to>
      <xdr:col>29</xdr:col>
      <xdr:colOff>127000</xdr:colOff>
      <xdr:row>16</xdr:row>
      <xdr:rowOff>108964</xdr:rowOff>
    </xdr:to>
    <xdr:cxnSp macro="">
      <xdr:nvCxnSpPr>
        <xdr:cNvPr id="50" name="直線コネクタ 49"/>
        <xdr:cNvCxnSpPr/>
      </xdr:nvCxnSpPr>
      <xdr:spPr bwMode="auto">
        <a:xfrm flipV="1">
          <a:off x="5003800" y="2847378"/>
          <a:ext cx="647700" cy="524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29021</xdr:rowOff>
    </xdr:from>
    <xdr:ext cx="762000" cy="259045"/>
    <xdr:sp macro="" textlink="">
      <xdr:nvSpPr>
        <xdr:cNvPr id="51" name="人口1人当たり決算額の推移平均値テキスト130"/>
        <xdr:cNvSpPr txBox="1"/>
      </xdr:nvSpPr>
      <xdr:spPr>
        <a:xfrm>
          <a:off x="5740400" y="29912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56944</xdr:rowOff>
    </xdr:from>
    <xdr:to>
      <xdr:col>29</xdr:col>
      <xdr:colOff>177800</xdr:colOff>
      <xdr:row>17</xdr:row>
      <xdr:rowOff>158544</xdr:rowOff>
    </xdr:to>
    <xdr:sp macro="" textlink="">
      <xdr:nvSpPr>
        <xdr:cNvPr id="52" name="フローチャート: 判断 51"/>
        <xdr:cNvSpPr/>
      </xdr:nvSpPr>
      <xdr:spPr bwMode="auto">
        <a:xfrm>
          <a:off x="5600700" y="3019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80602</xdr:rowOff>
    </xdr:from>
    <xdr:to>
      <xdr:col>26</xdr:col>
      <xdr:colOff>50800</xdr:colOff>
      <xdr:row>16</xdr:row>
      <xdr:rowOff>108964</xdr:rowOff>
    </xdr:to>
    <xdr:cxnSp macro="">
      <xdr:nvCxnSpPr>
        <xdr:cNvPr id="53" name="直線コネクタ 52"/>
        <xdr:cNvCxnSpPr/>
      </xdr:nvCxnSpPr>
      <xdr:spPr bwMode="auto">
        <a:xfrm>
          <a:off x="4305300" y="2871427"/>
          <a:ext cx="698500" cy="283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62057</xdr:rowOff>
    </xdr:from>
    <xdr:to>
      <xdr:col>26</xdr:col>
      <xdr:colOff>101600</xdr:colOff>
      <xdr:row>17</xdr:row>
      <xdr:rowOff>163657</xdr:rowOff>
    </xdr:to>
    <xdr:sp macro="" textlink="">
      <xdr:nvSpPr>
        <xdr:cNvPr id="54" name="フローチャート: 判断 53"/>
        <xdr:cNvSpPr/>
      </xdr:nvSpPr>
      <xdr:spPr bwMode="auto">
        <a:xfrm>
          <a:off x="4953000" y="3024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148434</xdr:rowOff>
    </xdr:from>
    <xdr:ext cx="736600" cy="259045"/>
    <xdr:sp macro="" textlink="">
      <xdr:nvSpPr>
        <xdr:cNvPr id="55" name="テキスト ボックス 54"/>
        <xdr:cNvSpPr txBox="1"/>
      </xdr:nvSpPr>
      <xdr:spPr>
        <a:xfrm>
          <a:off x="4622800" y="3110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80602</xdr:rowOff>
    </xdr:from>
    <xdr:to>
      <xdr:col>22</xdr:col>
      <xdr:colOff>114300</xdr:colOff>
      <xdr:row>16</xdr:row>
      <xdr:rowOff>116294</xdr:rowOff>
    </xdr:to>
    <xdr:cxnSp macro="">
      <xdr:nvCxnSpPr>
        <xdr:cNvPr id="56" name="直線コネクタ 55"/>
        <xdr:cNvCxnSpPr/>
      </xdr:nvCxnSpPr>
      <xdr:spPr bwMode="auto">
        <a:xfrm flipV="1">
          <a:off x="3606800" y="2871427"/>
          <a:ext cx="698500" cy="356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85016</xdr:rowOff>
    </xdr:from>
    <xdr:to>
      <xdr:col>22</xdr:col>
      <xdr:colOff>165100</xdr:colOff>
      <xdr:row>18</xdr:row>
      <xdr:rowOff>15166</xdr:rowOff>
    </xdr:to>
    <xdr:sp macro="" textlink="">
      <xdr:nvSpPr>
        <xdr:cNvPr id="57" name="フローチャート: 判断 56"/>
        <xdr:cNvSpPr/>
      </xdr:nvSpPr>
      <xdr:spPr bwMode="auto">
        <a:xfrm>
          <a:off x="4254500" y="30472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171393</xdr:rowOff>
    </xdr:from>
    <xdr:ext cx="762000" cy="259045"/>
    <xdr:sp macro="" textlink="">
      <xdr:nvSpPr>
        <xdr:cNvPr id="58" name="テキスト ボックス 57"/>
        <xdr:cNvSpPr txBox="1"/>
      </xdr:nvSpPr>
      <xdr:spPr>
        <a:xfrm>
          <a:off x="3924300" y="3133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116294</xdr:rowOff>
    </xdr:from>
    <xdr:to>
      <xdr:col>18</xdr:col>
      <xdr:colOff>177800</xdr:colOff>
      <xdr:row>17</xdr:row>
      <xdr:rowOff>2985</xdr:rowOff>
    </xdr:to>
    <xdr:cxnSp macro="">
      <xdr:nvCxnSpPr>
        <xdr:cNvPr id="59" name="直線コネクタ 58"/>
        <xdr:cNvCxnSpPr/>
      </xdr:nvCxnSpPr>
      <xdr:spPr bwMode="auto">
        <a:xfrm flipV="1">
          <a:off x="2908300" y="2907119"/>
          <a:ext cx="698500" cy="581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100119</xdr:rowOff>
    </xdr:from>
    <xdr:to>
      <xdr:col>19</xdr:col>
      <xdr:colOff>38100</xdr:colOff>
      <xdr:row>18</xdr:row>
      <xdr:rowOff>30269</xdr:rowOff>
    </xdr:to>
    <xdr:sp macro="" textlink="">
      <xdr:nvSpPr>
        <xdr:cNvPr id="60" name="フローチャート: 判断 59"/>
        <xdr:cNvSpPr/>
      </xdr:nvSpPr>
      <xdr:spPr bwMode="auto">
        <a:xfrm>
          <a:off x="3556000" y="3062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15046</xdr:rowOff>
    </xdr:from>
    <xdr:ext cx="762000" cy="259045"/>
    <xdr:sp macro="" textlink="">
      <xdr:nvSpPr>
        <xdr:cNvPr id="61" name="テキスト ボックス 60"/>
        <xdr:cNvSpPr txBox="1"/>
      </xdr:nvSpPr>
      <xdr:spPr>
        <a:xfrm>
          <a:off x="3225800" y="314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114894</xdr:rowOff>
    </xdr:from>
    <xdr:to>
      <xdr:col>15</xdr:col>
      <xdr:colOff>101600</xdr:colOff>
      <xdr:row>18</xdr:row>
      <xdr:rowOff>45044</xdr:rowOff>
    </xdr:to>
    <xdr:sp macro="" textlink="">
      <xdr:nvSpPr>
        <xdr:cNvPr id="62" name="フローチャート: 判断 61"/>
        <xdr:cNvSpPr/>
      </xdr:nvSpPr>
      <xdr:spPr bwMode="auto">
        <a:xfrm>
          <a:off x="2857500" y="3077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29821</xdr:rowOff>
    </xdr:from>
    <xdr:ext cx="762000" cy="259045"/>
    <xdr:sp macro="" textlink="">
      <xdr:nvSpPr>
        <xdr:cNvPr id="63" name="テキスト ボックス 62"/>
        <xdr:cNvSpPr txBox="1"/>
      </xdr:nvSpPr>
      <xdr:spPr>
        <a:xfrm>
          <a:off x="2527300" y="3163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5753</xdr:rowOff>
    </xdr:from>
    <xdr:to>
      <xdr:col>29</xdr:col>
      <xdr:colOff>177800</xdr:colOff>
      <xdr:row>16</xdr:row>
      <xdr:rowOff>107353</xdr:rowOff>
    </xdr:to>
    <xdr:sp macro="" textlink="">
      <xdr:nvSpPr>
        <xdr:cNvPr id="69" name="楕円 68"/>
        <xdr:cNvSpPr/>
      </xdr:nvSpPr>
      <xdr:spPr bwMode="auto">
        <a:xfrm>
          <a:off x="5600700" y="27965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22280</xdr:rowOff>
    </xdr:from>
    <xdr:ext cx="762000" cy="259045"/>
    <xdr:sp macro="" textlink="">
      <xdr:nvSpPr>
        <xdr:cNvPr id="70" name="人口1人当たり決算額の推移該当値テキスト130"/>
        <xdr:cNvSpPr txBox="1"/>
      </xdr:nvSpPr>
      <xdr:spPr>
        <a:xfrm>
          <a:off x="5740400" y="2641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58164</xdr:rowOff>
    </xdr:from>
    <xdr:to>
      <xdr:col>26</xdr:col>
      <xdr:colOff>101600</xdr:colOff>
      <xdr:row>16</xdr:row>
      <xdr:rowOff>159764</xdr:rowOff>
    </xdr:to>
    <xdr:sp macro="" textlink="">
      <xdr:nvSpPr>
        <xdr:cNvPr id="71" name="楕円 70"/>
        <xdr:cNvSpPr/>
      </xdr:nvSpPr>
      <xdr:spPr bwMode="auto">
        <a:xfrm>
          <a:off x="4953000" y="28489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169941</xdr:rowOff>
    </xdr:from>
    <xdr:ext cx="736600" cy="259045"/>
    <xdr:sp macro="" textlink="">
      <xdr:nvSpPr>
        <xdr:cNvPr id="72" name="テキスト ボックス 71"/>
        <xdr:cNvSpPr txBox="1"/>
      </xdr:nvSpPr>
      <xdr:spPr>
        <a:xfrm>
          <a:off x="4622800" y="2617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29802</xdr:rowOff>
    </xdr:from>
    <xdr:to>
      <xdr:col>22</xdr:col>
      <xdr:colOff>165100</xdr:colOff>
      <xdr:row>16</xdr:row>
      <xdr:rowOff>131402</xdr:rowOff>
    </xdr:to>
    <xdr:sp macro="" textlink="">
      <xdr:nvSpPr>
        <xdr:cNvPr id="73" name="楕円 72"/>
        <xdr:cNvSpPr/>
      </xdr:nvSpPr>
      <xdr:spPr bwMode="auto">
        <a:xfrm>
          <a:off x="4254500" y="28206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141579</xdr:rowOff>
    </xdr:from>
    <xdr:ext cx="762000" cy="259045"/>
    <xdr:sp macro="" textlink="">
      <xdr:nvSpPr>
        <xdr:cNvPr id="74" name="テキスト ボックス 73"/>
        <xdr:cNvSpPr txBox="1"/>
      </xdr:nvSpPr>
      <xdr:spPr>
        <a:xfrm>
          <a:off x="3924300" y="2589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65494</xdr:rowOff>
    </xdr:from>
    <xdr:to>
      <xdr:col>19</xdr:col>
      <xdr:colOff>38100</xdr:colOff>
      <xdr:row>16</xdr:row>
      <xdr:rowOff>167094</xdr:rowOff>
    </xdr:to>
    <xdr:sp macro="" textlink="">
      <xdr:nvSpPr>
        <xdr:cNvPr id="75" name="楕円 74"/>
        <xdr:cNvSpPr/>
      </xdr:nvSpPr>
      <xdr:spPr bwMode="auto">
        <a:xfrm>
          <a:off x="3556000" y="28563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5821</xdr:rowOff>
    </xdr:from>
    <xdr:ext cx="762000" cy="259045"/>
    <xdr:sp macro="" textlink="">
      <xdr:nvSpPr>
        <xdr:cNvPr id="76" name="テキスト ボックス 75"/>
        <xdr:cNvSpPr txBox="1"/>
      </xdr:nvSpPr>
      <xdr:spPr>
        <a:xfrm>
          <a:off x="3225800" y="2625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123635</xdr:rowOff>
    </xdr:from>
    <xdr:to>
      <xdr:col>15</xdr:col>
      <xdr:colOff>101600</xdr:colOff>
      <xdr:row>17</xdr:row>
      <xdr:rowOff>53785</xdr:rowOff>
    </xdr:to>
    <xdr:sp macro="" textlink="">
      <xdr:nvSpPr>
        <xdr:cNvPr id="77" name="楕円 76"/>
        <xdr:cNvSpPr/>
      </xdr:nvSpPr>
      <xdr:spPr bwMode="auto">
        <a:xfrm>
          <a:off x="2857500" y="29144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63962</xdr:rowOff>
    </xdr:from>
    <xdr:ext cx="762000" cy="259045"/>
    <xdr:sp macro="" textlink="">
      <xdr:nvSpPr>
        <xdr:cNvPr id="78" name="テキスト ボックス 77"/>
        <xdr:cNvSpPr txBox="1"/>
      </xdr:nvSpPr>
      <xdr:spPr>
        <a:xfrm>
          <a:off x="2527300" y="268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76983</xdr:rowOff>
    </xdr:from>
    <xdr:to>
      <xdr:col>29</xdr:col>
      <xdr:colOff>127000</xdr:colOff>
      <xdr:row>37</xdr:row>
      <xdr:rowOff>145859</xdr:rowOff>
    </xdr:to>
    <xdr:cxnSp macro="">
      <xdr:nvCxnSpPr>
        <xdr:cNvPr id="105" name="直線コネクタ 104"/>
        <xdr:cNvCxnSpPr/>
      </xdr:nvCxnSpPr>
      <xdr:spPr bwMode="auto">
        <a:xfrm flipV="1">
          <a:off x="5651500" y="6001533"/>
          <a:ext cx="0" cy="126902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117936</xdr:rowOff>
    </xdr:from>
    <xdr:ext cx="762000" cy="259045"/>
    <xdr:sp macro="" textlink="">
      <xdr:nvSpPr>
        <xdr:cNvPr id="106" name="人口1人当たり決算額の推移最小値テキスト445"/>
        <xdr:cNvSpPr txBox="1"/>
      </xdr:nvSpPr>
      <xdr:spPr>
        <a:xfrm>
          <a:off x="5740400" y="724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145859</xdr:rowOff>
    </xdr:from>
    <xdr:to>
      <xdr:col>30</xdr:col>
      <xdr:colOff>25400</xdr:colOff>
      <xdr:row>37</xdr:row>
      <xdr:rowOff>145859</xdr:rowOff>
    </xdr:to>
    <xdr:cxnSp macro="">
      <xdr:nvCxnSpPr>
        <xdr:cNvPr id="107" name="直線コネクタ 106"/>
        <xdr:cNvCxnSpPr/>
      </xdr:nvCxnSpPr>
      <xdr:spPr bwMode="auto">
        <a:xfrm>
          <a:off x="5562600" y="72705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334810</xdr:rowOff>
    </xdr:from>
    <xdr:ext cx="762000" cy="259045"/>
    <xdr:sp macro="" textlink="">
      <xdr:nvSpPr>
        <xdr:cNvPr id="108" name="人口1人当たり決算額の推移最大値テキスト445"/>
        <xdr:cNvSpPr txBox="1"/>
      </xdr:nvSpPr>
      <xdr:spPr>
        <a:xfrm>
          <a:off x="5740400" y="574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76983</xdr:rowOff>
    </xdr:from>
    <xdr:to>
      <xdr:col>30</xdr:col>
      <xdr:colOff>25400</xdr:colOff>
      <xdr:row>33</xdr:row>
      <xdr:rowOff>76983</xdr:rowOff>
    </xdr:to>
    <xdr:cxnSp macro="">
      <xdr:nvCxnSpPr>
        <xdr:cNvPr id="109" name="直線コネクタ 108"/>
        <xdr:cNvCxnSpPr/>
      </xdr:nvCxnSpPr>
      <xdr:spPr bwMode="auto">
        <a:xfrm>
          <a:off x="5562600" y="60015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84183</xdr:rowOff>
    </xdr:from>
    <xdr:to>
      <xdr:col>29</xdr:col>
      <xdr:colOff>127000</xdr:colOff>
      <xdr:row>35</xdr:row>
      <xdr:rowOff>126749</xdr:rowOff>
    </xdr:to>
    <xdr:cxnSp macro="">
      <xdr:nvCxnSpPr>
        <xdr:cNvPr id="110" name="直線コネクタ 109"/>
        <xdr:cNvCxnSpPr/>
      </xdr:nvCxnSpPr>
      <xdr:spPr bwMode="auto">
        <a:xfrm>
          <a:off x="5003800" y="6694533"/>
          <a:ext cx="647700" cy="425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213463</xdr:rowOff>
    </xdr:from>
    <xdr:ext cx="762000" cy="259045"/>
    <xdr:sp macro="" textlink="">
      <xdr:nvSpPr>
        <xdr:cNvPr id="111" name="人口1人当たり決算額の推移平均値テキスト445"/>
        <xdr:cNvSpPr txBox="1"/>
      </xdr:nvSpPr>
      <xdr:spPr>
        <a:xfrm>
          <a:off x="5740400" y="68238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241386</xdr:rowOff>
    </xdr:from>
    <xdr:to>
      <xdr:col>29</xdr:col>
      <xdr:colOff>177800</xdr:colOff>
      <xdr:row>36</xdr:row>
      <xdr:rowOff>86</xdr:rowOff>
    </xdr:to>
    <xdr:sp macro="" textlink="">
      <xdr:nvSpPr>
        <xdr:cNvPr id="112" name="フローチャート: 判断 111"/>
        <xdr:cNvSpPr/>
      </xdr:nvSpPr>
      <xdr:spPr bwMode="auto">
        <a:xfrm>
          <a:off x="5600700" y="6851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196357</xdr:rowOff>
    </xdr:from>
    <xdr:to>
      <xdr:col>26</xdr:col>
      <xdr:colOff>50800</xdr:colOff>
      <xdr:row>35</xdr:row>
      <xdr:rowOff>84183</xdr:rowOff>
    </xdr:to>
    <xdr:cxnSp macro="">
      <xdr:nvCxnSpPr>
        <xdr:cNvPr id="113" name="直線コネクタ 112"/>
        <xdr:cNvCxnSpPr/>
      </xdr:nvCxnSpPr>
      <xdr:spPr bwMode="auto">
        <a:xfrm>
          <a:off x="4305300" y="6463807"/>
          <a:ext cx="698500" cy="2307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195690</xdr:rowOff>
    </xdr:from>
    <xdr:to>
      <xdr:col>26</xdr:col>
      <xdr:colOff>101600</xdr:colOff>
      <xdr:row>35</xdr:row>
      <xdr:rowOff>297290</xdr:rowOff>
    </xdr:to>
    <xdr:sp macro="" textlink="">
      <xdr:nvSpPr>
        <xdr:cNvPr id="114" name="フローチャート: 判断 113"/>
        <xdr:cNvSpPr/>
      </xdr:nvSpPr>
      <xdr:spPr bwMode="auto">
        <a:xfrm>
          <a:off x="4953000" y="68060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282067</xdr:rowOff>
    </xdr:from>
    <xdr:ext cx="736600" cy="259045"/>
    <xdr:sp macro="" textlink="">
      <xdr:nvSpPr>
        <xdr:cNvPr id="115" name="テキスト ボックス 114"/>
        <xdr:cNvSpPr txBox="1"/>
      </xdr:nvSpPr>
      <xdr:spPr>
        <a:xfrm>
          <a:off x="4622800" y="689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196357</xdr:rowOff>
    </xdr:from>
    <xdr:to>
      <xdr:col>22</xdr:col>
      <xdr:colOff>114300</xdr:colOff>
      <xdr:row>34</xdr:row>
      <xdr:rowOff>281670</xdr:rowOff>
    </xdr:to>
    <xdr:cxnSp macro="">
      <xdr:nvCxnSpPr>
        <xdr:cNvPr id="116" name="直線コネクタ 115"/>
        <xdr:cNvCxnSpPr/>
      </xdr:nvCxnSpPr>
      <xdr:spPr bwMode="auto">
        <a:xfrm flipV="1">
          <a:off x="3606800" y="6463807"/>
          <a:ext cx="698500" cy="853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217977</xdr:rowOff>
    </xdr:from>
    <xdr:to>
      <xdr:col>22</xdr:col>
      <xdr:colOff>165100</xdr:colOff>
      <xdr:row>35</xdr:row>
      <xdr:rowOff>319577</xdr:rowOff>
    </xdr:to>
    <xdr:sp macro="" textlink="">
      <xdr:nvSpPr>
        <xdr:cNvPr id="117" name="フローチャート: 判断 116"/>
        <xdr:cNvSpPr/>
      </xdr:nvSpPr>
      <xdr:spPr bwMode="auto">
        <a:xfrm>
          <a:off x="4254500" y="68283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304354</xdr:rowOff>
    </xdr:from>
    <xdr:ext cx="762000" cy="259045"/>
    <xdr:sp macro="" textlink="">
      <xdr:nvSpPr>
        <xdr:cNvPr id="118" name="テキスト ボックス 117"/>
        <xdr:cNvSpPr txBox="1"/>
      </xdr:nvSpPr>
      <xdr:spPr>
        <a:xfrm>
          <a:off x="3924300" y="6914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281670</xdr:rowOff>
    </xdr:from>
    <xdr:to>
      <xdr:col>18</xdr:col>
      <xdr:colOff>177800</xdr:colOff>
      <xdr:row>35</xdr:row>
      <xdr:rowOff>101785</xdr:rowOff>
    </xdr:to>
    <xdr:cxnSp macro="">
      <xdr:nvCxnSpPr>
        <xdr:cNvPr id="119" name="直線コネクタ 118"/>
        <xdr:cNvCxnSpPr/>
      </xdr:nvCxnSpPr>
      <xdr:spPr bwMode="auto">
        <a:xfrm flipV="1">
          <a:off x="2908300" y="6549120"/>
          <a:ext cx="698500" cy="1630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207028</xdr:rowOff>
    </xdr:from>
    <xdr:to>
      <xdr:col>19</xdr:col>
      <xdr:colOff>38100</xdr:colOff>
      <xdr:row>35</xdr:row>
      <xdr:rowOff>308628</xdr:rowOff>
    </xdr:to>
    <xdr:sp macro="" textlink="">
      <xdr:nvSpPr>
        <xdr:cNvPr id="120" name="フローチャート: 判断 119"/>
        <xdr:cNvSpPr/>
      </xdr:nvSpPr>
      <xdr:spPr bwMode="auto">
        <a:xfrm>
          <a:off x="3556000" y="6817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293405</xdr:rowOff>
    </xdr:from>
    <xdr:ext cx="762000" cy="259045"/>
    <xdr:sp macro="" textlink="">
      <xdr:nvSpPr>
        <xdr:cNvPr id="121" name="テキスト ボックス 120"/>
        <xdr:cNvSpPr txBox="1"/>
      </xdr:nvSpPr>
      <xdr:spPr>
        <a:xfrm>
          <a:off x="3225800" y="6903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212674</xdr:rowOff>
    </xdr:from>
    <xdr:to>
      <xdr:col>15</xdr:col>
      <xdr:colOff>101600</xdr:colOff>
      <xdr:row>35</xdr:row>
      <xdr:rowOff>314274</xdr:rowOff>
    </xdr:to>
    <xdr:sp macro="" textlink="">
      <xdr:nvSpPr>
        <xdr:cNvPr id="122" name="フローチャート: 判断 121"/>
        <xdr:cNvSpPr/>
      </xdr:nvSpPr>
      <xdr:spPr bwMode="auto">
        <a:xfrm>
          <a:off x="2857500" y="6823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299051</xdr:rowOff>
    </xdr:from>
    <xdr:ext cx="762000" cy="259045"/>
    <xdr:sp macro="" textlink="">
      <xdr:nvSpPr>
        <xdr:cNvPr id="123" name="テキスト ボックス 122"/>
        <xdr:cNvSpPr txBox="1"/>
      </xdr:nvSpPr>
      <xdr:spPr>
        <a:xfrm>
          <a:off x="2527300" y="6909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75949</xdr:rowOff>
    </xdr:from>
    <xdr:to>
      <xdr:col>29</xdr:col>
      <xdr:colOff>177800</xdr:colOff>
      <xdr:row>35</xdr:row>
      <xdr:rowOff>177549</xdr:rowOff>
    </xdr:to>
    <xdr:sp macro="" textlink="">
      <xdr:nvSpPr>
        <xdr:cNvPr id="129" name="楕円 128"/>
        <xdr:cNvSpPr/>
      </xdr:nvSpPr>
      <xdr:spPr bwMode="auto">
        <a:xfrm>
          <a:off x="5600700" y="66862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263926</xdr:rowOff>
    </xdr:from>
    <xdr:ext cx="762000" cy="259045"/>
    <xdr:sp macro="" textlink="">
      <xdr:nvSpPr>
        <xdr:cNvPr id="130" name="人口1人当たり決算額の推移該当値テキスト445"/>
        <xdr:cNvSpPr txBox="1"/>
      </xdr:nvSpPr>
      <xdr:spPr>
        <a:xfrm>
          <a:off x="5740400" y="6531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33383</xdr:rowOff>
    </xdr:from>
    <xdr:to>
      <xdr:col>26</xdr:col>
      <xdr:colOff>101600</xdr:colOff>
      <xdr:row>35</xdr:row>
      <xdr:rowOff>134983</xdr:rowOff>
    </xdr:to>
    <xdr:sp macro="" textlink="">
      <xdr:nvSpPr>
        <xdr:cNvPr id="131" name="楕円 130"/>
        <xdr:cNvSpPr/>
      </xdr:nvSpPr>
      <xdr:spPr bwMode="auto">
        <a:xfrm>
          <a:off x="4953000" y="66437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145160</xdr:rowOff>
    </xdr:from>
    <xdr:ext cx="736600" cy="259045"/>
    <xdr:sp macro="" textlink="">
      <xdr:nvSpPr>
        <xdr:cNvPr id="132" name="テキスト ボックス 131"/>
        <xdr:cNvSpPr txBox="1"/>
      </xdr:nvSpPr>
      <xdr:spPr>
        <a:xfrm>
          <a:off x="4622800" y="6412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145557</xdr:rowOff>
    </xdr:from>
    <xdr:to>
      <xdr:col>22</xdr:col>
      <xdr:colOff>165100</xdr:colOff>
      <xdr:row>34</xdr:row>
      <xdr:rowOff>247157</xdr:rowOff>
    </xdr:to>
    <xdr:sp macro="" textlink="">
      <xdr:nvSpPr>
        <xdr:cNvPr id="133" name="楕円 132"/>
        <xdr:cNvSpPr/>
      </xdr:nvSpPr>
      <xdr:spPr bwMode="auto">
        <a:xfrm>
          <a:off x="4254500" y="64130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257334</xdr:rowOff>
    </xdr:from>
    <xdr:ext cx="762000" cy="259045"/>
    <xdr:sp macro="" textlink="">
      <xdr:nvSpPr>
        <xdr:cNvPr id="134" name="テキスト ボックス 133"/>
        <xdr:cNvSpPr txBox="1"/>
      </xdr:nvSpPr>
      <xdr:spPr>
        <a:xfrm>
          <a:off x="3924300" y="6181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230871</xdr:rowOff>
    </xdr:from>
    <xdr:to>
      <xdr:col>19</xdr:col>
      <xdr:colOff>38100</xdr:colOff>
      <xdr:row>34</xdr:row>
      <xdr:rowOff>332471</xdr:rowOff>
    </xdr:to>
    <xdr:sp macro="" textlink="">
      <xdr:nvSpPr>
        <xdr:cNvPr id="135" name="楕円 134"/>
        <xdr:cNvSpPr/>
      </xdr:nvSpPr>
      <xdr:spPr bwMode="auto">
        <a:xfrm>
          <a:off x="3556000" y="64983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342648</xdr:rowOff>
    </xdr:from>
    <xdr:ext cx="762000" cy="259045"/>
    <xdr:sp macro="" textlink="">
      <xdr:nvSpPr>
        <xdr:cNvPr id="136" name="テキスト ボックス 135"/>
        <xdr:cNvSpPr txBox="1"/>
      </xdr:nvSpPr>
      <xdr:spPr>
        <a:xfrm>
          <a:off x="3225800" y="6267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50985</xdr:rowOff>
    </xdr:from>
    <xdr:to>
      <xdr:col>15</xdr:col>
      <xdr:colOff>101600</xdr:colOff>
      <xdr:row>35</xdr:row>
      <xdr:rowOff>152585</xdr:rowOff>
    </xdr:to>
    <xdr:sp macro="" textlink="">
      <xdr:nvSpPr>
        <xdr:cNvPr id="137" name="楕円 136"/>
        <xdr:cNvSpPr/>
      </xdr:nvSpPr>
      <xdr:spPr bwMode="auto">
        <a:xfrm>
          <a:off x="2857500" y="66613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162762</xdr:rowOff>
    </xdr:from>
    <xdr:ext cx="762000" cy="259045"/>
    <xdr:sp macro="" textlink="">
      <xdr:nvSpPr>
        <xdr:cNvPr id="138" name="テキスト ボックス 137"/>
        <xdr:cNvSpPr txBox="1"/>
      </xdr:nvSpPr>
      <xdr:spPr>
        <a:xfrm>
          <a:off x="2527300" y="6430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富山県朝日町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11,543
11,380
226.30
10,519,052
10,112,189
352,354
5,109,990
9,688,663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76975</xdr:rowOff>
    </xdr:from>
    <xdr:to>
      <xdr:col>24</xdr:col>
      <xdr:colOff>62865</xdr:colOff>
      <xdr:row>39</xdr:row>
      <xdr:rowOff>87199</xdr:rowOff>
    </xdr:to>
    <xdr:cxnSp macro="">
      <xdr:nvCxnSpPr>
        <xdr:cNvPr id="56" name="直線コネクタ 55"/>
        <xdr:cNvCxnSpPr/>
      </xdr:nvCxnSpPr>
      <xdr:spPr>
        <a:xfrm flipV="1">
          <a:off x="4633595" y="5220475"/>
          <a:ext cx="1270" cy="1553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91026</xdr:rowOff>
    </xdr:from>
    <xdr:ext cx="534377" cy="259045"/>
    <xdr:sp macro="" textlink="">
      <xdr:nvSpPr>
        <xdr:cNvPr id="57" name="人件費最小値テキスト"/>
        <xdr:cNvSpPr txBox="1"/>
      </xdr:nvSpPr>
      <xdr:spPr>
        <a:xfrm>
          <a:off x="4686300" y="677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87199</xdr:rowOff>
    </xdr:from>
    <xdr:to>
      <xdr:col>24</xdr:col>
      <xdr:colOff>152400</xdr:colOff>
      <xdr:row>39</xdr:row>
      <xdr:rowOff>87199</xdr:rowOff>
    </xdr:to>
    <xdr:cxnSp macro="">
      <xdr:nvCxnSpPr>
        <xdr:cNvPr id="58" name="直線コネクタ 57"/>
        <xdr:cNvCxnSpPr/>
      </xdr:nvCxnSpPr>
      <xdr:spPr>
        <a:xfrm>
          <a:off x="4546600" y="6773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23652</xdr:rowOff>
    </xdr:from>
    <xdr:ext cx="599010" cy="259045"/>
    <xdr:sp macro="" textlink="">
      <xdr:nvSpPr>
        <xdr:cNvPr id="59" name="人件費最大値テキスト"/>
        <xdr:cNvSpPr txBox="1"/>
      </xdr:nvSpPr>
      <xdr:spPr>
        <a:xfrm>
          <a:off x="4686300" y="4995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76975</xdr:rowOff>
    </xdr:from>
    <xdr:to>
      <xdr:col>24</xdr:col>
      <xdr:colOff>152400</xdr:colOff>
      <xdr:row>30</xdr:row>
      <xdr:rowOff>76975</xdr:rowOff>
    </xdr:to>
    <xdr:cxnSp macro="">
      <xdr:nvCxnSpPr>
        <xdr:cNvPr id="60" name="直線コネクタ 59"/>
        <xdr:cNvCxnSpPr/>
      </xdr:nvCxnSpPr>
      <xdr:spPr>
        <a:xfrm>
          <a:off x="4546600" y="5220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124193</xdr:rowOff>
    </xdr:from>
    <xdr:to>
      <xdr:col>24</xdr:col>
      <xdr:colOff>63500</xdr:colOff>
      <xdr:row>35</xdr:row>
      <xdr:rowOff>112624</xdr:rowOff>
    </xdr:to>
    <xdr:cxnSp macro="">
      <xdr:nvCxnSpPr>
        <xdr:cNvPr id="61" name="直線コネクタ 60"/>
        <xdr:cNvCxnSpPr/>
      </xdr:nvCxnSpPr>
      <xdr:spPr>
        <a:xfrm flipV="1">
          <a:off x="3797300" y="5953493"/>
          <a:ext cx="838200" cy="159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162577</xdr:rowOff>
    </xdr:from>
    <xdr:ext cx="534377" cy="259045"/>
    <xdr:sp macro="" textlink="">
      <xdr:nvSpPr>
        <xdr:cNvPr id="62" name="人件費平均値テキスト"/>
        <xdr:cNvSpPr txBox="1"/>
      </xdr:nvSpPr>
      <xdr:spPr>
        <a:xfrm>
          <a:off x="4686300" y="61633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12700</xdr:rowOff>
    </xdr:from>
    <xdr:to>
      <xdr:col>24</xdr:col>
      <xdr:colOff>114300</xdr:colOff>
      <xdr:row>36</xdr:row>
      <xdr:rowOff>114300</xdr:rowOff>
    </xdr:to>
    <xdr:sp macro="" textlink="">
      <xdr:nvSpPr>
        <xdr:cNvPr id="63" name="フローチャート: 判断 62"/>
        <xdr:cNvSpPr/>
      </xdr:nvSpPr>
      <xdr:spPr>
        <a:xfrm>
          <a:off x="4584700" y="618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112624</xdr:rowOff>
    </xdr:from>
    <xdr:to>
      <xdr:col>19</xdr:col>
      <xdr:colOff>177800</xdr:colOff>
      <xdr:row>35</xdr:row>
      <xdr:rowOff>126441</xdr:rowOff>
    </xdr:to>
    <xdr:cxnSp macro="">
      <xdr:nvCxnSpPr>
        <xdr:cNvPr id="64" name="直線コネクタ 63"/>
        <xdr:cNvCxnSpPr/>
      </xdr:nvCxnSpPr>
      <xdr:spPr>
        <a:xfrm flipV="1">
          <a:off x="2908300" y="6113374"/>
          <a:ext cx="889000" cy="13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138925</xdr:rowOff>
    </xdr:from>
    <xdr:to>
      <xdr:col>20</xdr:col>
      <xdr:colOff>38100</xdr:colOff>
      <xdr:row>37</xdr:row>
      <xdr:rowOff>69075</xdr:rowOff>
    </xdr:to>
    <xdr:sp macro="" textlink="">
      <xdr:nvSpPr>
        <xdr:cNvPr id="65" name="フローチャート: 判断 64"/>
        <xdr:cNvSpPr/>
      </xdr:nvSpPr>
      <xdr:spPr>
        <a:xfrm>
          <a:off x="3746500" y="631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60202</xdr:rowOff>
    </xdr:from>
    <xdr:ext cx="534377" cy="259045"/>
    <xdr:sp macro="" textlink="">
      <xdr:nvSpPr>
        <xdr:cNvPr id="66" name="テキスト ボックス 65"/>
        <xdr:cNvSpPr txBox="1"/>
      </xdr:nvSpPr>
      <xdr:spPr>
        <a:xfrm>
          <a:off x="3530111" y="6403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126441</xdr:rowOff>
    </xdr:from>
    <xdr:to>
      <xdr:col>15</xdr:col>
      <xdr:colOff>50800</xdr:colOff>
      <xdr:row>36</xdr:row>
      <xdr:rowOff>16180</xdr:rowOff>
    </xdr:to>
    <xdr:cxnSp macro="">
      <xdr:nvCxnSpPr>
        <xdr:cNvPr id="67" name="直線コネクタ 66"/>
        <xdr:cNvCxnSpPr/>
      </xdr:nvCxnSpPr>
      <xdr:spPr>
        <a:xfrm flipV="1">
          <a:off x="2019300" y="6127191"/>
          <a:ext cx="889000" cy="6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157086</xdr:rowOff>
    </xdr:from>
    <xdr:to>
      <xdr:col>15</xdr:col>
      <xdr:colOff>101600</xdr:colOff>
      <xdr:row>37</xdr:row>
      <xdr:rowOff>87236</xdr:rowOff>
    </xdr:to>
    <xdr:sp macro="" textlink="">
      <xdr:nvSpPr>
        <xdr:cNvPr id="68" name="フローチャート: 判断 67"/>
        <xdr:cNvSpPr/>
      </xdr:nvSpPr>
      <xdr:spPr>
        <a:xfrm>
          <a:off x="2857500" y="6329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78363</xdr:rowOff>
    </xdr:from>
    <xdr:ext cx="534377" cy="259045"/>
    <xdr:sp macro="" textlink="">
      <xdr:nvSpPr>
        <xdr:cNvPr id="69" name="テキスト ボックス 68"/>
        <xdr:cNvSpPr txBox="1"/>
      </xdr:nvSpPr>
      <xdr:spPr>
        <a:xfrm>
          <a:off x="2641111" y="6422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16180</xdr:rowOff>
    </xdr:from>
    <xdr:to>
      <xdr:col>10</xdr:col>
      <xdr:colOff>114300</xdr:colOff>
      <xdr:row>36</xdr:row>
      <xdr:rowOff>40348</xdr:rowOff>
    </xdr:to>
    <xdr:cxnSp macro="">
      <xdr:nvCxnSpPr>
        <xdr:cNvPr id="70" name="直線コネクタ 69"/>
        <xdr:cNvCxnSpPr/>
      </xdr:nvCxnSpPr>
      <xdr:spPr>
        <a:xfrm flipV="1">
          <a:off x="1130300" y="6188380"/>
          <a:ext cx="889000" cy="24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165913</xdr:rowOff>
    </xdr:from>
    <xdr:to>
      <xdr:col>10</xdr:col>
      <xdr:colOff>165100</xdr:colOff>
      <xdr:row>37</xdr:row>
      <xdr:rowOff>96063</xdr:rowOff>
    </xdr:to>
    <xdr:sp macro="" textlink="">
      <xdr:nvSpPr>
        <xdr:cNvPr id="71" name="フローチャート: 判断 70"/>
        <xdr:cNvSpPr/>
      </xdr:nvSpPr>
      <xdr:spPr>
        <a:xfrm>
          <a:off x="1968500" y="633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87190</xdr:rowOff>
    </xdr:from>
    <xdr:ext cx="534377" cy="259045"/>
    <xdr:sp macro="" textlink="">
      <xdr:nvSpPr>
        <xdr:cNvPr id="72" name="テキスト ボックス 71"/>
        <xdr:cNvSpPr txBox="1"/>
      </xdr:nvSpPr>
      <xdr:spPr>
        <a:xfrm>
          <a:off x="1752111" y="6430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17145</xdr:rowOff>
    </xdr:from>
    <xdr:to>
      <xdr:col>6</xdr:col>
      <xdr:colOff>38100</xdr:colOff>
      <xdr:row>37</xdr:row>
      <xdr:rowOff>118745</xdr:rowOff>
    </xdr:to>
    <xdr:sp macro="" textlink="">
      <xdr:nvSpPr>
        <xdr:cNvPr id="73" name="フローチャート: 判断 72"/>
        <xdr:cNvSpPr/>
      </xdr:nvSpPr>
      <xdr:spPr>
        <a:xfrm>
          <a:off x="1079500" y="636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109872</xdr:rowOff>
    </xdr:from>
    <xdr:ext cx="534377" cy="259045"/>
    <xdr:sp macro="" textlink="">
      <xdr:nvSpPr>
        <xdr:cNvPr id="74" name="テキスト ボックス 73"/>
        <xdr:cNvSpPr txBox="1"/>
      </xdr:nvSpPr>
      <xdr:spPr>
        <a:xfrm>
          <a:off x="863111" y="6453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73393</xdr:rowOff>
    </xdr:from>
    <xdr:to>
      <xdr:col>24</xdr:col>
      <xdr:colOff>114300</xdr:colOff>
      <xdr:row>35</xdr:row>
      <xdr:rowOff>3543</xdr:rowOff>
    </xdr:to>
    <xdr:sp macro="" textlink="">
      <xdr:nvSpPr>
        <xdr:cNvPr id="80" name="楕円 79"/>
        <xdr:cNvSpPr/>
      </xdr:nvSpPr>
      <xdr:spPr>
        <a:xfrm>
          <a:off x="4584700" y="5902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96270</xdr:rowOff>
    </xdr:from>
    <xdr:ext cx="599010" cy="259045"/>
    <xdr:sp macro="" textlink="">
      <xdr:nvSpPr>
        <xdr:cNvPr id="81" name="人件費該当値テキスト"/>
        <xdr:cNvSpPr txBox="1"/>
      </xdr:nvSpPr>
      <xdr:spPr>
        <a:xfrm>
          <a:off x="4686300" y="5754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61824</xdr:rowOff>
    </xdr:from>
    <xdr:to>
      <xdr:col>20</xdr:col>
      <xdr:colOff>38100</xdr:colOff>
      <xdr:row>35</xdr:row>
      <xdr:rowOff>163424</xdr:rowOff>
    </xdr:to>
    <xdr:sp macro="" textlink="">
      <xdr:nvSpPr>
        <xdr:cNvPr id="82" name="楕円 81"/>
        <xdr:cNvSpPr/>
      </xdr:nvSpPr>
      <xdr:spPr>
        <a:xfrm>
          <a:off x="3746500" y="6062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8501</xdr:rowOff>
    </xdr:from>
    <xdr:ext cx="599010" cy="259045"/>
    <xdr:sp macro="" textlink="">
      <xdr:nvSpPr>
        <xdr:cNvPr id="83" name="テキスト ボックス 82"/>
        <xdr:cNvSpPr txBox="1"/>
      </xdr:nvSpPr>
      <xdr:spPr>
        <a:xfrm>
          <a:off x="3497795" y="5837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75641</xdr:rowOff>
    </xdr:from>
    <xdr:to>
      <xdr:col>15</xdr:col>
      <xdr:colOff>101600</xdr:colOff>
      <xdr:row>36</xdr:row>
      <xdr:rowOff>5791</xdr:rowOff>
    </xdr:to>
    <xdr:sp macro="" textlink="">
      <xdr:nvSpPr>
        <xdr:cNvPr id="84" name="楕円 83"/>
        <xdr:cNvSpPr/>
      </xdr:nvSpPr>
      <xdr:spPr>
        <a:xfrm>
          <a:off x="2857500" y="6076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22318</xdr:rowOff>
    </xdr:from>
    <xdr:ext cx="599010" cy="259045"/>
    <xdr:sp macro="" textlink="">
      <xdr:nvSpPr>
        <xdr:cNvPr id="85" name="テキスト ボックス 84"/>
        <xdr:cNvSpPr txBox="1"/>
      </xdr:nvSpPr>
      <xdr:spPr>
        <a:xfrm>
          <a:off x="2608795" y="5851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136830</xdr:rowOff>
    </xdr:from>
    <xdr:to>
      <xdr:col>10</xdr:col>
      <xdr:colOff>165100</xdr:colOff>
      <xdr:row>36</xdr:row>
      <xdr:rowOff>66980</xdr:rowOff>
    </xdr:to>
    <xdr:sp macro="" textlink="">
      <xdr:nvSpPr>
        <xdr:cNvPr id="86" name="楕円 85"/>
        <xdr:cNvSpPr/>
      </xdr:nvSpPr>
      <xdr:spPr>
        <a:xfrm>
          <a:off x="1968500" y="613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83507</xdr:rowOff>
    </xdr:from>
    <xdr:ext cx="599010" cy="259045"/>
    <xdr:sp macro="" textlink="">
      <xdr:nvSpPr>
        <xdr:cNvPr id="87" name="テキスト ボックス 86"/>
        <xdr:cNvSpPr txBox="1"/>
      </xdr:nvSpPr>
      <xdr:spPr>
        <a:xfrm>
          <a:off x="1719795" y="5912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160998</xdr:rowOff>
    </xdr:from>
    <xdr:to>
      <xdr:col>6</xdr:col>
      <xdr:colOff>38100</xdr:colOff>
      <xdr:row>36</xdr:row>
      <xdr:rowOff>91148</xdr:rowOff>
    </xdr:to>
    <xdr:sp macro="" textlink="">
      <xdr:nvSpPr>
        <xdr:cNvPr id="88" name="楕円 87"/>
        <xdr:cNvSpPr/>
      </xdr:nvSpPr>
      <xdr:spPr>
        <a:xfrm>
          <a:off x="1079500" y="616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107675</xdr:rowOff>
    </xdr:from>
    <xdr:ext cx="599010" cy="259045"/>
    <xdr:sp macro="" textlink="">
      <xdr:nvSpPr>
        <xdr:cNvPr id="89" name="テキスト ボックス 88"/>
        <xdr:cNvSpPr txBox="1"/>
      </xdr:nvSpPr>
      <xdr:spPr>
        <a:xfrm>
          <a:off x="830795" y="5936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15132</xdr:rowOff>
    </xdr:from>
    <xdr:to>
      <xdr:col>24</xdr:col>
      <xdr:colOff>62865</xdr:colOff>
      <xdr:row>57</xdr:row>
      <xdr:rowOff>67485</xdr:rowOff>
    </xdr:to>
    <xdr:cxnSp macro="">
      <xdr:nvCxnSpPr>
        <xdr:cNvPr id="111" name="直線コネクタ 110"/>
        <xdr:cNvCxnSpPr/>
      </xdr:nvCxnSpPr>
      <xdr:spPr>
        <a:xfrm flipV="1">
          <a:off x="4633595" y="8759082"/>
          <a:ext cx="1270" cy="1081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71312</xdr:rowOff>
    </xdr:from>
    <xdr:ext cx="534377" cy="259045"/>
    <xdr:sp macro="" textlink="">
      <xdr:nvSpPr>
        <xdr:cNvPr id="112" name="物件費最小値テキスト"/>
        <xdr:cNvSpPr txBox="1"/>
      </xdr:nvSpPr>
      <xdr:spPr>
        <a:xfrm>
          <a:off x="4686300" y="9843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67485</xdr:rowOff>
    </xdr:from>
    <xdr:to>
      <xdr:col>24</xdr:col>
      <xdr:colOff>152400</xdr:colOff>
      <xdr:row>57</xdr:row>
      <xdr:rowOff>67485</xdr:rowOff>
    </xdr:to>
    <xdr:cxnSp macro="">
      <xdr:nvCxnSpPr>
        <xdr:cNvPr id="113" name="直線コネクタ 112"/>
        <xdr:cNvCxnSpPr/>
      </xdr:nvCxnSpPr>
      <xdr:spPr>
        <a:xfrm>
          <a:off x="4546600" y="9840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133259</xdr:rowOff>
    </xdr:from>
    <xdr:ext cx="599010" cy="259045"/>
    <xdr:sp macro="" textlink="">
      <xdr:nvSpPr>
        <xdr:cNvPr id="114" name="物件費最大値テキスト"/>
        <xdr:cNvSpPr txBox="1"/>
      </xdr:nvSpPr>
      <xdr:spPr>
        <a:xfrm>
          <a:off x="4686300" y="8534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15132</xdr:rowOff>
    </xdr:from>
    <xdr:to>
      <xdr:col>24</xdr:col>
      <xdr:colOff>152400</xdr:colOff>
      <xdr:row>51</xdr:row>
      <xdr:rowOff>15132</xdr:rowOff>
    </xdr:to>
    <xdr:cxnSp macro="">
      <xdr:nvCxnSpPr>
        <xdr:cNvPr id="115" name="直線コネクタ 114"/>
        <xdr:cNvCxnSpPr/>
      </xdr:nvCxnSpPr>
      <xdr:spPr>
        <a:xfrm>
          <a:off x="4546600" y="8759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76464</xdr:rowOff>
    </xdr:from>
    <xdr:to>
      <xdr:col>24</xdr:col>
      <xdr:colOff>63500</xdr:colOff>
      <xdr:row>56</xdr:row>
      <xdr:rowOff>102612</xdr:rowOff>
    </xdr:to>
    <xdr:cxnSp macro="">
      <xdr:nvCxnSpPr>
        <xdr:cNvPr id="116" name="直線コネクタ 115"/>
        <xdr:cNvCxnSpPr/>
      </xdr:nvCxnSpPr>
      <xdr:spPr>
        <a:xfrm>
          <a:off x="3797300" y="9677664"/>
          <a:ext cx="838200" cy="26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41332</xdr:rowOff>
    </xdr:from>
    <xdr:ext cx="534377" cy="259045"/>
    <xdr:sp macro="" textlink="">
      <xdr:nvSpPr>
        <xdr:cNvPr id="117" name="物件費平均値テキスト"/>
        <xdr:cNvSpPr txBox="1"/>
      </xdr:nvSpPr>
      <xdr:spPr>
        <a:xfrm>
          <a:off x="4686300" y="94710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18455</xdr:rowOff>
    </xdr:from>
    <xdr:to>
      <xdr:col>24</xdr:col>
      <xdr:colOff>114300</xdr:colOff>
      <xdr:row>56</xdr:row>
      <xdr:rowOff>120055</xdr:rowOff>
    </xdr:to>
    <xdr:sp macro="" textlink="">
      <xdr:nvSpPr>
        <xdr:cNvPr id="118" name="フローチャート: 判断 117"/>
        <xdr:cNvSpPr/>
      </xdr:nvSpPr>
      <xdr:spPr>
        <a:xfrm>
          <a:off x="4584700" y="96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74809</xdr:rowOff>
    </xdr:from>
    <xdr:to>
      <xdr:col>19</xdr:col>
      <xdr:colOff>177800</xdr:colOff>
      <xdr:row>56</xdr:row>
      <xdr:rowOff>76464</xdr:rowOff>
    </xdr:to>
    <xdr:cxnSp macro="">
      <xdr:nvCxnSpPr>
        <xdr:cNvPr id="119" name="直線コネクタ 118"/>
        <xdr:cNvCxnSpPr/>
      </xdr:nvCxnSpPr>
      <xdr:spPr>
        <a:xfrm>
          <a:off x="2908300" y="9676009"/>
          <a:ext cx="889000" cy="1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156049</xdr:rowOff>
    </xdr:from>
    <xdr:to>
      <xdr:col>20</xdr:col>
      <xdr:colOff>38100</xdr:colOff>
      <xdr:row>56</xdr:row>
      <xdr:rowOff>86199</xdr:rowOff>
    </xdr:to>
    <xdr:sp macro="" textlink="">
      <xdr:nvSpPr>
        <xdr:cNvPr id="120" name="フローチャート: 判断 119"/>
        <xdr:cNvSpPr/>
      </xdr:nvSpPr>
      <xdr:spPr>
        <a:xfrm>
          <a:off x="3746500" y="958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102726</xdr:rowOff>
    </xdr:from>
    <xdr:ext cx="534377" cy="259045"/>
    <xdr:sp macro="" textlink="">
      <xdr:nvSpPr>
        <xdr:cNvPr id="121" name="テキスト ボックス 120"/>
        <xdr:cNvSpPr txBox="1"/>
      </xdr:nvSpPr>
      <xdr:spPr>
        <a:xfrm>
          <a:off x="3530111" y="936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74809</xdr:rowOff>
    </xdr:from>
    <xdr:to>
      <xdr:col>15</xdr:col>
      <xdr:colOff>50800</xdr:colOff>
      <xdr:row>56</xdr:row>
      <xdr:rowOff>95393</xdr:rowOff>
    </xdr:to>
    <xdr:cxnSp macro="">
      <xdr:nvCxnSpPr>
        <xdr:cNvPr id="122" name="直線コネクタ 121"/>
        <xdr:cNvCxnSpPr/>
      </xdr:nvCxnSpPr>
      <xdr:spPr>
        <a:xfrm flipV="1">
          <a:off x="2019300" y="9676009"/>
          <a:ext cx="889000" cy="2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39898</xdr:rowOff>
    </xdr:from>
    <xdr:to>
      <xdr:col>15</xdr:col>
      <xdr:colOff>101600</xdr:colOff>
      <xdr:row>56</xdr:row>
      <xdr:rowOff>141498</xdr:rowOff>
    </xdr:to>
    <xdr:sp macro="" textlink="">
      <xdr:nvSpPr>
        <xdr:cNvPr id="123" name="フローチャート: 判断 122"/>
        <xdr:cNvSpPr/>
      </xdr:nvSpPr>
      <xdr:spPr>
        <a:xfrm>
          <a:off x="2857500" y="964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132625</xdr:rowOff>
    </xdr:from>
    <xdr:ext cx="534377" cy="259045"/>
    <xdr:sp macro="" textlink="">
      <xdr:nvSpPr>
        <xdr:cNvPr id="124" name="テキスト ボックス 123"/>
        <xdr:cNvSpPr txBox="1"/>
      </xdr:nvSpPr>
      <xdr:spPr>
        <a:xfrm>
          <a:off x="2641111" y="973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88096</xdr:rowOff>
    </xdr:from>
    <xdr:to>
      <xdr:col>10</xdr:col>
      <xdr:colOff>114300</xdr:colOff>
      <xdr:row>56</xdr:row>
      <xdr:rowOff>95393</xdr:rowOff>
    </xdr:to>
    <xdr:cxnSp macro="">
      <xdr:nvCxnSpPr>
        <xdr:cNvPr id="125" name="直線コネクタ 124"/>
        <xdr:cNvCxnSpPr/>
      </xdr:nvCxnSpPr>
      <xdr:spPr>
        <a:xfrm>
          <a:off x="1130300" y="9689296"/>
          <a:ext cx="889000" cy="7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41671</xdr:rowOff>
    </xdr:from>
    <xdr:to>
      <xdr:col>10</xdr:col>
      <xdr:colOff>165100</xdr:colOff>
      <xdr:row>56</xdr:row>
      <xdr:rowOff>143271</xdr:rowOff>
    </xdr:to>
    <xdr:sp macro="" textlink="">
      <xdr:nvSpPr>
        <xdr:cNvPr id="126" name="フローチャート: 判断 125"/>
        <xdr:cNvSpPr/>
      </xdr:nvSpPr>
      <xdr:spPr>
        <a:xfrm>
          <a:off x="1968500" y="9642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159798</xdr:rowOff>
    </xdr:from>
    <xdr:ext cx="534377" cy="259045"/>
    <xdr:sp macro="" textlink="">
      <xdr:nvSpPr>
        <xdr:cNvPr id="127" name="テキスト ボックス 126"/>
        <xdr:cNvSpPr txBox="1"/>
      </xdr:nvSpPr>
      <xdr:spPr>
        <a:xfrm>
          <a:off x="1752111" y="9418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32052</xdr:rowOff>
    </xdr:from>
    <xdr:to>
      <xdr:col>6</xdr:col>
      <xdr:colOff>38100</xdr:colOff>
      <xdr:row>56</xdr:row>
      <xdr:rowOff>133652</xdr:rowOff>
    </xdr:to>
    <xdr:sp macro="" textlink="">
      <xdr:nvSpPr>
        <xdr:cNvPr id="128" name="フローチャート: 判断 127"/>
        <xdr:cNvSpPr/>
      </xdr:nvSpPr>
      <xdr:spPr>
        <a:xfrm>
          <a:off x="1079500" y="963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150179</xdr:rowOff>
    </xdr:from>
    <xdr:ext cx="534377" cy="259045"/>
    <xdr:sp macro="" textlink="">
      <xdr:nvSpPr>
        <xdr:cNvPr id="129" name="テキスト ボックス 128"/>
        <xdr:cNvSpPr txBox="1"/>
      </xdr:nvSpPr>
      <xdr:spPr>
        <a:xfrm>
          <a:off x="863111" y="9408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51812</xdr:rowOff>
    </xdr:from>
    <xdr:to>
      <xdr:col>24</xdr:col>
      <xdr:colOff>114300</xdr:colOff>
      <xdr:row>56</xdr:row>
      <xdr:rowOff>153412</xdr:rowOff>
    </xdr:to>
    <xdr:sp macro="" textlink="">
      <xdr:nvSpPr>
        <xdr:cNvPr id="135" name="楕円 134"/>
        <xdr:cNvSpPr/>
      </xdr:nvSpPr>
      <xdr:spPr>
        <a:xfrm>
          <a:off x="4584700" y="965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30239</xdr:rowOff>
    </xdr:from>
    <xdr:ext cx="534377" cy="259045"/>
    <xdr:sp macro="" textlink="">
      <xdr:nvSpPr>
        <xdr:cNvPr id="136" name="物件費該当値テキスト"/>
        <xdr:cNvSpPr txBox="1"/>
      </xdr:nvSpPr>
      <xdr:spPr>
        <a:xfrm>
          <a:off x="4686300" y="9631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25664</xdr:rowOff>
    </xdr:from>
    <xdr:to>
      <xdr:col>20</xdr:col>
      <xdr:colOff>38100</xdr:colOff>
      <xdr:row>56</xdr:row>
      <xdr:rowOff>127264</xdr:rowOff>
    </xdr:to>
    <xdr:sp macro="" textlink="">
      <xdr:nvSpPr>
        <xdr:cNvPr id="137" name="楕円 136"/>
        <xdr:cNvSpPr/>
      </xdr:nvSpPr>
      <xdr:spPr>
        <a:xfrm>
          <a:off x="3746500" y="9626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118391</xdr:rowOff>
    </xdr:from>
    <xdr:ext cx="534377" cy="259045"/>
    <xdr:sp macro="" textlink="">
      <xdr:nvSpPr>
        <xdr:cNvPr id="138" name="テキスト ボックス 137"/>
        <xdr:cNvSpPr txBox="1"/>
      </xdr:nvSpPr>
      <xdr:spPr>
        <a:xfrm>
          <a:off x="3530111" y="971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24009</xdr:rowOff>
    </xdr:from>
    <xdr:to>
      <xdr:col>15</xdr:col>
      <xdr:colOff>101600</xdr:colOff>
      <xdr:row>56</xdr:row>
      <xdr:rowOff>125609</xdr:rowOff>
    </xdr:to>
    <xdr:sp macro="" textlink="">
      <xdr:nvSpPr>
        <xdr:cNvPr id="139" name="楕円 138"/>
        <xdr:cNvSpPr/>
      </xdr:nvSpPr>
      <xdr:spPr>
        <a:xfrm>
          <a:off x="2857500" y="9625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142136</xdr:rowOff>
    </xdr:from>
    <xdr:ext cx="534377" cy="259045"/>
    <xdr:sp macro="" textlink="">
      <xdr:nvSpPr>
        <xdr:cNvPr id="140" name="テキスト ボックス 139"/>
        <xdr:cNvSpPr txBox="1"/>
      </xdr:nvSpPr>
      <xdr:spPr>
        <a:xfrm>
          <a:off x="2641111" y="9400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44593</xdr:rowOff>
    </xdr:from>
    <xdr:to>
      <xdr:col>10</xdr:col>
      <xdr:colOff>165100</xdr:colOff>
      <xdr:row>56</xdr:row>
      <xdr:rowOff>146193</xdr:rowOff>
    </xdr:to>
    <xdr:sp macro="" textlink="">
      <xdr:nvSpPr>
        <xdr:cNvPr id="141" name="楕円 140"/>
        <xdr:cNvSpPr/>
      </xdr:nvSpPr>
      <xdr:spPr>
        <a:xfrm>
          <a:off x="1968500" y="9645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137320</xdr:rowOff>
    </xdr:from>
    <xdr:ext cx="534377" cy="259045"/>
    <xdr:sp macro="" textlink="">
      <xdr:nvSpPr>
        <xdr:cNvPr id="142" name="テキスト ボックス 141"/>
        <xdr:cNvSpPr txBox="1"/>
      </xdr:nvSpPr>
      <xdr:spPr>
        <a:xfrm>
          <a:off x="1752111" y="9738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37296</xdr:rowOff>
    </xdr:from>
    <xdr:to>
      <xdr:col>6</xdr:col>
      <xdr:colOff>38100</xdr:colOff>
      <xdr:row>56</xdr:row>
      <xdr:rowOff>138896</xdr:rowOff>
    </xdr:to>
    <xdr:sp macro="" textlink="">
      <xdr:nvSpPr>
        <xdr:cNvPr id="143" name="楕円 142"/>
        <xdr:cNvSpPr/>
      </xdr:nvSpPr>
      <xdr:spPr>
        <a:xfrm>
          <a:off x="1079500" y="963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130023</xdr:rowOff>
    </xdr:from>
    <xdr:ext cx="534377" cy="259045"/>
    <xdr:sp macro="" textlink="">
      <xdr:nvSpPr>
        <xdr:cNvPr id="144" name="テキスト ボックス 143"/>
        <xdr:cNvSpPr txBox="1"/>
      </xdr:nvSpPr>
      <xdr:spPr>
        <a:xfrm>
          <a:off x="863111" y="9731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143289</xdr:rowOff>
    </xdr:from>
    <xdr:to>
      <xdr:col>24</xdr:col>
      <xdr:colOff>62865</xdr:colOff>
      <xdr:row>78</xdr:row>
      <xdr:rowOff>117686</xdr:rowOff>
    </xdr:to>
    <xdr:cxnSp macro="">
      <xdr:nvCxnSpPr>
        <xdr:cNvPr id="166" name="直線コネクタ 165"/>
        <xdr:cNvCxnSpPr/>
      </xdr:nvCxnSpPr>
      <xdr:spPr>
        <a:xfrm flipV="1">
          <a:off x="4633595" y="12316239"/>
          <a:ext cx="1270" cy="1174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121513</xdr:rowOff>
    </xdr:from>
    <xdr:ext cx="378565" cy="259045"/>
    <xdr:sp macro="" textlink="">
      <xdr:nvSpPr>
        <xdr:cNvPr id="167" name="維持補修費最小値テキスト"/>
        <xdr:cNvSpPr txBox="1"/>
      </xdr:nvSpPr>
      <xdr:spPr>
        <a:xfrm>
          <a:off x="4686300" y="134946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117686</xdr:rowOff>
    </xdr:from>
    <xdr:to>
      <xdr:col>24</xdr:col>
      <xdr:colOff>152400</xdr:colOff>
      <xdr:row>78</xdr:row>
      <xdr:rowOff>117686</xdr:rowOff>
    </xdr:to>
    <xdr:cxnSp macro="">
      <xdr:nvCxnSpPr>
        <xdr:cNvPr id="168" name="直線コネクタ 167"/>
        <xdr:cNvCxnSpPr/>
      </xdr:nvCxnSpPr>
      <xdr:spPr>
        <a:xfrm>
          <a:off x="4546600" y="13490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89966</xdr:rowOff>
    </xdr:from>
    <xdr:ext cx="534377" cy="259045"/>
    <xdr:sp macro="" textlink="">
      <xdr:nvSpPr>
        <xdr:cNvPr id="169" name="維持補修費最大値テキスト"/>
        <xdr:cNvSpPr txBox="1"/>
      </xdr:nvSpPr>
      <xdr:spPr>
        <a:xfrm>
          <a:off x="4686300" y="12091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143289</xdr:rowOff>
    </xdr:from>
    <xdr:to>
      <xdr:col>24</xdr:col>
      <xdr:colOff>152400</xdr:colOff>
      <xdr:row>71</xdr:row>
      <xdr:rowOff>143289</xdr:rowOff>
    </xdr:to>
    <xdr:cxnSp macro="">
      <xdr:nvCxnSpPr>
        <xdr:cNvPr id="170" name="直線コネクタ 169"/>
        <xdr:cNvCxnSpPr/>
      </xdr:nvCxnSpPr>
      <xdr:spPr>
        <a:xfrm>
          <a:off x="4546600" y="12316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6860</xdr:rowOff>
    </xdr:from>
    <xdr:to>
      <xdr:col>24</xdr:col>
      <xdr:colOff>63500</xdr:colOff>
      <xdr:row>77</xdr:row>
      <xdr:rowOff>116337</xdr:rowOff>
    </xdr:to>
    <xdr:cxnSp macro="">
      <xdr:nvCxnSpPr>
        <xdr:cNvPr id="171" name="直線コネクタ 170"/>
        <xdr:cNvCxnSpPr/>
      </xdr:nvCxnSpPr>
      <xdr:spPr>
        <a:xfrm flipV="1">
          <a:off x="3797300" y="13208510"/>
          <a:ext cx="838200" cy="109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15298</xdr:rowOff>
    </xdr:from>
    <xdr:ext cx="469744" cy="259045"/>
    <xdr:sp macro="" textlink="">
      <xdr:nvSpPr>
        <xdr:cNvPr id="172" name="維持補修費平均値テキスト"/>
        <xdr:cNvSpPr txBox="1"/>
      </xdr:nvSpPr>
      <xdr:spPr>
        <a:xfrm>
          <a:off x="4686300" y="132169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36871</xdr:rowOff>
    </xdr:from>
    <xdr:to>
      <xdr:col>24</xdr:col>
      <xdr:colOff>114300</xdr:colOff>
      <xdr:row>77</xdr:row>
      <xdr:rowOff>138471</xdr:rowOff>
    </xdr:to>
    <xdr:sp macro="" textlink="">
      <xdr:nvSpPr>
        <xdr:cNvPr id="173" name="フローチャート: 判断 172"/>
        <xdr:cNvSpPr/>
      </xdr:nvSpPr>
      <xdr:spPr>
        <a:xfrm>
          <a:off x="4584700" y="13238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100837</xdr:rowOff>
    </xdr:from>
    <xdr:to>
      <xdr:col>19</xdr:col>
      <xdr:colOff>177800</xdr:colOff>
      <xdr:row>77</xdr:row>
      <xdr:rowOff>116337</xdr:rowOff>
    </xdr:to>
    <xdr:cxnSp macro="">
      <xdr:nvCxnSpPr>
        <xdr:cNvPr id="174" name="直線コネクタ 173"/>
        <xdr:cNvCxnSpPr/>
      </xdr:nvCxnSpPr>
      <xdr:spPr>
        <a:xfrm>
          <a:off x="2908300" y="13302487"/>
          <a:ext cx="889000" cy="15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120058</xdr:rowOff>
    </xdr:from>
    <xdr:to>
      <xdr:col>20</xdr:col>
      <xdr:colOff>38100</xdr:colOff>
      <xdr:row>78</xdr:row>
      <xdr:rowOff>50208</xdr:rowOff>
    </xdr:to>
    <xdr:sp macro="" textlink="">
      <xdr:nvSpPr>
        <xdr:cNvPr id="175" name="フローチャート: 判断 174"/>
        <xdr:cNvSpPr/>
      </xdr:nvSpPr>
      <xdr:spPr>
        <a:xfrm>
          <a:off x="3746500" y="1332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41335</xdr:rowOff>
    </xdr:from>
    <xdr:ext cx="469744" cy="259045"/>
    <xdr:sp macro="" textlink="">
      <xdr:nvSpPr>
        <xdr:cNvPr id="176" name="テキスト ボックス 175"/>
        <xdr:cNvSpPr txBox="1"/>
      </xdr:nvSpPr>
      <xdr:spPr>
        <a:xfrm>
          <a:off x="3562428" y="1341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39413</xdr:rowOff>
    </xdr:from>
    <xdr:to>
      <xdr:col>15</xdr:col>
      <xdr:colOff>50800</xdr:colOff>
      <xdr:row>77</xdr:row>
      <xdr:rowOff>100837</xdr:rowOff>
    </xdr:to>
    <xdr:cxnSp macro="">
      <xdr:nvCxnSpPr>
        <xdr:cNvPr id="177" name="直線コネクタ 176"/>
        <xdr:cNvCxnSpPr/>
      </xdr:nvCxnSpPr>
      <xdr:spPr>
        <a:xfrm>
          <a:off x="2019300" y="13241063"/>
          <a:ext cx="889000" cy="61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105885</xdr:rowOff>
    </xdr:from>
    <xdr:to>
      <xdr:col>15</xdr:col>
      <xdr:colOff>101600</xdr:colOff>
      <xdr:row>78</xdr:row>
      <xdr:rowOff>36035</xdr:rowOff>
    </xdr:to>
    <xdr:sp macro="" textlink="">
      <xdr:nvSpPr>
        <xdr:cNvPr id="178" name="フローチャート: 判断 177"/>
        <xdr:cNvSpPr/>
      </xdr:nvSpPr>
      <xdr:spPr>
        <a:xfrm>
          <a:off x="2857500" y="1330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27162</xdr:rowOff>
    </xdr:from>
    <xdr:ext cx="469744" cy="259045"/>
    <xdr:sp macro="" textlink="">
      <xdr:nvSpPr>
        <xdr:cNvPr id="179" name="テキスト ボックス 178"/>
        <xdr:cNvSpPr txBox="1"/>
      </xdr:nvSpPr>
      <xdr:spPr>
        <a:xfrm>
          <a:off x="2673428" y="13400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39413</xdr:rowOff>
    </xdr:from>
    <xdr:to>
      <xdr:col>10</xdr:col>
      <xdr:colOff>114300</xdr:colOff>
      <xdr:row>77</xdr:row>
      <xdr:rowOff>92425</xdr:rowOff>
    </xdr:to>
    <xdr:cxnSp macro="">
      <xdr:nvCxnSpPr>
        <xdr:cNvPr id="180" name="直線コネクタ 179"/>
        <xdr:cNvCxnSpPr/>
      </xdr:nvCxnSpPr>
      <xdr:spPr>
        <a:xfrm flipV="1">
          <a:off x="1130300" y="13241063"/>
          <a:ext cx="889000" cy="53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61125</xdr:rowOff>
    </xdr:from>
    <xdr:to>
      <xdr:col>10</xdr:col>
      <xdr:colOff>165100</xdr:colOff>
      <xdr:row>77</xdr:row>
      <xdr:rowOff>162725</xdr:rowOff>
    </xdr:to>
    <xdr:sp macro="" textlink="">
      <xdr:nvSpPr>
        <xdr:cNvPr id="181" name="フローチャート: 判断 180"/>
        <xdr:cNvSpPr/>
      </xdr:nvSpPr>
      <xdr:spPr>
        <a:xfrm>
          <a:off x="1968500" y="1326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153852</xdr:rowOff>
    </xdr:from>
    <xdr:ext cx="469744" cy="259045"/>
    <xdr:sp macro="" textlink="">
      <xdr:nvSpPr>
        <xdr:cNvPr id="182" name="テキスト ボックス 181"/>
        <xdr:cNvSpPr txBox="1"/>
      </xdr:nvSpPr>
      <xdr:spPr>
        <a:xfrm>
          <a:off x="1784428" y="13355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92557</xdr:rowOff>
    </xdr:from>
    <xdr:to>
      <xdr:col>6</xdr:col>
      <xdr:colOff>38100</xdr:colOff>
      <xdr:row>78</xdr:row>
      <xdr:rowOff>22707</xdr:rowOff>
    </xdr:to>
    <xdr:sp macro="" textlink="">
      <xdr:nvSpPr>
        <xdr:cNvPr id="183" name="フローチャート: 判断 182"/>
        <xdr:cNvSpPr/>
      </xdr:nvSpPr>
      <xdr:spPr>
        <a:xfrm>
          <a:off x="1079500" y="1329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13834</xdr:rowOff>
    </xdr:from>
    <xdr:ext cx="469744" cy="259045"/>
    <xdr:sp macro="" textlink="">
      <xdr:nvSpPr>
        <xdr:cNvPr id="184" name="テキスト ボックス 183"/>
        <xdr:cNvSpPr txBox="1"/>
      </xdr:nvSpPr>
      <xdr:spPr>
        <a:xfrm>
          <a:off x="895428" y="13386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127510</xdr:rowOff>
    </xdr:from>
    <xdr:to>
      <xdr:col>24</xdr:col>
      <xdr:colOff>114300</xdr:colOff>
      <xdr:row>77</xdr:row>
      <xdr:rowOff>57660</xdr:rowOff>
    </xdr:to>
    <xdr:sp macro="" textlink="">
      <xdr:nvSpPr>
        <xdr:cNvPr id="190" name="楕円 189"/>
        <xdr:cNvSpPr/>
      </xdr:nvSpPr>
      <xdr:spPr>
        <a:xfrm>
          <a:off x="4584700" y="1315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150387</xdr:rowOff>
    </xdr:from>
    <xdr:ext cx="534377" cy="259045"/>
    <xdr:sp macro="" textlink="">
      <xdr:nvSpPr>
        <xdr:cNvPr id="191" name="維持補修費該当値テキスト"/>
        <xdr:cNvSpPr txBox="1"/>
      </xdr:nvSpPr>
      <xdr:spPr>
        <a:xfrm>
          <a:off x="4686300" y="13009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65537</xdr:rowOff>
    </xdr:from>
    <xdr:to>
      <xdr:col>20</xdr:col>
      <xdr:colOff>38100</xdr:colOff>
      <xdr:row>77</xdr:row>
      <xdr:rowOff>167137</xdr:rowOff>
    </xdr:to>
    <xdr:sp macro="" textlink="">
      <xdr:nvSpPr>
        <xdr:cNvPr id="192" name="楕円 191"/>
        <xdr:cNvSpPr/>
      </xdr:nvSpPr>
      <xdr:spPr>
        <a:xfrm>
          <a:off x="3746500" y="13267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12214</xdr:rowOff>
    </xdr:from>
    <xdr:ext cx="469744" cy="259045"/>
    <xdr:sp macro="" textlink="">
      <xdr:nvSpPr>
        <xdr:cNvPr id="193" name="テキスト ボックス 192"/>
        <xdr:cNvSpPr txBox="1"/>
      </xdr:nvSpPr>
      <xdr:spPr>
        <a:xfrm>
          <a:off x="3562428" y="13042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50037</xdr:rowOff>
    </xdr:from>
    <xdr:to>
      <xdr:col>15</xdr:col>
      <xdr:colOff>101600</xdr:colOff>
      <xdr:row>77</xdr:row>
      <xdr:rowOff>151637</xdr:rowOff>
    </xdr:to>
    <xdr:sp macro="" textlink="">
      <xdr:nvSpPr>
        <xdr:cNvPr id="194" name="楕円 193"/>
        <xdr:cNvSpPr/>
      </xdr:nvSpPr>
      <xdr:spPr>
        <a:xfrm>
          <a:off x="2857500" y="1325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168164</xdr:rowOff>
    </xdr:from>
    <xdr:ext cx="469744" cy="259045"/>
    <xdr:sp macro="" textlink="">
      <xdr:nvSpPr>
        <xdr:cNvPr id="195" name="テキスト ボックス 194"/>
        <xdr:cNvSpPr txBox="1"/>
      </xdr:nvSpPr>
      <xdr:spPr>
        <a:xfrm>
          <a:off x="2673428" y="13026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160063</xdr:rowOff>
    </xdr:from>
    <xdr:to>
      <xdr:col>10</xdr:col>
      <xdr:colOff>165100</xdr:colOff>
      <xdr:row>77</xdr:row>
      <xdr:rowOff>90213</xdr:rowOff>
    </xdr:to>
    <xdr:sp macro="" textlink="">
      <xdr:nvSpPr>
        <xdr:cNvPr id="196" name="楕円 195"/>
        <xdr:cNvSpPr/>
      </xdr:nvSpPr>
      <xdr:spPr>
        <a:xfrm>
          <a:off x="1968500" y="13190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106740</xdr:rowOff>
    </xdr:from>
    <xdr:ext cx="534377" cy="259045"/>
    <xdr:sp macro="" textlink="">
      <xdr:nvSpPr>
        <xdr:cNvPr id="197" name="テキスト ボックス 196"/>
        <xdr:cNvSpPr txBox="1"/>
      </xdr:nvSpPr>
      <xdr:spPr>
        <a:xfrm>
          <a:off x="1752111" y="12965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41625</xdr:rowOff>
    </xdr:from>
    <xdr:to>
      <xdr:col>6</xdr:col>
      <xdr:colOff>38100</xdr:colOff>
      <xdr:row>77</xdr:row>
      <xdr:rowOff>143225</xdr:rowOff>
    </xdr:to>
    <xdr:sp macro="" textlink="">
      <xdr:nvSpPr>
        <xdr:cNvPr id="198" name="楕円 197"/>
        <xdr:cNvSpPr/>
      </xdr:nvSpPr>
      <xdr:spPr>
        <a:xfrm>
          <a:off x="1079500" y="1324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159752</xdr:rowOff>
    </xdr:from>
    <xdr:ext cx="469744" cy="259045"/>
    <xdr:sp macro="" textlink="">
      <xdr:nvSpPr>
        <xdr:cNvPr id="199" name="テキスト ボックス 198"/>
        <xdr:cNvSpPr txBox="1"/>
      </xdr:nvSpPr>
      <xdr:spPr>
        <a:xfrm>
          <a:off x="895428" y="1301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2" name="テキスト ボックス 211"/>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6" name="テキスト ボックス 21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167760</xdr:rowOff>
    </xdr:from>
    <xdr:to>
      <xdr:col>24</xdr:col>
      <xdr:colOff>62865</xdr:colOff>
      <xdr:row>98</xdr:row>
      <xdr:rowOff>126022</xdr:rowOff>
    </xdr:to>
    <xdr:cxnSp macro="">
      <xdr:nvCxnSpPr>
        <xdr:cNvPr id="224" name="直線コネクタ 223"/>
        <xdr:cNvCxnSpPr/>
      </xdr:nvCxnSpPr>
      <xdr:spPr>
        <a:xfrm flipV="1">
          <a:off x="4633595" y="15426810"/>
          <a:ext cx="1270" cy="1501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129849</xdr:rowOff>
    </xdr:from>
    <xdr:ext cx="534377" cy="259045"/>
    <xdr:sp macro="" textlink="">
      <xdr:nvSpPr>
        <xdr:cNvPr id="225" name="扶助費最小値テキスト"/>
        <xdr:cNvSpPr txBox="1"/>
      </xdr:nvSpPr>
      <xdr:spPr>
        <a:xfrm>
          <a:off x="4686300" y="16931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126022</xdr:rowOff>
    </xdr:from>
    <xdr:to>
      <xdr:col>24</xdr:col>
      <xdr:colOff>152400</xdr:colOff>
      <xdr:row>98</xdr:row>
      <xdr:rowOff>126022</xdr:rowOff>
    </xdr:to>
    <xdr:cxnSp macro="">
      <xdr:nvCxnSpPr>
        <xdr:cNvPr id="226" name="直線コネクタ 225"/>
        <xdr:cNvCxnSpPr/>
      </xdr:nvCxnSpPr>
      <xdr:spPr>
        <a:xfrm>
          <a:off x="4546600" y="16928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114437</xdr:rowOff>
    </xdr:from>
    <xdr:ext cx="599010" cy="259045"/>
    <xdr:sp macro="" textlink="">
      <xdr:nvSpPr>
        <xdr:cNvPr id="227" name="扶助費最大値テキスト"/>
        <xdr:cNvSpPr txBox="1"/>
      </xdr:nvSpPr>
      <xdr:spPr>
        <a:xfrm>
          <a:off x="4686300" y="15202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167760</xdr:rowOff>
    </xdr:from>
    <xdr:to>
      <xdr:col>24</xdr:col>
      <xdr:colOff>152400</xdr:colOff>
      <xdr:row>89</xdr:row>
      <xdr:rowOff>167760</xdr:rowOff>
    </xdr:to>
    <xdr:cxnSp macro="">
      <xdr:nvCxnSpPr>
        <xdr:cNvPr id="228" name="直線コネクタ 227"/>
        <xdr:cNvCxnSpPr/>
      </xdr:nvCxnSpPr>
      <xdr:spPr>
        <a:xfrm>
          <a:off x="4546600" y="15426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39249</xdr:rowOff>
    </xdr:from>
    <xdr:to>
      <xdr:col>24</xdr:col>
      <xdr:colOff>63500</xdr:colOff>
      <xdr:row>98</xdr:row>
      <xdr:rowOff>108268</xdr:rowOff>
    </xdr:to>
    <xdr:cxnSp macro="">
      <xdr:nvCxnSpPr>
        <xdr:cNvPr id="229" name="直線コネクタ 228"/>
        <xdr:cNvCxnSpPr/>
      </xdr:nvCxnSpPr>
      <xdr:spPr>
        <a:xfrm>
          <a:off x="3797300" y="16841349"/>
          <a:ext cx="838200" cy="69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56608</xdr:rowOff>
    </xdr:from>
    <xdr:ext cx="534377" cy="259045"/>
    <xdr:sp macro="" textlink="">
      <xdr:nvSpPr>
        <xdr:cNvPr id="230" name="扶助費平均値テキスト"/>
        <xdr:cNvSpPr txBox="1"/>
      </xdr:nvSpPr>
      <xdr:spPr>
        <a:xfrm>
          <a:off x="4686300" y="163443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33731</xdr:rowOff>
    </xdr:from>
    <xdr:to>
      <xdr:col>24</xdr:col>
      <xdr:colOff>114300</xdr:colOff>
      <xdr:row>96</xdr:row>
      <xdr:rowOff>135331</xdr:rowOff>
    </xdr:to>
    <xdr:sp macro="" textlink="">
      <xdr:nvSpPr>
        <xdr:cNvPr id="231" name="フローチャート: 判断 230"/>
        <xdr:cNvSpPr/>
      </xdr:nvSpPr>
      <xdr:spPr>
        <a:xfrm>
          <a:off x="4584700" y="1649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39249</xdr:rowOff>
    </xdr:from>
    <xdr:to>
      <xdr:col>19</xdr:col>
      <xdr:colOff>177800</xdr:colOff>
      <xdr:row>98</xdr:row>
      <xdr:rowOff>56775</xdr:rowOff>
    </xdr:to>
    <xdr:cxnSp macro="">
      <xdr:nvCxnSpPr>
        <xdr:cNvPr id="232" name="直線コネクタ 231"/>
        <xdr:cNvCxnSpPr/>
      </xdr:nvCxnSpPr>
      <xdr:spPr>
        <a:xfrm flipV="1">
          <a:off x="2908300" y="16841349"/>
          <a:ext cx="8890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82823</xdr:rowOff>
    </xdr:from>
    <xdr:to>
      <xdr:col>20</xdr:col>
      <xdr:colOff>38100</xdr:colOff>
      <xdr:row>97</xdr:row>
      <xdr:rowOff>12973</xdr:rowOff>
    </xdr:to>
    <xdr:sp macro="" textlink="">
      <xdr:nvSpPr>
        <xdr:cNvPr id="233" name="フローチャート: 判断 232"/>
        <xdr:cNvSpPr/>
      </xdr:nvSpPr>
      <xdr:spPr>
        <a:xfrm>
          <a:off x="3746500" y="16542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29500</xdr:rowOff>
    </xdr:from>
    <xdr:ext cx="534377" cy="259045"/>
    <xdr:sp macro="" textlink="">
      <xdr:nvSpPr>
        <xdr:cNvPr id="234" name="テキスト ボックス 233"/>
        <xdr:cNvSpPr txBox="1"/>
      </xdr:nvSpPr>
      <xdr:spPr>
        <a:xfrm>
          <a:off x="3530111" y="1631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26163</xdr:rowOff>
    </xdr:from>
    <xdr:to>
      <xdr:col>15</xdr:col>
      <xdr:colOff>50800</xdr:colOff>
      <xdr:row>98</xdr:row>
      <xdr:rowOff>56775</xdr:rowOff>
    </xdr:to>
    <xdr:cxnSp macro="">
      <xdr:nvCxnSpPr>
        <xdr:cNvPr id="235" name="直線コネクタ 234"/>
        <xdr:cNvCxnSpPr/>
      </xdr:nvCxnSpPr>
      <xdr:spPr>
        <a:xfrm>
          <a:off x="2019300" y="16828263"/>
          <a:ext cx="889000" cy="30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102236</xdr:rowOff>
    </xdr:from>
    <xdr:to>
      <xdr:col>15</xdr:col>
      <xdr:colOff>101600</xdr:colOff>
      <xdr:row>97</xdr:row>
      <xdr:rowOff>32386</xdr:rowOff>
    </xdr:to>
    <xdr:sp macro="" textlink="">
      <xdr:nvSpPr>
        <xdr:cNvPr id="236" name="フローチャート: 判断 235"/>
        <xdr:cNvSpPr/>
      </xdr:nvSpPr>
      <xdr:spPr>
        <a:xfrm>
          <a:off x="2857500" y="1656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48913</xdr:rowOff>
    </xdr:from>
    <xdr:ext cx="534377" cy="259045"/>
    <xdr:sp macro="" textlink="">
      <xdr:nvSpPr>
        <xdr:cNvPr id="237" name="テキスト ボックス 236"/>
        <xdr:cNvSpPr txBox="1"/>
      </xdr:nvSpPr>
      <xdr:spPr>
        <a:xfrm>
          <a:off x="2641111" y="1633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154121</xdr:rowOff>
    </xdr:from>
    <xdr:to>
      <xdr:col>10</xdr:col>
      <xdr:colOff>114300</xdr:colOff>
      <xdr:row>98</xdr:row>
      <xdr:rowOff>26163</xdr:rowOff>
    </xdr:to>
    <xdr:cxnSp macro="">
      <xdr:nvCxnSpPr>
        <xdr:cNvPr id="238" name="直線コネクタ 237"/>
        <xdr:cNvCxnSpPr/>
      </xdr:nvCxnSpPr>
      <xdr:spPr>
        <a:xfrm>
          <a:off x="1130300" y="16784771"/>
          <a:ext cx="889000" cy="43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104102</xdr:rowOff>
    </xdr:from>
    <xdr:to>
      <xdr:col>10</xdr:col>
      <xdr:colOff>165100</xdr:colOff>
      <xdr:row>97</xdr:row>
      <xdr:rowOff>34252</xdr:rowOff>
    </xdr:to>
    <xdr:sp macro="" textlink="">
      <xdr:nvSpPr>
        <xdr:cNvPr id="239" name="フローチャート: 判断 238"/>
        <xdr:cNvSpPr/>
      </xdr:nvSpPr>
      <xdr:spPr>
        <a:xfrm>
          <a:off x="1968500" y="16563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50779</xdr:rowOff>
    </xdr:from>
    <xdr:ext cx="534377" cy="259045"/>
    <xdr:sp macro="" textlink="">
      <xdr:nvSpPr>
        <xdr:cNvPr id="240" name="テキスト ボックス 239"/>
        <xdr:cNvSpPr txBox="1"/>
      </xdr:nvSpPr>
      <xdr:spPr>
        <a:xfrm>
          <a:off x="1752111" y="16338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123856</xdr:rowOff>
    </xdr:from>
    <xdr:to>
      <xdr:col>6</xdr:col>
      <xdr:colOff>38100</xdr:colOff>
      <xdr:row>97</xdr:row>
      <xdr:rowOff>54006</xdr:rowOff>
    </xdr:to>
    <xdr:sp macro="" textlink="">
      <xdr:nvSpPr>
        <xdr:cNvPr id="241" name="フローチャート: 判断 240"/>
        <xdr:cNvSpPr/>
      </xdr:nvSpPr>
      <xdr:spPr>
        <a:xfrm>
          <a:off x="1079500" y="1658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70533</xdr:rowOff>
    </xdr:from>
    <xdr:ext cx="534377" cy="259045"/>
    <xdr:sp macro="" textlink="">
      <xdr:nvSpPr>
        <xdr:cNvPr id="242" name="テキスト ボックス 241"/>
        <xdr:cNvSpPr txBox="1"/>
      </xdr:nvSpPr>
      <xdr:spPr>
        <a:xfrm>
          <a:off x="863111" y="16358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57468</xdr:rowOff>
    </xdr:from>
    <xdr:to>
      <xdr:col>24</xdr:col>
      <xdr:colOff>114300</xdr:colOff>
      <xdr:row>98</xdr:row>
      <xdr:rowOff>159068</xdr:rowOff>
    </xdr:to>
    <xdr:sp macro="" textlink="">
      <xdr:nvSpPr>
        <xdr:cNvPr id="248" name="楕円 247"/>
        <xdr:cNvSpPr/>
      </xdr:nvSpPr>
      <xdr:spPr>
        <a:xfrm>
          <a:off x="4584700" y="1685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143845</xdr:rowOff>
    </xdr:from>
    <xdr:ext cx="534377" cy="259045"/>
    <xdr:sp macro="" textlink="">
      <xdr:nvSpPr>
        <xdr:cNvPr id="249" name="扶助費該当値テキスト"/>
        <xdr:cNvSpPr txBox="1"/>
      </xdr:nvSpPr>
      <xdr:spPr>
        <a:xfrm>
          <a:off x="4686300" y="16774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159899</xdr:rowOff>
    </xdr:from>
    <xdr:to>
      <xdr:col>20</xdr:col>
      <xdr:colOff>38100</xdr:colOff>
      <xdr:row>98</xdr:row>
      <xdr:rowOff>90049</xdr:rowOff>
    </xdr:to>
    <xdr:sp macro="" textlink="">
      <xdr:nvSpPr>
        <xdr:cNvPr id="250" name="楕円 249"/>
        <xdr:cNvSpPr/>
      </xdr:nvSpPr>
      <xdr:spPr>
        <a:xfrm>
          <a:off x="3746500" y="16790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81176</xdr:rowOff>
    </xdr:from>
    <xdr:ext cx="534377" cy="259045"/>
    <xdr:sp macro="" textlink="">
      <xdr:nvSpPr>
        <xdr:cNvPr id="251" name="テキスト ボックス 250"/>
        <xdr:cNvSpPr txBox="1"/>
      </xdr:nvSpPr>
      <xdr:spPr>
        <a:xfrm>
          <a:off x="3530111" y="1688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5975</xdr:rowOff>
    </xdr:from>
    <xdr:to>
      <xdr:col>15</xdr:col>
      <xdr:colOff>101600</xdr:colOff>
      <xdr:row>98</xdr:row>
      <xdr:rowOff>107575</xdr:rowOff>
    </xdr:to>
    <xdr:sp macro="" textlink="">
      <xdr:nvSpPr>
        <xdr:cNvPr id="252" name="楕円 251"/>
        <xdr:cNvSpPr/>
      </xdr:nvSpPr>
      <xdr:spPr>
        <a:xfrm>
          <a:off x="2857500" y="1680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98702</xdr:rowOff>
    </xdr:from>
    <xdr:ext cx="534377" cy="259045"/>
    <xdr:sp macro="" textlink="">
      <xdr:nvSpPr>
        <xdr:cNvPr id="253" name="テキスト ボックス 252"/>
        <xdr:cNvSpPr txBox="1"/>
      </xdr:nvSpPr>
      <xdr:spPr>
        <a:xfrm>
          <a:off x="2641111" y="16900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146813</xdr:rowOff>
    </xdr:from>
    <xdr:to>
      <xdr:col>10</xdr:col>
      <xdr:colOff>165100</xdr:colOff>
      <xdr:row>98</xdr:row>
      <xdr:rowOff>76963</xdr:rowOff>
    </xdr:to>
    <xdr:sp macro="" textlink="">
      <xdr:nvSpPr>
        <xdr:cNvPr id="254" name="楕円 253"/>
        <xdr:cNvSpPr/>
      </xdr:nvSpPr>
      <xdr:spPr>
        <a:xfrm>
          <a:off x="1968500" y="1677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68090</xdr:rowOff>
    </xdr:from>
    <xdr:ext cx="534377" cy="259045"/>
    <xdr:sp macro="" textlink="">
      <xdr:nvSpPr>
        <xdr:cNvPr id="255" name="テキスト ボックス 254"/>
        <xdr:cNvSpPr txBox="1"/>
      </xdr:nvSpPr>
      <xdr:spPr>
        <a:xfrm>
          <a:off x="1752111" y="16870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103321</xdr:rowOff>
    </xdr:from>
    <xdr:to>
      <xdr:col>6</xdr:col>
      <xdr:colOff>38100</xdr:colOff>
      <xdr:row>98</xdr:row>
      <xdr:rowOff>33471</xdr:rowOff>
    </xdr:to>
    <xdr:sp macro="" textlink="">
      <xdr:nvSpPr>
        <xdr:cNvPr id="256" name="楕円 255"/>
        <xdr:cNvSpPr/>
      </xdr:nvSpPr>
      <xdr:spPr>
        <a:xfrm>
          <a:off x="1079500" y="16733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24598</xdr:rowOff>
    </xdr:from>
    <xdr:ext cx="534377" cy="259045"/>
    <xdr:sp macro="" textlink="">
      <xdr:nvSpPr>
        <xdr:cNvPr id="257" name="テキスト ボックス 256"/>
        <xdr:cNvSpPr txBox="1"/>
      </xdr:nvSpPr>
      <xdr:spPr>
        <a:xfrm>
          <a:off x="863111" y="16826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9" name="テキスト ボックス 26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1" name="テキスト ボックス 270"/>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3" name="テキスト ボックス 272"/>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5" name="テキスト ボックス 274"/>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84187</xdr:rowOff>
    </xdr:from>
    <xdr:to>
      <xdr:col>54</xdr:col>
      <xdr:colOff>189865</xdr:colOff>
      <xdr:row>36</xdr:row>
      <xdr:rowOff>148766</xdr:rowOff>
    </xdr:to>
    <xdr:cxnSp macro="">
      <xdr:nvCxnSpPr>
        <xdr:cNvPr id="279" name="直線コネクタ 278"/>
        <xdr:cNvCxnSpPr/>
      </xdr:nvCxnSpPr>
      <xdr:spPr>
        <a:xfrm flipV="1">
          <a:off x="10475595" y="5227687"/>
          <a:ext cx="1270" cy="1093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152593</xdr:rowOff>
    </xdr:from>
    <xdr:ext cx="599010" cy="259045"/>
    <xdr:sp macro="" textlink="">
      <xdr:nvSpPr>
        <xdr:cNvPr id="280" name="補助費等最小値テキスト"/>
        <xdr:cNvSpPr txBox="1"/>
      </xdr:nvSpPr>
      <xdr:spPr>
        <a:xfrm>
          <a:off x="10528300" y="6324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148766</xdr:rowOff>
    </xdr:from>
    <xdr:to>
      <xdr:col>55</xdr:col>
      <xdr:colOff>88900</xdr:colOff>
      <xdr:row>36</xdr:row>
      <xdr:rowOff>148766</xdr:rowOff>
    </xdr:to>
    <xdr:cxnSp macro="">
      <xdr:nvCxnSpPr>
        <xdr:cNvPr id="281" name="直線コネクタ 280"/>
        <xdr:cNvCxnSpPr/>
      </xdr:nvCxnSpPr>
      <xdr:spPr>
        <a:xfrm>
          <a:off x="10388600" y="6320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30864</xdr:rowOff>
    </xdr:from>
    <xdr:ext cx="599010" cy="259045"/>
    <xdr:sp macro="" textlink="">
      <xdr:nvSpPr>
        <xdr:cNvPr id="282" name="補助費等最大値テキスト"/>
        <xdr:cNvSpPr txBox="1"/>
      </xdr:nvSpPr>
      <xdr:spPr>
        <a:xfrm>
          <a:off x="10528300" y="5002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84187</xdr:rowOff>
    </xdr:from>
    <xdr:to>
      <xdr:col>55</xdr:col>
      <xdr:colOff>88900</xdr:colOff>
      <xdr:row>30</xdr:row>
      <xdr:rowOff>84187</xdr:rowOff>
    </xdr:to>
    <xdr:cxnSp macro="">
      <xdr:nvCxnSpPr>
        <xdr:cNvPr id="283" name="直線コネクタ 282"/>
        <xdr:cNvCxnSpPr/>
      </xdr:nvCxnSpPr>
      <xdr:spPr>
        <a:xfrm>
          <a:off x="10388600" y="5227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6390</xdr:rowOff>
    </xdr:from>
    <xdr:to>
      <xdr:col>55</xdr:col>
      <xdr:colOff>0</xdr:colOff>
      <xdr:row>37</xdr:row>
      <xdr:rowOff>71772</xdr:rowOff>
    </xdr:to>
    <xdr:cxnSp macro="">
      <xdr:nvCxnSpPr>
        <xdr:cNvPr id="284" name="直線コネクタ 283"/>
        <xdr:cNvCxnSpPr/>
      </xdr:nvCxnSpPr>
      <xdr:spPr>
        <a:xfrm flipV="1">
          <a:off x="9639300" y="6178590"/>
          <a:ext cx="838200" cy="236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129404</xdr:rowOff>
    </xdr:from>
    <xdr:ext cx="599010" cy="259045"/>
    <xdr:sp macro="" textlink="">
      <xdr:nvSpPr>
        <xdr:cNvPr id="285" name="補助費等平均値テキスト"/>
        <xdr:cNvSpPr txBox="1"/>
      </xdr:nvSpPr>
      <xdr:spPr>
        <a:xfrm>
          <a:off x="10528300" y="59587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106527</xdr:rowOff>
    </xdr:from>
    <xdr:to>
      <xdr:col>55</xdr:col>
      <xdr:colOff>50800</xdr:colOff>
      <xdr:row>36</xdr:row>
      <xdr:rowOff>36677</xdr:rowOff>
    </xdr:to>
    <xdr:sp macro="" textlink="">
      <xdr:nvSpPr>
        <xdr:cNvPr id="286" name="フローチャート: 判断 285"/>
        <xdr:cNvSpPr/>
      </xdr:nvSpPr>
      <xdr:spPr>
        <a:xfrm>
          <a:off x="10426700" y="6107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37290</xdr:rowOff>
    </xdr:from>
    <xdr:to>
      <xdr:col>50</xdr:col>
      <xdr:colOff>114300</xdr:colOff>
      <xdr:row>37</xdr:row>
      <xdr:rowOff>71772</xdr:rowOff>
    </xdr:to>
    <xdr:cxnSp macro="">
      <xdr:nvCxnSpPr>
        <xdr:cNvPr id="287" name="直線コネクタ 286"/>
        <xdr:cNvCxnSpPr/>
      </xdr:nvCxnSpPr>
      <xdr:spPr>
        <a:xfrm>
          <a:off x="8750300" y="6380940"/>
          <a:ext cx="889000" cy="34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46138</xdr:rowOff>
    </xdr:from>
    <xdr:to>
      <xdr:col>50</xdr:col>
      <xdr:colOff>165100</xdr:colOff>
      <xdr:row>37</xdr:row>
      <xdr:rowOff>147738</xdr:rowOff>
    </xdr:to>
    <xdr:sp macro="" textlink="">
      <xdr:nvSpPr>
        <xdr:cNvPr id="288" name="フローチャート: 判断 287"/>
        <xdr:cNvSpPr/>
      </xdr:nvSpPr>
      <xdr:spPr>
        <a:xfrm>
          <a:off x="9588500" y="6389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138865</xdr:rowOff>
    </xdr:from>
    <xdr:ext cx="534377" cy="259045"/>
    <xdr:sp macro="" textlink="">
      <xdr:nvSpPr>
        <xdr:cNvPr id="289" name="テキスト ボックス 288"/>
        <xdr:cNvSpPr txBox="1"/>
      </xdr:nvSpPr>
      <xdr:spPr>
        <a:xfrm>
          <a:off x="9372111" y="6482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26746</xdr:rowOff>
    </xdr:from>
    <xdr:to>
      <xdr:col>45</xdr:col>
      <xdr:colOff>177800</xdr:colOff>
      <xdr:row>37</xdr:row>
      <xdr:rowOff>37290</xdr:rowOff>
    </xdr:to>
    <xdr:cxnSp macro="">
      <xdr:nvCxnSpPr>
        <xdr:cNvPr id="290" name="直線コネクタ 289"/>
        <xdr:cNvCxnSpPr/>
      </xdr:nvCxnSpPr>
      <xdr:spPr>
        <a:xfrm>
          <a:off x="7861300" y="6370396"/>
          <a:ext cx="889000" cy="10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57026</xdr:rowOff>
    </xdr:from>
    <xdr:to>
      <xdr:col>46</xdr:col>
      <xdr:colOff>38100</xdr:colOff>
      <xdr:row>37</xdr:row>
      <xdr:rowOff>158626</xdr:rowOff>
    </xdr:to>
    <xdr:sp macro="" textlink="">
      <xdr:nvSpPr>
        <xdr:cNvPr id="291" name="フローチャート: 判断 290"/>
        <xdr:cNvSpPr/>
      </xdr:nvSpPr>
      <xdr:spPr>
        <a:xfrm>
          <a:off x="8699500" y="640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149753</xdr:rowOff>
    </xdr:from>
    <xdr:ext cx="534377" cy="259045"/>
    <xdr:sp macro="" textlink="">
      <xdr:nvSpPr>
        <xdr:cNvPr id="292" name="テキスト ボックス 291"/>
        <xdr:cNvSpPr txBox="1"/>
      </xdr:nvSpPr>
      <xdr:spPr>
        <a:xfrm>
          <a:off x="8483111" y="6493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26746</xdr:rowOff>
    </xdr:from>
    <xdr:to>
      <xdr:col>41</xdr:col>
      <xdr:colOff>50800</xdr:colOff>
      <xdr:row>37</xdr:row>
      <xdr:rowOff>68187</xdr:rowOff>
    </xdr:to>
    <xdr:cxnSp macro="">
      <xdr:nvCxnSpPr>
        <xdr:cNvPr id="293" name="直線コネクタ 292"/>
        <xdr:cNvCxnSpPr/>
      </xdr:nvCxnSpPr>
      <xdr:spPr>
        <a:xfrm flipV="1">
          <a:off x="6972300" y="6370396"/>
          <a:ext cx="889000" cy="4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81512</xdr:rowOff>
    </xdr:from>
    <xdr:to>
      <xdr:col>41</xdr:col>
      <xdr:colOff>101600</xdr:colOff>
      <xdr:row>38</xdr:row>
      <xdr:rowOff>11661</xdr:rowOff>
    </xdr:to>
    <xdr:sp macro="" textlink="">
      <xdr:nvSpPr>
        <xdr:cNvPr id="294" name="フローチャート: 判断 293"/>
        <xdr:cNvSpPr/>
      </xdr:nvSpPr>
      <xdr:spPr>
        <a:xfrm>
          <a:off x="7810500" y="642516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2788</xdr:rowOff>
    </xdr:from>
    <xdr:ext cx="534377" cy="259045"/>
    <xdr:sp macro="" textlink="">
      <xdr:nvSpPr>
        <xdr:cNvPr id="295" name="テキスト ボックス 294"/>
        <xdr:cNvSpPr txBox="1"/>
      </xdr:nvSpPr>
      <xdr:spPr>
        <a:xfrm>
          <a:off x="7594111" y="651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78074</xdr:rowOff>
    </xdr:from>
    <xdr:to>
      <xdr:col>36</xdr:col>
      <xdr:colOff>165100</xdr:colOff>
      <xdr:row>38</xdr:row>
      <xdr:rowOff>8224</xdr:rowOff>
    </xdr:to>
    <xdr:sp macro="" textlink="">
      <xdr:nvSpPr>
        <xdr:cNvPr id="296" name="フローチャート: 判断 295"/>
        <xdr:cNvSpPr/>
      </xdr:nvSpPr>
      <xdr:spPr>
        <a:xfrm>
          <a:off x="6921500" y="6421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170801</xdr:rowOff>
    </xdr:from>
    <xdr:ext cx="534377" cy="259045"/>
    <xdr:sp macro="" textlink="">
      <xdr:nvSpPr>
        <xdr:cNvPr id="297" name="テキスト ボックス 296"/>
        <xdr:cNvSpPr txBox="1"/>
      </xdr:nvSpPr>
      <xdr:spPr>
        <a:xfrm>
          <a:off x="6705111" y="6514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127040</xdr:rowOff>
    </xdr:from>
    <xdr:to>
      <xdr:col>55</xdr:col>
      <xdr:colOff>50800</xdr:colOff>
      <xdr:row>36</xdr:row>
      <xdr:rowOff>57190</xdr:rowOff>
    </xdr:to>
    <xdr:sp macro="" textlink="">
      <xdr:nvSpPr>
        <xdr:cNvPr id="303" name="楕円 302"/>
        <xdr:cNvSpPr/>
      </xdr:nvSpPr>
      <xdr:spPr>
        <a:xfrm>
          <a:off x="10426700" y="612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105467</xdr:rowOff>
    </xdr:from>
    <xdr:ext cx="599010" cy="259045"/>
    <xdr:sp macro="" textlink="">
      <xdr:nvSpPr>
        <xdr:cNvPr id="304" name="補助費等該当値テキスト"/>
        <xdr:cNvSpPr txBox="1"/>
      </xdr:nvSpPr>
      <xdr:spPr>
        <a:xfrm>
          <a:off x="10528300" y="6106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20972</xdr:rowOff>
    </xdr:from>
    <xdr:to>
      <xdr:col>50</xdr:col>
      <xdr:colOff>165100</xdr:colOff>
      <xdr:row>37</xdr:row>
      <xdr:rowOff>122572</xdr:rowOff>
    </xdr:to>
    <xdr:sp macro="" textlink="">
      <xdr:nvSpPr>
        <xdr:cNvPr id="305" name="楕円 304"/>
        <xdr:cNvSpPr/>
      </xdr:nvSpPr>
      <xdr:spPr>
        <a:xfrm>
          <a:off x="9588500" y="6364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139099</xdr:rowOff>
    </xdr:from>
    <xdr:ext cx="599010" cy="259045"/>
    <xdr:sp macro="" textlink="">
      <xdr:nvSpPr>
        <xdr:cNvPr id="306" name="テキスト ボックス 305"/>
        <xdr:cNvSpPr txBox="1"/>
      </xdr:nvSpPr>
      <xdr:spPr>
        <a:xfrm>
          <a:off x="9339795" y="6139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157940</xdr:rowOff>
    </xdr:from>
    <xdr:to>
      <xdr:col>46</xdr:col>
      <xdr:colOff>38100</xdr:colOff>
      <xdr:row>37</xdr:row>
      <xdr:rowOff>88090</xdr:rowOff>
    </xdr:to>
    <xdr:sp macro="" textlink="">
      <xdr:nvSpPr>
        <xdr:cNvPr id="307" name="楕円 306"/>
        <xdr:cNvSpPr/>
      </xdr:nvSpPr>
      <xdr:spPr>
        <a:xfrm>
          <a:off x="8699500" y="633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104617</xdr:rowOff>
    </xdr:from>
    <xdr:ext cx="599010" cy="259045"/>
    <xdr:sp macro="" textlink="">
      <xdr:nvSpPr>
        <xdr:cNvPr id="308" name="テキスト ボックス 307"/>
        <xdr:cNvSpPr txBox="1"/>
      </xdr:nvSpPr>
      <xdr:spPr>
        <a:xfrm>
          <a:off x="8450795" y="6105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147396</xdr:rowOff>
    </xdr:from>
    <xdr:to>
      <xdr:col>41</xdr:col>
      <xdr:colOff>101600</xdr:colOff>
      <xdr:row>37</xdr:row>
      <xdr:rowOff>77546</xdr:rowOff>
    </xdr:to>
    <xdr:sp macro="" textlink="">
      <xdr:nvSpPr>
        <xdr:cNvPr id="309" name="楕円 308"/>
        <xdr:cNvSpPr/>
      </xdr:nvSpPr>
      <xdr:spPr>
        <a:xfrm>
          <a:off x="7810500" y="6319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94073</xdr:rowOff>
    </xdr:from>
    <xdr:ext cx="599010" cy="259045"/>
    <xdr:sp macro="" textlink="">
      <xdr:nvSpPr>
        <xdr:cNvPr id="310" name="テキスト ボックス 309"/>
        <xdr:cNvSpPr txBox="1"/>
      </xdr:nvSpPr>
      <xdr:spPr>
        <a:xfrm>
          <a:off x="7561795" y="6094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17387</xdr:rowOff>
    </xdr:from>
    <xdr:to>
      <xdr:col>36</xdr:col>
      <xdr:colOff>165100</xdr:colOff>
      <xdr:row>37</xdr:row>
      <xdr:rowOff>118987</xdr:rowOff>
    </xdr:to>
    <xdr:sp macro="" textlink="">
      <xdr:nvSpPr>
        <xdr:cNvPr id="311" name="楕円 310"/>
        <xdr:cNvSpPr/>
      </xdr:nvSpPr>
      <xdr:spPr>
        <a:xfrm>
          <a:off x="6921500" y="6361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135514</xdr:rowOff>
    </xdr:from>
    <xdr:ext cx="599010" cy="259045"/>
    <xdr:sp macro="" textlink="">
      <xdr:nvSpPr>
        <xdr:cNvPr id="312" name="テキスト ボックス 311"/>
        <xdr:cNvSpPr txBox="1"/>
      </xdr:nvSpPr>
      <xdr:spPr>
        <a:xfrm>
          <a:off x="6672795" y="6136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3" name="直線コネクタ 32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4" name="テキスト ボックス 32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5" name="直線コネクタ 32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6" name="テキスト ボックス 325"/>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7" name="直線コネクタ 32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8" name="テキスト ボックス 327"/>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9" name="直線コネクタ 32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0" name="テキスト ボックス 329"/>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1" name="直線コネクタ 33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2" name="テキスト ボックス 331"/>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3" name="直線コネクタ 33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4" name="テキスト ボックス 333"/>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31441</xdr:rowOff>
    </xdr:from>
    <xdr:to>
      <xdr:col>54</xdr:col>
      <xdr:colOff>189865</xdr:colOff>
      <xdr:row>59</xdr:row>
      <xdr:rowOff>65131</xdr:rowOff>
    </xdr:to>
    <xdr:cxnSp macro="">
      <xdr:nvCxnSpPr>
        <xdr:cNvPr id="338" name="直線コネクタ 337"/>
        <xdr:cNvCxnSpPr/>
      </xdr:nvCxnSpPr>
      <xdr:spPr>
        <a:xfrm flipV="1">
          <a:off x="10475595" y="8775391"/>
          <a:ext cx="1270" cy="1405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68958</xdr:rowOff>
    </xdr:from>
    <xdr:ext cx="534377" cy="259045"/>
    <xdr:sp macro="" textlink="">
      <xdr:nvSpPr>
        <xdr:cNvPr id="339" name="普通建設事業費最小値テキスト"/>
        <xdr:cNvSpPr txBox="1"/>
      </xdr:nvSpPr>
      <xdr:spPr>
        <a:xfrm>
          <a:off x="10528300" y="10184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65131</xdr:rowOff>
    </xdr:from>
    <xdr:to>
      <xdr:col>55</xdr:col>
      <xdr:colOff>88900</xdr:colOff>
      <xdr:row>59</xdr:row>
      <xdr:rowOff>65131</xdr:rowOff>
    </xdr:to>
    <xdr:cxnSp macro="">
      <xdr:nvCxnSpPr>
        <xdr:cNvPr id="340" name="直線コネクタ 339"/>
        <xdr:cNvCxnSpPr/>
      </xdr:nvCxnSpPr>
      <xdr:spPr>
        <a:xfrm>
          <a:off x="10388600" y="10180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149568</xdr:rowOff>
    </xdr:from>
    <xdr:ext cx="599010" cy="259045"/>
    <xdr:sp macro="" textlink="">
      <xdr:nvSpPr>
        <xdr:cNvPr id="341" name="普通建設事業費最大値テキスト"/>
        <xdr:cNvSpPr txBox="1"/>
      </xdr:nvSpPr>
      <xdr:spPr>
        <a:xfrm>
          <a:off x="10528300" y="8550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31441</xdr:rowOff>
    </xdr:from>
    <xdr:to>
      <xdr:col>55</xdr:col>
      <xdr:colOff>88900</xdr:colOff>
      <xdr:row>51</xdr:row>
      <xdr:rowOff>31441</xdr:rowOff>
    </xdr:to>
    <xdr:cxnSp macro="">
      <xdr:nvCxnSpPr>
        <xdr:cNvPr id="342" name="直線コネクタ 341"/>
        <xdr:cNvCxnSpPr/>
      </xdr:nvCxnSpPr>
      <xdr:spPr>
        <a:xfrm>
          <a:off x="10388600" y="8775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132512</xdr:rowOff>
    </xdr:from>
    <xdr:to>
      <xdr:col>55</xdr:col>
      <xdr:colOff>0</xdr:colOff>
      <xdr:row>58</xdr:row>
      <xdr:rowOff>16596</xdr:rowOff>
    </xdr:to>
    <xdr:cxnSp macro="">
      <xdr:nvCxnSpPr>
        <xdr:cNvPr id="343" name="直線コネクタ 342"/>
        <xdr:cNvCxnSpPr/>
      </xdr:nvCxnSpPr>
      <xdr:spPr>
        <a:xfrm flipV="1">
          <a:off x="9639300" y="9905162"/>
          <a:ext cx="838200" cy="55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104279</xdr:rowOff>
    </xdr:from>
    <xdr:ext cx="534377" cy="259045"/>
    <xdr:sp macro="" textlink="">
      <xdr:nvSpPr>
        <xdr:cNvPr id="344" name="普通建設事業費平均値テキスト"/>
        <xdr:cNvSpPr txBox="1"/>
      </xdr:nvSpPr>
      <xdr:spPr>
        <a:xfrm>
          <a:off x="10528300" y="97054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81402</xdr:rowOff>
    </xdr:from>
    <xdr:to>
      <xdr:col>55</xdr:col>
      <xdr:colOff>50800</xdr:colOff>
      <xdr:row>58</xdr:row>
      <xdr:rowOff>11552</xdr:rowOff>
    </xdr:to>
    <xdr:sp macro="" textlink="">
      <xdr:nvSpPr>
        <xdr:cNvPr id="345" name="フローチャート: 判断 344"/>
        <xdr:cNvSpPr/>
      </xdr:nvSpPr>
      <xdr:spPr>
        <a:xfrm>
          <a:off x="10426700" y="985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68152</xdr:rowOff>
    </xdr:from>
    <xdr:to>
      <xdr:col>50</xdr:col>
      <xdr:colOff>114300</xdr:colOff>
      <xdr:row>58</xdr:row>
      <xdr:rowOff>16596</xdr:rowOff>
    </xdr:to>
    <xdr:cxnSp macro="">
      <xdr:nvCxnSpPr>
        <xdr:cNvPr id="346" name="直線コネクタ 345"/>
        <xdr:cNvCxnSpPr/>
      </xdr:nvCxnSpPr>
      <xdr:spPr>
        <a:xfrm>
          <a:off x="8750300" y="9669352"/>
          <a:ext cx="889000" cy="291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85661</xdr:rowOff>
    </xdr:from>
    <xdr:to>
      <xdr:col>50</xdr:col>
      <xdr:colOff>165100</xdr:colOff>
      <xdr:row>58</xdr:row>
      <xdr:rowOff>15811</xdr:rowOff>
    </xdr:to>
    <xdr:sp macro="" textlink="">
      <xdr:nvSpPr>
        <xdr:cNvPr id="347" name="フローチャート: 判断 346"/>
        <xdr:cNvSpPr/>
      </xdr:nvSpPr>
      <xdr:spPr>
        <a:xfrm>
          <a:off x="9588500" y="985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32338</xdr:rowOff>
    </xdr:from>
    <xdr:ext cx="534377" cy="259045"/>
    <xdr:sp macro="" textlink="">
      <xdr:nvSpPr>
        <xdr:cNvPr id="348" name="テキスト ボックス 347"/>
        <xdr:cNvSpPr txBox="1"/>
      </xdr:nvSpPr>
      <xdr:spPr>
        <a:xfrm>
          <a:off x="9372111" y="9633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12350</xdr:rowOff>
    </xdr:from>
    <xdr:to>
      <xdr:col>45</xdr:col>
      <xdr:colOff>177800</xdr:colOff>
      <xdr:row>56</xdr:row>
      <xdr:rowOff>68152</xdr:rowOff>
    </xdr:to>
    <xdr:cxnSp macro="">
      <xdr:nvCxnSpPr>
        <xdr:cNvPr id="349" name="直線コネクタ 348"/>
        <xdr:cNvCxnSpPr/>
      </xdr:nvCxnSpPr>
      <xdr:spPr>
        <a:xfrm>
          <a:off x="7861300" y="9613550"/>
          <a:ext cx="889000" cy="55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37458</xdr:rowOff>
    </xdr:from>
    <xdr:to>
      <xdr:col>46</xdr:col>
      <xdr:colOff>38100</xdr:colOff>
      <xdr:row>57</xdr:row>
      <xdr:rowOff>139058</xdr:rowOff>
    </xdr:to>
    <xdr:sp macro="" textlink="">
      <xdr:nvSpPr>
        <xdr:cNvPr id="350" name="フローチャート: 判断 349"/>
        <xdr:cNvSpPr/>
      </xdr:nvSpPr>
      <xdr:spPr>
        <a:xfrm>
          <a:off x="8699500" y="9810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130185</xdr:rowOff>
    </xdr:from>
    <xdr:ext cx="599010" cy="259045"/>
    <xdr:sp macro="" textlink="">
      <xdr:nvSpPr>
        <xdr:cNvPr id="351" name="テキスト ボックス 350"/>
        <xdr:cNvSpPr txBox="1"/>
      </xdr:nvSpPr>
      <xdr:spPr>
        <a:xfrm>
          <a:off x="8450795" y="9902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12350</xdr:rowOff>
    </xdr:from>
    <xdr:to>
      <xdr:col>41</xdr:col>
      <xdr:colOff>50800</xdr:colOff>
      <xdr:row>57</xdr:row>
      <xdr:rowOff>54716</xdr:rowOff>
    </xdr:to>
    <xdr:cxnSp macro="">
      <xdr:nvCxnSpPr>
        <xdr:cNvPr id="352" name="直線コネクタ 351"/>
        <xdr:cNvCxnSpPr/>
      </xdr:nvCxnSpPr>
      <xdr:spPr>
        <a:xfrm flipV="1">
          <a:off x="6972300" y="9613550"/>
          <a:ext cx="889000" cy="21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119947</xdr:rowOff>
    </xdr:from>
    <xdr:to>
      <xdr:col>41</xdr:col>
      <xdr:colOff>101600</xdr:colOff>
      <xdr:row>58</xdr:row>
      <xdr:rowOff>50097</xdr:rowOff>
    </xdr:to>
    <xdr:sp macro="" textlink="">
      <xdr:nvSpPr>
        <xdr:cNvPr id="353" name="フローチャート: 判断 352"/>
        <xdr:cNvSpPr/>
      </xdr:nvSpPr>
      <xdr:spPr>
        <a:xfrm>
          <a:off x="7810500" y="9892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41224</xdr:rowOff>
    </xdr:from>
    <xdr:ext cx="534377" cy="259045"/>
    <xdr:sp macro="" textlink="">
      <xdr:nvSpPr>
        <xdr:cNvPr id="354" name="テキスト ボックス 353"/>
        <xdr:cNvSpPr txBox="1"/>
      </xdr:nvSpPr>
      <xdr:spPr>
        <a:xfrm>
          <a:off x="7594111" y="9985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133304</xdr:rowOff>
    </xdr:from>
    <xdr:to>
      <xdr:col>36</xdr:col>
      <xdr:colOff>165100</xdr:colOff>
      <xdr:row>58</xdr:row>
      <xdr:rowOff>63454</xdr:rowOff>
    </xdr:to>
    <xdr:sp macro="" textlink="">
      <xdr:nvSpPr>
        <xdr:cNvPr id="355" name="フローチャート: 判断 354"/>
        <xdr:cNvSpPr/>
      </xdr:nvSpPr>
      <xdr:spPr>
        <a:xfrm>
          <a:off x="6921500" y="990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54581</xdr:rowOff>
    </xdr:from>
    <xdr:ext cx="534377" cy="259045"/>
    <xdr:sp macro="" textlink="">
      <xdr:nvSpPr>
        <xdr:cNvPr id="356" name="テキスト ボックス 355"/>
        <xdr:cNvSpPr txBox="1"/>
      </xdr:nvSpPr>
      <xdr:spPr>
        <a:xfrm>
          <a:off x="6705111" y="9998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81712</xdr:rowOff>
    </xdr:from>
    <xdr:to>
      <xdr:col>55</xdr:col>
      <xdr:colOff>50800</xdr:colOff>
      <xdr:row>58</xdr:row>
      <xdr:rowOff>11862</xdr:rowOff>
    </xdr:to>
    <xdr:sp macro="" textlink="">
      <xdr:nvSpPr>
        <xdr:cNvPr id="362" name="楕円 361"/>
        <xdr:cNvSpPr/>
      </xdr:nvSpPr>
      <xdr:spPr>
        <a:xfrm>
          <a:off x="10426700" y="9854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60139</xdr:rowOff>
    </xdr:from>
    <xdr:ext cx="534377" cy="259045"/>
    <xdr:sp macro="" textlink="">
      <xdr:nvSpPr>
        <xdr:cNvPr id="363" name="普通建設事業費該当値テキスト"/>
        <xdr:cNvSpPr txBox="1"/>
      </xdr:nvSpPr>
      <xdr:spPr>
        <a:xfrm>
          <a:off x="10528300" y="9832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137246</xdr:rowOff>
    </xdr:from>
    <xdr:to>
      <xdr:col>50</xdr:col>
      <xdr:colOff>165100</xdr:colOff>
      <xdr:row>58</xdr:row>
      <xdr:rowOff>67396</xdr:rowOff>
    </xdr:to>
    <xdr:sp macro="" textlink="">
      <xdr:nvSpPr>
        <xdr:cNvPr id="364" name="楕円 363"/>
        <xdr:cNvSpPr/>
      </xdr:nvSpPr>
      <xdr:spPr>
        <a:xfrm>
          <a:off x="9588500" y="9909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58523</xdr:rowOff>
    </xdr:from>
    <xdr:ext cx="534377" cy="259045"/>
    <xdr:sp macro="" textlink="">
      <xdr:nvSpPr>
        <xdr:cNvPr id="365" name="テキスト ボックス 364"/>
        <xdr:cNvSpPr txBox="1"/>
      </xdr:nvSpPr>
      <xdr:spPr>
        <a:xfrm>
          <a:off x="9372111" y="10002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17352</xdr:rowOff>
    </xdr:from>
    <xdr:to>
      <xdr:col>46</xdr:col>
      <xdr:colOff>38100</xdr:colOff>
      <xdr:row>56</xdr:row>
      <xdr:rowOff>118952</xdr:rowOff>
    </xdr:to>
    <xdr:sp macro="" textlink="">
      <xdr:nvSpPr>
        <xdr:cNvPr id="366" name="楕円 365"/>
        <xdr:cNvSpPr/>
      </xdr:nvSpPr>
      <xdr:spPr>
        <a:xfrm>
          <a:off x="8699500" y="9618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135479</xdr:rowOff>
    </xdr:from>
    <xdr:ext cx="599010" cy="259045"/>
    <xdr:sp macro="" textlink="">
      <xdr:nvSpPr>
        <xdr:cNvPr id="367" name="テキスト ボックス 366"/>
        <xdr:cNvSpPr txBox="1"/>
      </xdr:nvSpPr>
      <xdr:spPr>
        <a:xfrm>
          <a:off x="8450795" y="9393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133000</xdr:rowOff>
    </xdr:from>
    <xdr:to>
      <xdr:col>41</xdr:col>
      <xdr:colOff>101600</xdr:colOff>
      <xdr:row>56</xdr:row>
      <xdr:rowOff>63150</xdr:rowOff>
    </xdr:to>
    <xdr:sp macro="" textlink="">
      <xdr:nvSpPr>
        <xdr:cNvPr id="368" name="楕円 367"/>
        <xdr:cNvSpPr/>
      </xdr:nvSpPr>
      <xdr:spPr>
        <a:xfrm>
          <a:off x="7810500" y="956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79677</xdr:rowOff>
    </xdr:from>
    <xdr:ext cx="599010" cy="259045"/>
    <xdr:sp macro="" textlink="">
      <xdr:nvSpPr>
        <xdr:cNvPr id="369" name="テキスト ボックス 368"/>
        <xdr:cNvSpPr txBox="1"/>
      </xdr:nvSpPr>
      <xdr:spPr>
        <a:xfrm>
          <a:off x="7561795" y="9337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3916</xdr:rowOff>
    </xdr:from>
    <xdr:to>
      <xdr:col>36</xdr:col>
      <xdr:colOff>165100</xdr:colOff>
      <xdr:row>57</xdr:row>
      <xdr:rowOff>105516</xdr:rowOff>
    </xdr:to>
    <xdr:sp macro="" textlink="">
      <xdr:nvSpPr>
        <xdr:cNvPr id="370" name="楕円 369"/>
        <xdr:cNvSpPr/>
      </xdr:nvSpPr>
      <xdr:spPr>
        <a:xfrm>
          <a:off x="6921500" y="977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122043</xdr:rowOff>
    </xdr:from>
    <xdr:ext cx="599010" cy="259045"/>
    <xdr:sp macro="" textlink="">
      <xdr:nvSpPr>
        <xdr:cNvPr id="371" name="テキスト ボックス 370"/>
        <xdr:cNvSpPr txBox="1"/>
      </xdr:nvSpPr>
      <xdr:spPr>
        <a:xfrm>
          <a:off x="6672795" y="9551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117339</xdr:rowOff>
    </xdr:from>
    <xdr:to>
      <xdr:col>54</xdr:col>
      <xdr:colOff>189865</xdr:colOff>
      <xdr:row>78</xdr:row>
      <xdr:rowOff>139700</xdr:rowOff>
    </xdr:to>
    <xdr:cxnSp macro="">
      <xdr:nvCxnSpPr>
        <xdr:cNvPr id="393" name="直線コネクタ 392"/>
        <xdr:cNvCxnSpPr/>
      </xdr:nvCxnSpPr>
      <xdr:spPr>
        <a:xfrm flipV="1">
          <a:off x="10475595" y="12290289"/>
          <a:ext cx="1270" cy="1222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4"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5" name="直線コネクタ 394"/>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64016</xdr:rowOff>
    </xdr:from>
    <xdr:ext cx="599010" cy="259045"/>
    <xdr:sp macro="" textlink="">
      <xdr:nvSpPr>
        <xdr:cNvPr id="396" name="普通建設事業費 （ うち新規整備　）最大値テキスト"/>
        <xdr:cNvSpPr txBox="1"/>
      </xdr:nvSpPr>
      <xdr:spPr>
        <a:xfrm>
          <a:off x="10528300" y="12065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117339</xdr:rowOff>
    </xdr:from>
    <xdr:to>
      <xdr:col>55</xdr:col>
      <xdr:colOff>88900</xdr:colOff>
      <xdr:row>71</xdr:row>
      <xdr:rowOff>117339</xdr:rowOff>
    </xdr:to>
    <xdr:cxnSp macro="">
      <xdr:nvCxnSpPr>
        <xdr:cNvPr id="397" name="直線コネクタ 396"/>
        <xdr:cNvCxnSpPr/>
      </xdr:nvCxnSpPr>
      <xdr:spPr>
        <a:xfrm>
          <a:off x="10388600" y="12290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25285</xdr:rowOff>
    </xdr:from>
    <xdr:to>
      <xdr:col>55</xdr:col>
      <xdr:colOff>0</xdr:colOff>
      <xdr:row>78</xdr:row>
      <xdr:rowOff>47620</xdr:rowOff>
    </xdr:to>
    <xdr:cxnSp macro="">
      <xdr:nvCxnSpPr>
        <xdr:cNvPr id="398" name="直線コネクタ 397"/>
        <xdr:cNvCxnSpPr/>
      </xdr:nvCxnSpPr>
      <xdr:spPr>
        <a:xfrm flipV="1">
          <a:off x="9639300" y="13226935"/>
          <a:ext cx="838200" cy="193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100268</xdr:rowOff>
    </xdr:from>
    <xdr:ext cx="534377" cy="259045"/>
    <xdr:sp macro="" textlink="">
      <xdr:nvSpPr>
        <xdr:cNvPr id="399" name="普通建設事業費 （ うち新規整備　）平均値テキスト"/>
        <xdr:cNvSpPr txBox="1"/>
      </xdr:nvSpPr>
      <xdr:spPr>
        <a:xfrm>
          <a:off x="10528300" y="13301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121841</xdr:rowOff>
    </xdr:from>
    <xdr:to>
      <xdr:col>55</xdr:col>
      <xdr:colOff>50800</xdr:colOff>
      <xdr:row>78</xdr:row>
      <xdr:rowOff>51991</xdr:rowOff>
    </xdr:to>
    <xdr:sp macro="" textlink="">
      <xdr:nvSpPr>
        <xdr:cNvPr id="400" name="フローチャート: 判断 399"/>
        <xdr:cNvSpPr/>
      </xdr:nvSpPr>
      <xdr:spPr>
        <a:xfrm>
          <a:off x="10426700" y="13323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109552</xdr:rowOff>
    </xdr:from>
    <xdr:to>
      <xdr:col>50</xdr:col>
      <xdr:colOff>114300</xdr:colOff>
      <xdr:row>78</xdr:row>
      <xdr:rowOff>47620</xdr:rowOff>
    </xdr:to>
    <xdr:cxnSp macro="">
      <xdr:nvCxnSpPr>
        <xdr:cNvPr id="401" name="直線コネクタ 400"/>
        <xdr:cNvCxnSpPr/>
      </xdr:nvCxnSpPr>
      <xdr:spPr>
        <a:xfrm>
          <a:off x="8750300" y="12968302"/>
          <a:ext cx="889000" cy="452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118188</xdr:rowOff>
    </xdr:from>
    <xdr:to>
      <xdr:col>50</xdr:col>
      <xdr:colOff>165100</xdr:colOff>
      <xdr:row>78</xdr:row>
      <xdr:rowOff>48338</xdr:rowOff>
    </xdr:to>
    <xdr:sp macro="" textlink="">
      <xdr:nvSpPr>
        <xdr:cNvPr id="402" name="フローチャート: 判断 401"/>
        <xdr:cNvSpPr/>
      </xdr:nvSpPr>
      <xdr:spPr>
        <a:xfrm>
          <a:off x="9588500" y="1331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64865</xdr:rowOff>
    </xdr:from>
    <xdr:ext cx="534377" cy="259045"/>
    <xdr:sp macro="" textlink="">
      <xdr:nvSpPr>
        <xdr:cNvPr id="403" name="テキスト ボックス 402"/>
        <xdr:cNvSpPr txBox="1"/>
      </xdr:nvSpPr>
      <xdr:spPr>
        <a:xfrm>
          <a:off x="9372111" y="13095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109552</xdr:rowOff>
    </xdr:from>
    <xdr:to>
      <xdr:col>45</xdr:col>
      <xdr:colOff>177800</xdr:colOff>
      <xdr:row>78</xdr:row>
      <xdr:rowOff>7953</xdr:rowOff>
    </xdr:to>
    <xdr:cxnSp macro="">
      <xdr:nvCxnSpPr>
        <xdr:cNvPr id="404" name="直線コネクタ 403"/>
        <xdr:cNvCxnSpPr/>
      </xdr:nvCxnSpPr>
      <xdr:spPr>
        <a:xfrm flipV="1">
          <a:off x="7861300" y="12968302"/>
          <a:ext cx="889000" cy="412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111362</xdr:rowOff>
    </xdr:from>
    <xdr:to>
      <xdr:col>46</xdr:col>
      <xdr:colOff>38100</xdr:colOff>
      <xdr:row>78</xdr:row>
      <xdr:rowOff>41512</xdr:rowOff>
    </xdr:to>
    <xdr:sp macro="" textlink="">
      <xdr:nvSpPr>
        <xdr:cNvPr id="405" name="フローチャート: 判断 404"/>
        <xdr:cNvSpPr/>
      </xdr:nvSpPr>
      <xdr:spPr>
        <a:xfrm>
          <a:off x="8699500" y="1331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32639</xdr:rowOff>
    </xdr:from>
    <xdr:ext cx="534377" cy="259045"/>
    <xdr:sp macro="" textlink="">
      <xdr:nvSpPr>
        <xdr:cNvPr id="406" name="テキスト ボックス 405"/>
        <xdr:cNvSpPr txBox="1"/>
      </xdr:nvSpPr>
      <xdr:spPr>
        <a:xfrm>
          <a:off x="8483111" y="13405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106598</xdr:rowOff>
    </xdr:from>
    <xdr:to>
      <xdr:col>41</xdr:col>
      <xdr:colOff>50800</xdr:colOff>
      <xdr:row>78</xdr:row>
      <xdr:rowOff>7953</xdr:rowOff>
    </xdr:to>
    <xdr:cxnSp macro="">
      <xdr:nvCxnSpPr>
        <xdr:cNvPr id="407" name="直線コネクタ 406"/>
        <xdr:cNvCxnSpPr/>
      </xdr:nvCxnSpPr>
      <xdr:spPr>
        <a:xfrm>
          <a:off x="6972300" y="13308248"/>
          <a:ext cx="889000" cy="72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153901</xdr:rowOff>
    </xdr:from>
    <xdr:to>
      <xdr:col>41</xdr:col>
      <xdr:colOff>101600</xdr:colOff>
      <xdr:row>78</xdr:row>
      <xdr:rowOff>84051</xdr:rowOff>
    </xdr:to>
    <xdr:sp macro="" textlink="">
      <xdr:nvSpPr>
        <xdr:cNvPr id="408" name="フローチャート: 判断 407"/>
        <xdr:cNvSpPr/>
      </xdr:nvSpPr>
      <xdr:spPr>
        <a:xfrm>
          <a:off x="7810500" y="1335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75178</xdr:rowOff>
    </xdr:from>
    <xdr:ext cx="534377" cy="259045"/>
    <xdr:sp macro="" textlink="">
      <xdr:nvSpPr>
        <xdr:cNvPr id="409" name="テキスト ボックス 408"/>
        <xdr:cNvSpPr txBox="1"/>
      </xdr:nvSpPr>
      <xdr:spPr>
        <a:xfrm>
          <a:off x="7594111" y="13448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144373</xdr:rowOff>
    </xdr:from>
    <xdr:to>
      <xdr:col>36</xdr:col>
      <xdr:colOff>165100</xdr:colOff>
      <xdr:row>78</xdr:row>
      <xdr:rowOff>74523</xdr:rowOff>
    </xdr:to>
    <xdr:sp macro="" textlink="">
      <xdr:nvSpPr>
        <xdr:cNvPr id="410" name="フローチャート: 判断 409"/>
        <xdr:cNvSpPr/>
      </xdr:nvSpPr>
      <xdr:spPr>
        <a:xfrm>
          <a:off x="6921500" y="13346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65650</xdr:rowOff>
    </xdr:from>
    <xdr:ext cx="534377" cy="259045"/>
    <xdr:sp macro="" textlink="">
      <xdr:nvSpPr>
        <xdr:cNvPr id="411" name="テキスト ボックス 410"/>
        <xdr:cNvSpPr txBox="1"/>
      </xdr:nvSpPr>
      <xdr:spPr>
        <a:xfrm>
          <a:off x="6705111" y="13438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145935</xdr:rowOff>
    </xdr:from>
    <xdr:to>
      <xdr:col>55</xdr:col>
      <xdr:colOff>50800</xdr:colOff>
      <xdr:row>77</xdr:row>
      <xdr:rowOff>76085</xdr:rowOff>
    </xdr:to>
    <xdr:sp macro="" textlink="">
      <xdr:nvSpPr>
        <xdr:cNvPr id="417" name="楕円 416"/>
        <xdr:cNvSpPr/>
      </xdr:nvSpPr>
      <xdr:spPr>
        <a:xfrm>
          <a:off x="10426700" y="1317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168812</xdr:rowOff>
    </xdr:from>
    <xdr:ext cx="534377" cy="259045"/>
    <xdr:sp macro="" textlink="">
      <xdr:nvSpPr>
        <xdr:cNvPr id="418" name="普通建設事業費 （ うち新規整備　）該当値テキスト"/>
        <xdr:cNvSpPr txBox="1"/>
      </xdr:nvSpPr>
      <xdr:spPr>
        <a:xfrm>
          <a:off x="10528300" y="13027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168270</xdr:rowOff>
    </xdr:from>
    <xdr:to>
      <xdr:col>50</xdr:col>
      <xdr:colOff>165100</xdr:colOff>
      <xdr:row>78</xdr:row>
      <xdr:rowOff>98420</xdr:rowOff>
    </xdr:to>
    <xdr:sp macro="" textlink="">
      <xdr:nvSpPr>
        <xdr:cNvPr id="419" name="楕円 418"/>
        <xdr:cNvSpPr/>
      </xdr:nvSpPr>
      <xdr:spPr>
        <a:xfrm>
          <a:off x="9588500" y="1336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89547</xdr:rowOff>
    </xdr:from>
    <xdr:ext cx="534377" cy="259045"/>
    <xdr:sp macro="" textlink="">
      <xdr:nvSpPr>
        <xdr:cNvPr id="420" name="テキスト ボックス 419"/>
        <xdr:cNvSpPr txBox="1"/>
      </xdr:nvSpPr>
      <xdr:spPr>
        <a:xfrm>
          <a:off x="9372111" y="13462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58752</xdr:rowOff>
    </xdr:from>
    <xdr:to>
      <xdr:col>46</xdr:col>
      <xdr:colOff>38100</xdr:colOff>
      <xdr:row>75</xdr:row>
      <xdr:rowOff>160353</xdr:rowOff>
    </xdr:to>
    <xdr:sp macro="" textlink="">
      <xdr:nvSpPr>
        <xdr:cNvPr id="421" name="楕円 420"/>
        <xdr:cNvSpPr/>
      </xdr:nvSpPr>
      <xdr:spPr>
        <a:xfrm>
          <a:off x="8699500" y="1291750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74</xdr:row>
      <xdr:rowOff>5429</xdr:rowOff>
    </xdr:from>
    <xdr:ext cx="599010" cy="259045"/>
    <xdr:sp macro="" textlink="">
      <xdr:nvSpPr>
        <xdr:cNvPr id="422" name="テキスト ボックス 421"/>
        <xdr:cNvSpPr txBox="1"/>
      </xdr:nvSpPr>
      <xdr:spPr>
        <a:xfrm>
          <a:off x="8450795" y="12692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128603</xdr:rowOff>
    </xdr:from>
    <xdr:to>
      <xdr:col>41</xdr:col>
      <xdr:colOff>101600</xdr:colOff>
      <xdr:row>78</xdr:row>
      <xdr:rowOff>58753</xdr:rowOff>
    </xdr:to>
    <xdr:sp macro="" textlink="">
      <xdr:nvSpPr>
        <xdr:cNvPr id="423" name="楕円 422"/>
        <xdr:cNvSpPr/>
      </xdr:nvSpPr>
      <xdr:spPr>
        <a:xfrm>
          <a:off x="7810500" y="13330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75280</xdr:rowOff>
    </xdr:from>
    <xdr:ext cx="534377" cy="259045"/>
    <xdr:sp macro="" textlink="">
      <xdr:nvSpPr>
        <xdr:cNvPr id="424" name="テキスト ボックス 423"/>
        <xdr:cNvSpPr txBox="1"/>
      </xdr:nvSpPr>
      <xdr:spPr>
        <a:xfrm>
          <a:off x="7594111" y="13105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55798</xdr:rowOff>
    </xdr:from>
    <xdr:to>
      <xdr:col>36</xdr:col>
      <xdr:colOff>165100</xdr:colOff>
      <xdr:row>77</xdr:row>
      <xdr:rowOff>157398</xdr:rowOff>
    </xdr:to>
    <xdr:sp macro="" textlink="">
      <xdr:nvSpPr>
        <xdr:cNvPr id="425" name="楕円 424"/>
        <xdr:cNvSpPr/>
      </xdr:nvSpPr>
      <xdr:spPr>
        <a:xfrm>
          <a:off x="6921500" y="1325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2475</xdr:rowOff>
    </xdr:from>
    <xdr:ext cx="534377" cy="259045"/>
    <xdr:sp macro="" textlink="">
      <xdr:nvSpPr>
        <xdr:cNvPr id="426" name="テキスト ボックス 425"/>
        <xdr:cNvSpPr txBox="1"/>
      </xdr:nvSpPr>
      <xdr:spPr>
        <a:xfrm>
          <a:off x="6705111" y="13032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7" name="直線コネクタ 436"/>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8" name="テキスト ボックス 437"/>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1" name="直線コネクタ 440"/>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2" name="テキスト ボックス 441"/>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4" name="テキスト ボックス 44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4471</xdr:rowOff>
    </xdr:from>
    <xdr:to>
      <xdr:col>54</xdr:col>
      <xdr:colOff>189865</xdr:colOff>
      <xdr:row>98</xdr:row>
      <xdr:rowOff>17924</xdr:rowOff>
    </xdr:to>
    <xdr:cxnSp macro="">
      <xdr:nvCxnSpPr>
        <xdr:cNvPr id="446" name="直線コネクタ 445"/>
        <xdr:cNvCxnSpPr/>
      </xdr:nvCxnSpPr>
      <xdr:spPr>
        <a:xfrm flipV="1">
          <a:off x="10475595" y="15606421"/>
          <a:ext cx="1270" cy="1213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21751</xdr:rowOff>
    </xdr:from>
    <xdr:ext cx="469744" cy="259045"/>
    <xdr:sp macro="" textlink="">
      <xdr:nvSpPr>
        <xdr:cNvPr id="447" name="普通建設事業費 （ うち更新整備　）最小値テキスト"/>
        <xdr:cNvSpPr txBox="1"/>
      </xdr:nvSpPr>
      <xdr:spPr>
        <a:xfrm>
          <a:off x="10528300" y="1682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17924</xdr:rowOff>
    </xdr:from>
    <xdr:to>
      <xdr:col>55</xdr:col>
      <xdr:colOff>88900</xdr:colOff>
      <xdr:row>98</xdr:row>
      <xdr:rowOff>17924</xdr:rowOff>
    </xdr:to>
    <xdr:cxnSp macro="">
      <xdr:nvCxnSpPr>
        <xdr:cNvPr id="448" name="直線コネクタ 447"/>
        <xdr:cNvCxnSpPr/>
      </xdr:nvCxnSpPr>
      <xdr:spPr>
        <a:xfrm>
          <a:off x="10388600" y="16820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122598</xdr:rowOff>
    </xdr:from>
    <xdr:ext cx="599010" cy="259045"/>
    <xdr:sp macro="" textlink="">
      <xdr:nvSpPr>
        <xdr:cNvPr id="449" name="普通建設事業費 （ うち更新整備　）最大値テキスト"/>
        <xdr:cNvSpPr txBox="1"/>
      </xdr:nvSpPr>
      <xdr:spPr>
        <a:xfrm>
          <a:off x="10528300" y="15381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4471</xdr:rowOff>
    </xdr:from>
    <xdr:to>
      <xdr:col>55</xdr:col>
      <xdr:colOff>88900</xdr:colOff>
      <xdr:row>91</xdr:row>
      <xdr:rowOff>4471</xdr:rowOff>
    </xdr:to>
    <xdr:cxnSp macro="">
      <xdr:nvCxnSpPr>
        <xdr:cNvPr id="450" name="直線コネクタ 449"/>
        <xdr:cNvCxnSpPr/>
      </xdr:nvCxnSpPr>
      <xdr:spPr>
        <a:xfrm>
          <a:off x="10388600" y="15606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152530</xdr:rowOff>
    </xdr:from>
    <xdr:to>
      <xdr:col>55</xdr:col>
      <xdr:colOff>0</xdr:colOff>
      <xdr:row>97</xdr:row>
      <xdr:rowOff>119390</xdr:rowOff>
    </xdr:to>
    <xdr:cxnSp macro="">
      <xdr:nvCxnSpPr>
        <xdr:cNvPr id="451" name="直線コネクタ 450"/>
        <xdr:cNvCxnSpPr/>
      </xdr:nvCxnSpPr>
      <xdr:spPr>
        <a:xfrm>
          <a:off x="9639300" y="16611730"/>
          <a:ext cx="838200" cy="138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34738</xdr:rowOff>
    </xdr:from>
    <xdr:ext cx="534377" cy="259045"/>
    <xdr:sp macro="" textlink="">
      <xdr:nvSpPr>
        <xdr:cNvPr id="452" name="普通建設事業費 （ うち更新整備　）平均値テキスト"/>
        <xdr:cNvSpPr txBox="1"/>
      </xdr:nvSpPr>
      <xdr:spPr>
        <a:xfrm>
          <a:off x="10528300" y="163224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11861</xdr:rowOff>
    </xdr:from>
    <xdr:to>
      <xdr:col>55</xdr:col>
      <xdr:colOff>50800</xdr:colOff>
      <xdr:row>96</xdr:row>
      <xdr:rowOff>113461</xdr:rowOff>
    </xdr:to>
    <xdr:sp macro="" textlink="">
      <xdr:nvSpPr>
        <xdr:cNvPr id="453" name="フローチャート: 判断 452"/>
        <xdr:cNvSpPr/>
      </xdr:nvSpPr>
      <xdr:spPr>
        <a:xfrm>
          <a:off x="10426700" y="16471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152530</xdr:rowOff>
    </xdr:from>
    <xdr:to>
      <xdr:col>50</xdr:col>
      <xdr:colOff>114300</xdr:colOff>
      <xdr:row>97</xdr:row>
      <xdr:rowOff>25777</xdr:rowOff>
    </xdr:to>
    <xdr:cxnSp macro="">
      <xdr:nvCxnSpPr>
        <xdr:cNvPr id="454" name="直線コネクタ 453"/>
        <xdr:cNvCxnSpPr/>
      </xdr:nvCxnSpPr>
      <xdr:spPr>
        <a:xfrm flipV="1">
          <a:off x="8750300" y="16611730"/>
          <a:ext cx="889000" cy="4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23213</xdr:rowOff>
    </xdr:from>
    <xdr:to>
      <xdr:col>50</xdr:col>
      <xdr:colOff>165100</xdr:colOff>
      <xdr:row>96</xdr:row>
      <xdr:rowOff>124813</xdr:rowOff>
    </xdr:to>
    <xdr:sp macro="" textlink="">
      <xdr:nvSpPr>
        <xdr:cNvPr id="455" name="フローチャート: 判断 454"/>
        <xdr:cNvSpPr/>
      </xdr:nvSpPr>
      <xdr:spPr>
        <a:xfrm>
          <a:off x="9588500" y="1648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141340</xdr:rowOff>
    </xdr:from>
    <xdr:ext cx="534377" cy="259045"/>
    <xdr:sp macro="" textlink="">
      <xdr:nvSpPr>
        <xdr:cNvPr id="456" name="テキスト ボックス 455"/>
        <xdr:cNvSpPr txBox="1"/>
      </xdr:nvSpPr>
      <xdr:spPr>
        <a:xfrm>
          <a:off x="9372111" y="16257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1408</xdr:rowOff>
    </xdr:from>
    <xdr:to>
      <xdr:col>45</xdr:col>
      <xdr:colOff>177800</xdr:colOff>
      <xdr:row>97</xdr:row>
      <xdr:rowOff>25777</xdr:rowOff>
    </xdr:to>
    <xdr:cxnSp macro="">
      <xdr:nvCxnSpPr>
        <xdr:cNvPr id="457" name="直線コネクタ 456"/>
        <xdr:cNvCxnSpPr/>
      </xdr:nvCxnSpPr>
      <xdr:spPr>
        <a:xfrm>
          <a:off x="7861300" y="16117708"/>
          <a:ext cx="889000" cy="538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124630</xdr:rowOff>
    </xdr:from>
    <xdr:to>
      <xdr:col>46</xdr:col>
      <xdr:colOff>38100</xdr:colOff>
      <xdr:row>96</xdr:row>
      <xdr:rowOff>54780</xdr:rowOff>
    </xdr:to>
    <xdr:sp macro="" textlink="">
      <xdr:nvSpPr>
        <xdr:cNvPr id="458" name="フローチャート: 判断 457"/>
        <xdr:cNvSpPr/>
      </xdr:nvSpPr>
      <xdr:spPr>
        <a:xfrm>
          <a:off x="8699500" y="1641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71307</xdr:rowOff>
    </xdr:from>
    <xdr:ext cx="534377" cy="259045"/>
    <xdr:sp macro="" textlink="">
      <xdr:nvSpPr>
        <xdr:cNvPr id="459" name="テキスト ボックス 458"/>
        <xdr:cNvSpPr txBox="1"/>
      </xdr:nvSpPr>
      <xdr:spPr>
        <a:xfrm>
          <a:off x="8483111" y="16187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1408</xdr:rowOff>
    </xdr:from>
    <xdr:to>
      <xdr:col>41</xdr:col>
      <xdr:colOff>50800</xdr:colOff>
      <xdr:row>96</xdr:row>
      <xdr:rowOff>94455</xdr:rowOff>
    </xdr:to>
    <xdr:cxnSp macro="">
      <xdr:nvCxnSpPr>
        <xdr:cNvPr id="460" name="直線コネクタ 459"/>
        <xdr:cNvCxnSpPr/>
      </xdr:nvCxnSpPr>
      <xdr:spPr>
        <a:xfrm flipV="1">
          <a:off x="6972300" y="16117708"/>
          <a:ext cx="889000" cy="435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38591</xdr:rowOff>
    </xdr:from>
    <xdr:to>
      <xdr:col>41</xdr:col>
      <xdr:colOff>101600</xdr:colOff>
      <xdr:row>96</xdr:row>
      <xdr:rowOff>140191</xdr:rowOff>
    </xdr:to>
    <xdr:sp macro="" textlink="">
      <xdr:nvSpPr>
        <xdr:cNvPr id="461" name="フローチャート: 判断 460"/>
        <xdr:cNvSpPr/>
      </xdr:nvSpPr>
      <xdr:spPr>
        <a:xfrm>
          <a:off x="7810500" y="1649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131318</xdr:rowOff>
    </xdr:from>
    <xdr:ext cx="534377" cy="259045"/>
    <xdr:sp macro="" textlink="">
      <xdr:nvSpPr>
        <xdr:cNvPr id="462" name="テキスト ボックス 461"/>
        <xdr:cNvSpPr txBox="1"/>
      </xdr:nvSpPr>
      <xdr:spPr>
        <a:xfrm>
          <a:off x="7594111" y="16590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65760</xdr:rowOff>
    </xdr:from>
    <xdr:to>
      <xdr:col>36</xdr:col>
      <xdr:colOff>165100</xdr:colOff>
      <xdr:row>96</xdr:row>
      <xdr:rowOff>167360</xdr:rowOff>
    </xdr:to>
    <xdr:sp macro="" textlink="">
      <xdr:nvSpPr>
        <xdr:cNvPr id="463" name="フローチャート: 判断 462"/>
        <xdr:cNvSpPr/>
      </xdr:nvSpPr>
      <xdr:spPr>
        <a:xfrm>
          <a:off x="6921500" y="1652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158487</xdr:rowOff>
    </xdr:from>
    <xdr:ext cx="534377" cy="259045"/>
    <xdr:sp macro="" textlink="">
      <xdr:nvSpPr>
        <xdr:cNvPr id="464" name="テキスト ボックス 463"/>
        <xdr:cNvSpPr txBox="1"/>
      </xdr:nvSpPr>
      <xdr:spPr>
        <a:xfrm>
          <a:off x="6705111" y="16617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68590</xdr:rowOff>
    </xdr:from>
    <xdr:to>
      <xdr:col>55</xdr:col>
      <xdr:colOff>50800</xdr:colOff>
      <xdr:row>97</xdr:row>
      <xdr:rowOff>170190</xdr:rowOff>
    </xdr:to>
    <xdr:sp macro="" textlink="">
      <xdr:nvSpPr>
        <xdr:cNvPr id="470" name="楕円 469"/>
        <xdr:cNvSpPr/>
      </xdr:nvSpPr>
      <xdr:spPr>
        <a:xfrm>
          <a:off x="10426700" y="1669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154967</xdr:rowOff>
    </xdr:from>
    <xdr:ext cx="534377" cy="259045"/>
    <xdr:sp macro="" textlink="">
      <xdr:nvSpPr>
        <xdr:cNvPr id="471" name="普通建設事業費 （ うち更新整備　）該当値テキスト"/>
        <xdr:cNvSpPr txBox="1"/>
      </xdr:nvSpPr>
      <xdr:spPr>
        <a:xfrm>
          <a:off x="10528300" y="16614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101730</xdr:rowOff>
    </xdr:from>
    <xdr:to>
      <xdr:col>50</xdr:col>
      <xdr:colOff>165100</xdr:colOff>
      <xdr:row>97</xdr:row>
      <xdr:rowOff>31880</xdr:rowOff>
    </xdr:to>
    <xdr:sp macro="" textlink="">
      <xdr:nvSpPr>
        <xdr:cNvPr id="472" name="楕円 471"/>
        <xdr:cNvSpPr/>
      </xdr:nvSpPr>
      <xdr:spPr>
        <a:xfrm>
          <a:off x="9588500" y="1656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23007</xdr:rowOff>
    </xdr:from>
    <xdr:ext cx="534377" cy="259045"/>
    <xdr:sp macro="" textlink="">
      <xdr:nvSpPr>
        <xdr:cNvPr id="473" name="テキスト ボックス 472"/>
        <xdr:cNvSpPr txBox="1"/>
      </xdr:nvSpPr>
      <xdr:spPr>
        <a:xfrm>
          <a:off x="9372111" y="16653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146427</xdr:rowOff>
    </xdr:from>
    <xdr:to>
      <xdr:col>46</xdr:col>
      <xdr:colOff>38100</xdr:colOff>
      <xdr:row>97</xdr:row>
      <xdr:rowOff>76577</xdr:rowOff>
    </xdr:to>
    <xdr:sp macro="" textlink="">
      <xdr:nvSpPr>
        <xdr:cNvPr id="474" name="楕円 473"/>
        <xdr:cNvSpPr/>
      </xdr:nvSpPr>
      <xdr:spPr>
        <a:xfrm>
          <a:off x="8699500" y="16605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67704</xdr:rowOff>
    </xdr:from>
    <xdr:ext cx="534377" cy="259045"/>
    <xdr:sp macro="" textlink="">
      <xdr:nvSpPr>
        <xdr:cNvPr id="475" name="テキスト ボックス 474"/>
        <xdr:cNvSpPr txBox="1"/>
      </xdr:nvSpPr>
      <xdr:spPr>
        <a:xfrm>
          <a:off x="8483111" y="1669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122058</xdr:rowOff>
    </xdr:from>
    <xdr:to>
      <xdr:col>41</xdr:col>
      <xdr:colOff>101600</xdr:colOff>
      <xdr:row>94</xdr:row>
      <xdr:rowOff>52208</xdr:rowOff>
    </xdr:to>
    <xdr:sp macro="" textlink="">
      <xdr:nvSpPr>
        <xdr:cNvPr id="476" name="楕円 475"/>
        <xdr:cNvSpPr/>
      </xdr:nvSpPr>
      <xdr:spPr>
        <a:xfrm>
          <a:off x="7810500" y="1606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92</xdr:row>
      <xdr:rowOff>68735</xdr:rowOff>
    </xdr:from>
    <xdr:ext cx="599010" cy="259045"/>
    <xdr:sp macro="" textlink="">
      <xdr:nvSpPr>
        <xdr:cNvPr id="477" name="テキスト ボックス 476"/>
        <xdr:cNvSpPr txBox="1"/>
      </xdr:nvSpPr>
      <xdr:spPr>
        <a:xfrm>
          <a:off x="7561795" y="15842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43655</xdr:rowOff>
    </xdr:from>
    <xdr:to>
      <xdr:col>36</xdr:col>
      <xdr:colOff>165100</xdr:colOff>
      <xdr:row>96</xdr:row>
      <xdr:rowOff>145255</xdr:rowOff>
    </xdr:to>
    <xdr:sp macro="" textlink="">
      <xdr:nvSpPr>
        <xdr:cNvPr id="478" name="楕円 477"/>
        <xdr:cNvSpPr/>
      </xdr:nvSpPr>
      <xdr:spPr>
        <a:xfrm>
          <a:off x="6921500" y="1650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161782</xdr:rowOff>
    </xdr:from>
    <xdr:ext cx="534377" cy="259045"/>
    <xdr:sp macro="" textlink="">
      <xdr:nvSpPr>
        <xdr:cNvPr id="479" name="テキスト ボックス 478"/>
        <xdr:cNvSpPr txBox="1"/>
      </xdr:nvSpPr>
      <xdr:spPr>
        <a:xfrm>
          <a:off x="6705111" y="16278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0" name="直線コネクタ 48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1" name="テキスト ボックス 490"/>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2" name="直線コネクタ 49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3" name="テキスト ボックス 492"/>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4" name="直線コネクタ 49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5" name="テキスト ボックス 494"/>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6" name="直線コネクタ 49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497" name="テキスト ボックス 496"/>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57829</xdr:rowOff>
    </xdr:from>
    <xdr:to>
      <xdr:col>85</xdr:col>
      <xdr:colOff>126364</xdr:colOff>
      <xdr:row>38</xdr:row>
      <xdr:rowOff>139700</xdr:rowOff>
    </xdr:to>
    <xdr:cxnSp macro="">
      <xdr:nvCxnSpPr>
        <xdr:cNvPr id="501" name="直線コネクタ 500"/>
        <xdr:cNvCxnSpPr/>
      </xdr:nvCxnSpPr>
      <xdr:spPr>
        <a:xfrm flipV="1">
          <a:off x="16317595" y="5372779"/>
          <a:ext cx="1269" cy="1282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2"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3" name="直線コネクタ 502"/>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4506</xdr:rowOff>
    </xdr:from>
    <xdr:ext cx="599010" cy="259045"/>
    <xdr:sp macro="" textlink="">
      <xdr:nvSpPr>
        <xdr:cNvPr id="504" name="災害復旧事業費最大値テキスト"/>
        <xdr:cNvSpPr txBox="1"/>
      </xdr:nvSpPr>
      <xdr:spPr>
        <a:xfrm>
          <a:off x="16370300" y="5148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57829</xdr:rowOff>
    </xdr:from>
    <xdr:to>
      <xdr:col>86</xdr:col>
      <xdr:colOff>25400</xdr:colOff>
      <xdr:row>31</xdr:row>
      <xdr:rowOff>57829</xdr:rowOff>
    </xdr:to>
    <xdr:cxnSp macro="">
      <xdr:nvCxnSpPr>
        <xdr:cNvPr id="505" name="直線コネクタ 504"/>
        <xdr:cNvCxnSpPr/>
      </xdr:nvCxnSpPr>
      <xdr:spPr>
        <a:xfrm>
          <a:off x="16230600" y="5372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108876</xdr:rowOff>
    </xdr:from>
    <xdr:to>
      <xdr:col>85</xdr:col>
      <xdr:colOff>127000</xdr:colOff>
      <xdr:row>38</xdr:row>
      <xdr:rowOff>124558</xdr:rowOff>
    </xdr:to>
    <xdr:cxnSp macro="">
      <xdr:nvCxnSpPr>
        <xdr:cNvPr id="506" name="直線コネクタ 505"/>
        <xdr:cNvCxnSpPr/>
      </xdr:nvCxnSpPr>
      <xdr:spPr>
        <a:xfrm>
          <a:off x="15481300" y="6623976"/>
          <a:ext cx="838200" cy="15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40207</xdr:rowOff>
    </xdr:from>
    <xdr:ext cx="534377" cy="259045"/>
    <xdr:sp macro="" textlink="">
      <xdr:nvSpPr>
        <xdr:cNvPr id="507" name="災害復旧事業費平均値テキスト"/>
        <xdr:cNvSpPr txBox="1"/>
      </xdr:nvSpPr>
      <xdr:spPr>
        <a:xfrm>
          <a:off x="16370300" y="63838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17330</xdr:rowOff>
    </xdr:from>
    <xdr:to>
      <xdr:col>85</xdr:col>
      <xdr:colOff>177800</xdr:colOff>
      <xdr:row>38</xdr:row>
      <xdr:rowOff>118930</xdr:rowOff>
    </xdr:to>
    <xdr:sp macro="" textlink="">
      <xdr:nvSpPr>
        <xdr:cNvPr id="508" name="フローチャート: 判断 507"/>
        <xdr:cNvSpPr/>
      </xdr:nvSpPr>
      <xdr:spPr>
        <a:xfrm>
          <a:off x="16268700" y="653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90139</xdr:rowOff>
    </xdr:from>
    <xdr:to>
      <xdr:col>81</xdr:col>
      <xdr:colOff>50800</xdr:colOff>
      <xdr:row>38</xdr:row>
      <xdr:rowOff>108876</xdr:rowOff>
    </xdr:to>
    <xdr:cxnSp macro="">
      <xdr:nvCxnSpPr>
        <xdr:cNvPr id="509" name="直線コネクタ 508"/>
        <xdr:cNvCxnSpPr/>
      </xdr:nvCxnSpPr>
      <xdr:spPr>
        <a:xfrm>
          <a:off x="14592300" y="6605239"/>
          <a:ext cx="889000" cy="18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27068</xdr:rowOff>
    </xdr:from>
    <xdr:to>
      <xdr:col>81</xdr:col>
      <xdr:colOff>101600</xdr:colOff>
      <xdr:row>38</xdr:row>
      <xdr:rowOff>128668</xdr:rowOff>
    </xdr:to>
    <xdr:sp macro="" textlink="">
      <xdr:nvSpPr>
        <xdr:cNvPr id="510" name="フローチャート: 判断 509"/>
        <xdr:cNvSpPr/>
      </xdr:nvSpPr>
      <xdr:spPr>
        <a:xfrm>
          <a:off x="15430500" y="6542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145195</xdr:rowOff>
    </xdr:from>
    <xdr:ext cx="534377" cy="259045"/>
    <xdr:sp macro="" textlink="">
      <xdr:nvSpPr>
        <xdr:cNvPr id="511" name="テキスト ボックス 510"/>
        <xdr:cNvSpPr txBox="1"/>
      </xdr:nvSpPr>
      <xdr:spPr>
        <a:xfrm>
          <a:off x="15214111" y="6317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90139</xdr:rowOff>
    </xdr:from>
    <xdr:to>
      <xdr:col>76</xdr:col>
      <xdr:colOff>114300</xdr:colOff>
      <xdr:row>38</xdr:row>
      <xdr:rowOff>137665</xdr:rowOff>
    </xdr:to>
    <xdr:cxnSp macro="">
      <xdr:nvCxnSpPr>
        <xdr:cNvPr id="512" name="直線コネクタ 511"/>
        <xdr:cNvCxnSpPr/>
      </xdr:nvCxnSpPr>
      <xdr:spPr>
        <a:xfrm flipV="1">
          <a:off x="13703300" y="6605239"/>
          <a:ext cx="889000" cy="4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46599</xdr:rowOff>
    </xdr:from>
    <xdr:to>
      <xdr:col>76</xdr:col>
      <xdr:colOff>165100</xdr:colOff>
      <xdr:row>38</xdr:row>
      <xdr:rowOff>148199</xdr:rowOff>
    </xdr:to>
    <xdr:sp macro="" textlink="">
      <xdr:nvSpPr>
        <xdr:cNvPr id="513" name="フローチャート: 判断 512"/>
        <xdr:cNvSpPr/>
      </xdr:nvSpPr>
      <xdr:spPr>
        <a:xfrm>
          <a:off x="14541500" y="656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139326</xdr:rowOff>
    </xdr:from>
    <xdr:ext cx="469744" cy="259045"/>
    <xdr:sp macro="" textlink="">
      <xdr:nvSpPr>
        <xdr:cNvPr id="514" name="テキスト ボックス 513"/>
        <xdr:cNvSpPr txBox="1"/>
      </xdr:nvSpPr>
      <xdr:spPr>
        <a:xfrm>
          <a:off x="14357428" y="6654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131887</xdr:rowOff>
    </xdr:from>
    <xdr:to>
      <xdr:col>71</xdr:col>
      <xdr:colOff>177800</xdr:colOff>
      <xdr:row>38</xdr:row>
      <xdr:rowOff>137665</xdr:rowOff>
    </xdr:to>
    <xdr:cxnSp macro="">
      <xdr:nvCxnSpPr>
        <xdr:cNvPr id="515" name="直線コネクタ 514"/>
        <xdr:cNvCxnSpPr/>
      </xdr:nvCxnSpPr>
      <xdr:spPr>
        <a:xfrm>
          <a:off x="12814300" y="6646987"/>
          <a:ext cx="889000" cy="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66881</xdr:rowOff>
    </xdr:from>
    <xdr:to>
      <xdr:col>72</xdr:col>
      <xdr:colOff>38100</xdr:colOff>
      <xdr:row>38</xdr:row>
      <xdr:rowOff>168481</xdr:rowOff>
    </xdr:to>
    <xdr:sp macro="" textlink="">
      <xdr:nvSpPr>
        <xdr:cNvPr id="516" name="フローチャート: 判断 515"/>
        <xdr:cNvSpPr/>
      </xdr:nvSpPr>
      <xdr:spPr>
        <a:xfrm>
          <a:off x="13652500" y="658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13558</xdr:rowOff>
    </xdr:from>
    <xdr:ext cx="469744" cy="259045"/>
    <xdr:sp macro="" textlink="">
      <xdr:nvSpPr>
        <xdr:cNvPr id="517" name="テキスト ボックス 516"/>
        <xdr:cNvSpPr txBox="1"/>
      </xdr:nvSpPr>
      <xdr:spPr>
        <a:xfrm>
          <a:off x="13468428" y="6357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62743</xdr:rowOff>
    </xdr:from>
    <xdr:to>
      <xdr:col>67</xdr:col>
      <xdr:colOff>101600</xdr:colOff>
      <xdr:row>38</xdr:row>
      <xdr:rowOff>164343</xdr:rowOff>
    </xdr:to>
    <xdr:sp macro="" textlink="">
      <xdr:nvSpPr>
        <xdr:cNvPr id="518" name="フローチャート: 判断 517"/>
        <xdr:cNvSpPr/>
      </xdr:nvSpPr>
      <xdr:spPr>
        <a:xfrm>
          <a:off x="12763500" y="65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9420</xdr:rowOff>
    </xdr:from>
    <xdr:ext cx="469744" cy="259045"/>
    <xdr:sp macro="" textlink="">
      <xdr:nvSpPr>
        <xdr:cNvPr id="519" name="テキスト ボックス 518"/>
        <xdr:cNvSpPr txBox="1"/>
      </xdr:nvSpPr>
      <xdr:spPr>
        <a:xfrm>
          <a:off x="12579428" y="635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73758</xdr:rowOff>
    </xdr:from>
    <xdr:to>
      <xdr:col>85</xdr:col>
      <xdr:colOff>177800</xdr:colOff>
      <xdr:row>39</xdr:row>
      <xdr:rowOff>3908</xdr:rowOff>
    </xdr:to>
    <xdr:sp macro="" textlink="">
      <xdr:nvSpPr>
        <xdr:cNvPr id="525" name="楕円 524"/>
        <xdr:cNvSpPr/>
      </xdr:nvSpPr>
      <xdr:spPr>
        <a:xfrm>
          <a:off x="16268700" y="6588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167207</xdr:rowOff>
    </xdr:from>
    <xdr:ext cx="469744" cy="259045"/>
    <xdr:sp macro="" textlink="">
      <xdr:nvSpPr>
        <xdr:cNvPr id="526" name="災害復旧事業費該当値テキスト"/>
        <xdr:cNvSpPr txBox="1"/>
      </xdr:nvSpPr>
      <xdr:spPr>
        <a:xfrm>
          <a:off x="16370300" y="651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58076</xdr:rowOff>
    </xdr:from>
    <xdr:to>
      <xdr:col>81</xdr:col>
      <xdr:colOff>101600</xdr:colOff>
      <xdr:row>38</xdr:row>
      <xdr:rowOff>159676</xdr:rowOff>
    </xdr:to>
    <xdr:sp macro="" textlink="">
      <xdr:nvSpPr>
        <xdr:cNvPr id="527" name="楕円 526"/>
        <xdr:cNvSpPr/>
      </xdr:nvSpPr>
      <xdr:spPr>
        <a:xfrm>
          <a:off x="15430500" y="657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150803</xdr:rowOff>
    </xdr:from>
    <xdr:ext cx="469744" cy="259045"/>
    <xdr:sp macro="" textlink="">
      <xdr:nvSpPr>
        <xdr:cNvPr id="528" name="テキスト ボックス 527"/>
        <xdr:cNvSpPr txBox="1"/>
      </xdr:nvSpPr>
      <xdr:spPr>
        <a:xfrm>
          <a:off x="15246428" y="6665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39339</xdr:rowOff>
    </xdr:from>
    <xdr:to>
      <xdr:col>76</xdr:col>
      <xdr:colOff>165100</xdr:colOff>
      <xdr:row>38</xdr:row>
      <xdr:rowOff>140939</xdr:rowOff>
    </xdr:to>
    <xdr:sp macro="" textlink="">
      <xdr:nvSpPr>
        <xdr:cNvPr id="529" name="楕円 528"/>
        <xdr:cNvSpPr/>
      </xdr:nvSpPr>
      <xdr:spPr>
        <a:xfrm>
          <a:off x="14541500" y="6554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157466</xdr:rowOff>
    </xdr:from>
    <xdr:ext cx="534377" cy="259045"/>
    <xdr:sp macro="" textlink="">
      <xdr:nvSpPr>
        <xdr:cNvPr id="530" name="テキスト ボックス 529"/>
        <xdr:cNvSpPr txBox="1"/>
      </xdr:nvSpPr>
      <xdr:spPr>
        <a:xfrm>
          <a:off x="14325111" y="632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86865</xdr:rowOff>
    </xdr:from>
    <xdr:to>
      <xdr:col>72</xdr:col>
      <xdr:colOff>38100</xdr:colOff>
      <xdr:row>39</xdr:row>
      <xdr:rowOff>17015</xdr:rowOff>
    </xdr:to>
    <xdr:sp macro="" textlink="">
      <xdr:nvSpPr>
        <xdr:cNvPr id="531" name="楕円 530"/>
        <xdr:cNvSpPr/>
      </xdr:nvSpPr>
      <xdr:spPr>
        <a:xfrm>
          <a:off x="13652500" y="660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8142</xdr:rowOff>
    </xdr:from>
    <xdr:ext cx="378565" cy="259045"/>
    <xdr:sp macro="" textlink="">
      <xdr:nvSpPr>
        <xdr:cNvPr id="532" name="テキスト ボックス 531"/>
        <xdr:cNvSpPr txBox="1"/>
      </xdr:nvSpPr>
      <xdr:spPr>
        <a:xfrm>
          <a:off x="13514017" y="66946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81087</xdr:rowOff>
    </xdr:from>
    <xdr:to>
      <xdr:col>67</xdr:col>
      <xdr:colOff>101600</xdr:colOff>
      <xdr:row>39</xdr:row>
      <xdr:rowOff>11237</xdr:rowOff>
    </xdr:to>
    <xdr:sp macro="" textlink="">
      <xdr:nvSpPr>
        <xdr:cNvPr id="533" name="楕円 532"/>
        <xdr:cNvSpPr/>
      </xdr:nvSpPr>
      <xdr:spPr>
        <a:xfrm>
          <a:off x="12763500" y="659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2364</xdr:rowOff>
    </xdr:from>
    <xdr:ext cx="469744" cy="259045"/>
    <xdr:sp macro="" textlink="">
      <xdr:nvSpPr>
        <xdr:cNvPr id="534" name="テキスト ボックス 533"/>
        <xdr:cNvSpPr txBox="1"/>
      </xdr:nvSpPr>
      <xdr:spPr>
        <a:xfrm>
          <a:off x="12579428" y="6688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5" name="直線コネクタ 544"/>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6" name="テキスト ボックス 545"/>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7" name="直線コネクタ 546"/>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48" name="テキスト ボックス 547"/>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9" name="直線コネクタ 548"/>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50" name="テキスト ボックス 549"/>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1" name="直線コネクタ 550"/>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52" name="テキスト ボックス 551"/>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4" name="テキスト ボックス 553"/>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98552</xdr:rowOff>
    </xdr:from>
    <xdr:to>
      <xdr:col>85</xdr:col>
      <xdr:colOff>126364</xdr:colOff>
      <xdr:row>58</xdr:row>
      <xdr:rowOff>139700</xdr:rowOff>
    </xdr:to>
    <xdr:cxnSp macro="">
      <xdr:nvCxnSpPr>
        <xdr:cNvPr id="556" name="直線コネクタ 555"/>
        <xdr:cNvCxnSpPr/>
      </xdr:nvCxnSpPr>
      <xdr:spPr>
        <a:xfrm flipV="1">
          <a:off x="16317595" y="8671052"/>
          <a:ext cx="1269" cy="141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164609</xdr:rowOff>
    </xdr:from>
    <xdr:ext cx="249299" cy="259045"/>
    <xdr:sp macro="" textlink="">
      <xdr:nvSpPr>
        <xdr:cNvPr id="557" name="失業対策事業費最小値テキスト"/>
        <xdr:cNvSpPr txBox="1"/>
      </xdr:nvSpPr>
      <xdr:spPr>
        <a:xfrm>
          <a:off x="16370300" y="101087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8" name="直線コネクタ 557"/>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45229</xdr:rowOff>
    </xdr:from>
    <xdr:ext cx="378565" cy="259045"/>
    <xdr:sp macro="" textlink="">
      <xdr:nvSpPr>
        <xdr:cNvPr id="559" name="失業対策事業費最大値テキスト"/>
        <xdr:cNvSpPr txBox="1"/>
      </xdr:nvSpPr>
      <xdr:spPr>
        <a:xfrm>
          <a:off x="16370300" y="84462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98552</xdr:rowOff>
    </xdr:from>
    <xdr:to>
      <xdr:col>86</xdr:col>
      <xdr:colOff>25400</xdr:colOff>
      <xdr:row>50</xdr:row>
      <xdr:rowOff>98552</xdr:rowOff>
    </xdr:to>
    <xdr:cxnSp macro="">
      <xdr:nvCxnSpPr>
        <xdr:cNvPr id="560" name="直線コネクタ 559"/>
        <xdr:cNvCxnSpPr/>
      </xdr:nvCxnSpPr>
      <xdr:spPr>
        <a:xfrm>
          <a:off x="16230600" y="8671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1" name="直線コネクタ 560"/>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82059</xdr:rowOff>
    </xdr:from>
    <xdr:ext cx="313932" cy="259045"/>
    <xdr:sp macro="" textlink="">
      <xdr:nvSpPr>
        <xdr:cNvPr id="562" name="失業対策事業費平均値テキスト"/>
        <xdr:cNvSpPr txBox="1"/>
      </xdr:nvSpPr>
      <xdr:spPr>
        <a:xfrm>
          <a:off x="16370300" y="985470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59182</xdr:rowOff>
    </xdr:from>
    <xdr:to>
      <xdr:col>85</xdr:col>
      <xdr:colOff>177800</xdr:colOff>
      <xdr:row>58</xdr:row>
      <xdr:rowOff>160782</xdr:rowOff>
    </xdr:to>
    <xdr:sp macro="" textlink="">
      <xdr:nvSpPr>
        <xdr:cNvPr id="563" name="フローチャート: 判断 562"/>
        <xdr:cNvSpPr/>
      </xdr:nvSpPr>
      <xdr:spPr>
        <a:xfrm>
          <a:off x="16268700" y="10003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4" name="直線コネクタ 563"/>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65" name="フローチャート: 判断 564"/>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66" name="テキスト ボックス 565"/>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7" name="直線コネクタ 566"/>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68" name="フローチャート: 判断 567"/>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69" name="テキスト ボックス 568"/>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0" name="直線コネクタ 569"/>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1" name="フローチャート: 判断 570"/>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2" name="テキスト ボックス 571"/>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73" name="フローチャート: 判断 572"/>
        <xdr:cNvSpPr/>
      </xdr:nvSpPr>
      <xdr:spPr>
        <a:xfrm>
          <a:off x="1276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74" name="テキスト ボックス 573"/>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0" name="楕円 579"/>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37609</xdr:rowOff>
    </xdr:from>
    <xdr:ext cx="249299" cy="259045"/>
    <xdr:sp macro="" textlink="">
      <xdr:nvSpPr>
        <xdr:cNvPr id="581" name="失業対策事業費該当値テキスト"/>
        <xdr:cNvSpPr txBox="1"/>
      </xdr:nvSpPr>
      <xdr:spPr>
        <a:xfrm>
          <a:off x="16370300" y="99817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2" name="楕円 581"/>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83" name="テキスト ボックス 582"/>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4" name="楕円 583"/>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85" name="テキスト ボックス 584"/>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6" name="楕円 585"/>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87" name="テキスト ボックス 586"/>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8" name="楕円 587"/>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35577</xdr:rowOff>
    </xdr:from>
    <xdr:ext cx="249299" cy="259045"/>
    <xdr:sp macro="" textlink="">
      <xdr:nvSpPr>
        <xdr:cNvPr id="589" name="テキスト ボックス 588"/>
        <xdr:cNvSpPr txBox="1"/>
      </xdr:nvSpPr>
      <xdr:spPr>
        <a:xfrm>
          <a:off x="1268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1" name="正方形/長方形 59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2" name="正方形/長方形 59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3" name="正方形/長方形 59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4" name="正方形/長方形 59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5" name="正方形/長方形 59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6" name="正方形/長方形 59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8" name="テキスト ボックス 59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0" name="テキスト ボックス 599"/>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01" name="直線コネクタ 60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02" name="テキスト ボックス 601"/>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3" name="直線コネクタ 60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4" name="テキスト ボックス 60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5" name="直線コネクタ 60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6" name="テキスト ボックス 60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7" name="直線コネクタ 60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8" name="テキスト ボックス 607"/>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9" name="直線コネクタ 60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0" name="テキスト ボックス 60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45238</xdr:rowOff>
    </xdr:from>
    <xdr:to>
      <xdr:col>85</xdr:col>
      <xdr:colOff>126364</xdr:colOff>
      <xdr:row>79</xdr:row>
      <xdr:rowOff>108241</xdr:rowOff>
    </xdr:to>
    <xdr:cxnSp macro="">
      <xdr:nvCxnSpPr>
        <xdr:cNvPr id="614" name="直線コネクタ 613"/>
        <xdr:cNvCxnSpPr/>
      </xdr:nvCxnSpPr>
      <xdr:spPr>
        <a:xfrm flipV="1">
          <a:off x="16317595" y="12218188"/>
          <a:ext cx="1269" cy="1434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112068</xdr:rowOff>
    </xdr:from>
    <xdr:ext cx="534377" cy="259045"/>
    <xdr:sp macro="" textlink="">
      <xdr:nvSpPr>
        <xdr:cNvPr id="615" name="公債費最小値テキスト"/>
        <xdr:cNvSpPr txBox="1"/>
      </xdr:nvSpPr>
      <xdr:spPr>
        <a:xfrm>
          <a:off x="16370300" y="13656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108241</xdr:rowOff>
    </xdr:from>
    <xdr:to>
      <xdr:col>86</xdr:col>
      <xdr:colOff>25400</xdr:colOff>
      <xdr:row>79</xdr:row>
      <xdr:rowOff>108241</xdr:rowOff>
    </xdr:to>
    <xdr:cxnSp macro="">
      <xdr:nvCxnSpPr>
        <xdr:cNvPr id="616" name="直線コネクタ 615"/>
        <xdr:cNvCxnSpPr/>
      </xdr:nvCxnSpPr>
      <xdr:spPr>
        <a:xfrm>
          <a:off x="16230600" y="13652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163365</xdr:rowOff>
    </xdr:from>
    <xdr:ext cx="599010" cy="259045"/>
    <xdr:sp macro="" textlink="">
      <xdr:nvSpPr>
        <xdr:cNvPr id="617" name="公債費最大値テキスト"/>
        <xdr:cNvSpPr txBox="1"/>
      </xdr:nvSpPr>
      <xdr:spPr>
        <a:xfrm>
          <a:off x="16370300" y="11993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45238</xdr:rowOff>
    </xdr:from>
    <xdr:to>
      <xdr:col>86</xdr:col>
      <xdr:colOff>25400</xdr:colOff>
      <xdr:row>71</xdr:row>
      <xdr:rowOff>45238</xdr:rowOff>
    </xdr:to>
    <xdr:cxnSp macro="">
      <xdr:nvCxnSpPr>
        <xdr:cNvPr id="618" name="直線コネクタ 617"/>
        <xdr:cNvCxnSpPr/>
      </xdr:nvCxnSpPr>
      <xdr:spPr>
        <a:xfrm>
          <a:off x="16230600" y="12218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136716</xdr:rowOff>
    </xdr:from>
    <xdr:to>
      <xdr:col>85</xdr:col>
      <xdr:colOff>127000</xdr:colOff>
      <xdr:row>74</xdr:row>
      <xdr:rowOff>142291</xdr:rowOff>
    </xdr:to>
    <xdr:cxnSp macro="">
      <xdr:nvCxnSpPr>
        <xdr:cNvPr id="619" name="直線コネクタ 618"/>
        <xdr:cNvCxnSpPr/>
      </xdr:nvCxnSpPr>
      <xdr:spPr>
        <a:xfrm flipV="1">
          <a:off x="15481300" y="12824016"/>
          <a:ext cx="838200" cy="5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123689</xdr:rowOff>
    </xdr:from>
    <xdr:ext cx="534377" cy="259045"/>
    <xdr:sp macro="" textlink="">
      <xdr:nvSpPr>
        <xdr:cNvPr id="620" name="公債費平均値テキスト"/>
        <xdr:cNvSpPr txBox="1"/>
      </xdr:nvSpPr>
      <xdr:spPr>
        <a:xfrm>
          <a:off x="16370300" y="131538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145262</xdr:rowOff>
    </xdr:from>
    <xdr:to>
      <xdr:col>85</xdr:col>
      <xdr:colOff>177800</xdr:colOff>
      <xdr:row>77</xdr:row>
      <xdr:rowOff>75412</xdr:rowOff>
    </xdr:to>
    <xdr:sp macro="" textlink="">
      <xdr:nvSpPr>
        <xdr:cNvPr id="621" name="フローチャート: 判断 620"/>
        <xdr:cNvSpPr/>
      </xdr:nvSpPr>
      <xdr:spPr>
        <a:xfrm>
          <a:off x="16268700" y="13175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142291</xdr:rowOff>
    </xdr:from>
    <xdr:to>
      <xdr:col>81</xdr:col>
      <xdr:colOff>50800</xdr:colOff>
      <xdr:row>75</xdr:row>
      <xdr:rowOff>12484</xdr:rowOff>
    </xdr:to>
    <xdr:cxnSp macro="">
      <xdr:nvCxnSpPr>
        <xdr:cNvPr id="622" name="直線コネクタ 621"/>
        <xdr:cNvCxnSpPr/>
      </xdr:nvCxnSpPr>
      <xdr:spPr>
        <a:xfrm flipV="1">
          <a:off x="14592300" y="12829591"/>
          <a:ext cx="889000" cy="4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125082</xdr:rowOff>
    </xdr:from>
    <xdr:to>
      <xdr:col>81</xdr:col>
      <xdr:colOff>101600</xdr:colOff>
      <xdr:row>77</xdr:row>
      <xdr:rowOff>55232</xdr:rowOff>
    </xdr:to>
    <xdr:sp macro="" textlink="">
      <xdr:nvSpPr>
        <xdr:cNvPr id="623" name="フローチャート: 判断 622"/>
        <xdr:cNvSpPr/>
      </xdr:nvSpPr>
      <xdr:spPr>
        <a:xfrm>
          <a:off x="15430500" y="13155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46359</xdr:rowOff>
    </xdr:from>
    <xdr:ext cx="534377" cy="259045"/>
    <xdr:sp macro="" textlink="">
      <xdr:nvSpPr>
        <xdr:cNvPr id="624" name="テキスト ボックス 623"/>
        <xdr:cNvSpPr txBox="1"/>
      </xdr:nvSpPr>
      <xdr:spPr>
        <a:xfrm>
          <a:off x="15214111" y="13248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12484</xdr:rowOff>
    </xdr:from>
    <xdr:to>
      <xdr:col>76</xdr:col>
      <xdr:colOff>114300</xdr:colOff>
      <xdr:row>75</xdr:row>
      <xdr:rowOff>52807</xdr:rowOff>
    </xdr:to>
    <xdr:cxnSp macro="">
      <xdr:nvCxnSpPr>
        <xdr:cNvPr id="625" name="直線コネクタ 624"/>
        <xdr:cNvCxnSpPr/>
      </xdr:nvCxnSpPr>
      <xdr:spPr>
        <a:xfrm flipV="1">
          <a:off x="13703300" y="12871234"/>
          <a:ext cx="889000" cy="40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140</xdr:rowOff>
    </xdr:from>
    <xdr:to>
      <xdr:col>76</xdr:col>
      <xdr:colOff>165100</xdr:colOff>
      <xdr:row>77</xdr:row>
      <xdr:rowOff>101740</xdr:rowOff>
    </xdr:to>
    <xdr:sp macro="" textlink="">
      <xdr:nvSpPr>
        <xdr:cNvPr id="626" name="フローチャート: 判断 625"/>
        <xdr:cNvSpPr/>
      </xdr:nvSpPr>
      <xdr:spPr>
        <a:xfrm>
          <a:off x="14541500" y="1320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92867</xdr:rowOff>
    </xdr:from>
    <xdr:ext cx="534377" cy="259045"/>
    <xdr:sp macro="" textlink="">
      <xdr:nvSpPr>
        <xdr:cNvPr id="627" name="テキスト ボックス 626"/>
        <xdr:cNvSpPr txBox="1"/>
      </xdr:nvSpPr>
      <xdr:spPr>
        <a:xfrm>
          <a:off x="14325111" y="13294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52807</xdr:rowOff>
    </xdr:from>
    <xdr:to>
      <xdr:col>71</xdr:col>
      <xdr:colOff>177800</xdr:colOff>
      <xdr:row>76</xdr:row>
      <xdr:rowOff>64529</xdr:rowOff>
    </xdr:to>
    <xdr:cxnSp macro="">
      <xdr:nvCxnSpPr>
        <xdr:cNvPr id="628" name="直線コネクタ 627"/>
        <xdr:cNvCxnSpPr/>
      </xdr:nvCxnSpPr>
      <xdr:spPr>
        <a:xfrm flipV="1">
          <a:off x="12814300" y="12911557"/>
          <a:ext cx="889000" cy="18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150710</xdr:rowOff>
    </xdr:from>
    <xdr:to>
      <xdr:col>72</xdr:col>
      <xdr:colOff>38100</xdr:colOff>
      <xdr:row>77</xdr:row>
      <xdr:rowOff>80860</xdr:rowOff>
    </xdr:to>
    <xdr:sp macro="" textlink="">
      <xdr:nvSpPr>
        <xdr:cNvPr id="629" name="フローチャート: 判断 628"/>
        <xdr:cNvSpPr/>
      </xdr:nvSpPr>
      <xdr:spPr>
        <a:xfrm>
          <a:off x="13652500" y="13180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71987</xdr:rowOff>
    </xdr:from>
    <xdr:ext cx="534377" cy="259045"/>
    <xdr:sp macro="" textlink="">
      <xdr:nvSpPr>
        <xdr:cNvPr id="630" name="テキスト ボックス 629"/>
        <xdr:cNvSpPr txBox="1"/>
      </xdr:nvSpPr>
      <xdr:spPr>
        <a:xfrm>
          <a:off x="13436111" y="13273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119596</xdr:rowOff>
    </xdr:from>
    <xdr:to>
      <xdr:col>67</xdr:col>
      <xdr:colOff>101600</xdr:colOff>
      <xdr:row>77</xdr:row>
      <xdr:rowOff>49746</xdr:rowOff>
    </xdr:to>
    <xdr:sp macro="" textlink="">
      <xdr:nvSpPr>
        <xdr:cNvPr id="631" name="フローチャート: 判断 630"/>
        <xdr:cNvSpPr/>
      </xdr:nvSpPr>
      <xdr:spPr>
        <a:xfrm>
          <a:off x="12763500" y="13149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40873</xdr:rowOff>
    </xdr:from>
    <xdr:ext cx="534377" cy="259045"/>
    <xdr:sp macro="" textlink="">
      <xdr:nvSpPr>
        <xdr:cNvPr id="632" name="テキスト ボックス 631"/>
        <xdr:cNvSpPr txBox="1"/>
      </xdr:nvSpPr>
      <xdr:spPr>
        <a:xfrm>
          <a:off x="12547111" y="13242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85916</xdr:rowOff>
    </xdr:from>
    <xdr:to>
      <xdr:col>85</xdr:col>
      <xdr:colOff>177800</xdr:colOff>
      <xdr:row>75</xdr:row>
      <xdr:rowOff>16066</xdr:rowOff>
    </xdr:to>
    <xdr:sp macro="" textlink="">
      <xdr:nvSpPr>
        <xdr:cNvPr id="638" name="楕円 637"/>
        <xdr:cNvSpPr/>
      </xdr:nvSpPr>
      <xdr:spPr>
        <a:xfrm>
          <a:off x="16268700" y="12773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108793</xdr:rowOff>
    </xdr:from>
    <xdr:ext cx="534377" cy="259045"/>
    <xdr:sp macro="" textlink="">
      <xdr:nvSpPr>
        <xdr:cNvPr id="639" name="公債費該当値テキスト"/>
        <xdr:cNvSpPr txBox="1"/>
      </xdr:nvSpPr>
      <xdr:spPr>
        <a:xfrm>
          <a:off x="16370300" y="12624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91491</xdr:rowOff>
    </xdr:from>
    <xdr:to>
      <xdr:col>81</xdr:col>
      <xdr:colOff>101600</xdr:colOff>
      <xdr:row>75</xdr:row>
      <xdr:rowOff>21641</xdr:rowOff>
    </xdr:to>
    <xdr:sp macro="" textlink="">
      <xdr:nvSpPr>
        <xdr:cNvPr id="640" name="楕円 639"/>
        <xdr:cNvSpPr/>
      </xdr:nvSpPr>
      <xdr:spPr>
        <a:xfrm>
          <a:off x="15430500" y="12778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38168</xdr:rowOff>
    </xdr:from>
    <xdr:ext cx="534377" cy="259045"/>
    <xdr:sp macro="" textlink="">
      <xdr:nvSpPr>
        <xdr:cNvPr id="641" name="テキスト ボックス 640"/>
        <xdr:cNvSpPr txBox="1"/>
      </xdr:nvSpPr>
      <xdr:spPr>
        <a:xfrm>
          <a:off x="15214111" y="12554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133134</xdr:rowOff>
    </xdr:from>
    <xdr:to>
      <xdr:col>76</xdr:col>
      <xdr:colOff>165100</xdr:colOff>
      <xdr:row>75</xdr:row>
      <xdr:rowOff>63284</xdr:rowOff>
    </xdr:to>
    <xdr:sp macro="" textlink="">
      <xdr:nvSpPr>
        <xdr:cNvPr id="642" name="楕円 641"/>
        <xdr:cNvSpPr/>
      </xdr:nvSpPr>
      <xdr:spPr>
        <a:xfrm>
          <a:off x="14541500" y="12820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79811</xdr:rowOff>
    </xdr:from>
    <xdr:ext cx="534377" cy="259045"/>
    <xdr:sp macro="" textlink="">
      <xdr:nvSpPr>
        <xdr:cNvPr id="643" name="テキスト ボックス 642"/>
        <xdr:cNvSpPr txBox="1"/>
      </xdr:nvSpPr>
      <xdr:spPr>
        <a:xfrm>
          <a:off x="14325111" y="12595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2007</xdr:rowOff>
    </xdr:from>
    <xdr:to>
      <xdr:col>72</xdr:col>
      <xdr:colOff>38100</xdr:colOff>
      <xdr:row>75</xdr:row>
      <xdr:rowOff>103607</xdr:rowOff>
    </xdr:to>
    <xdr:sp macro="" textlink="">
      <xdr:nvSpPr>
        <xdr:cNvPr id="644" name="楕円 643"/>
        <xdr:cNvSpPr/>
      </xdr:nvSpPr>
      <xdr:spPr>
        <a:xfrm>
          <a:off x="13652500" y="12860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120134</xdr:rowOff>
    </xdr:from>
    <xdr:ext cx="534377" cy="259045"/>
    <xdr:sp macro="" textlink="">
      <xdr:nvSpPr>
        <xdr:cNvPr id="645" name="テキスト ボックス 644"/>
        <xdr:cNvSpPr txBox="1"/>
      </xdr:nvSpPr>
      <xdr:spPr>
        <a:xfrm>
          <a:off x="13436111" y="12635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13729</xdr:rowOff>
    </xdr:from>
    <xdr:to>
      <xdr:col>67</xdr:col>
      <xdr:colOff>101600</xdr:colOff>
      <xdr:row>76</xdr:row>
      <xdr:rowOff>115329</xdr:rowOff>
    </xdr:to>
    <xdr:sp macro="" textlink="">
      <xdr:nvSpPr>
        <xdr:cNvPr id="646" name="楕円 645"/>
        <xdr:cNvSpPr/>
      </xdr:nvSpPr>
      <xdr:spPr>
        <a:xfrm>
          <a:off x="12763500" y="1304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131856</xdr:rowOff>
    </xdr:from>
    <xdr:ext cx="534377" cy="259045"/>
    <xdr:sp macro="" textlink="">
      <xdr:nvSpPr>
        <xdr:cNvPr id="647" name="テキスト ボックス 646"/>
        <xdr:cNvSpPr txBox="1"/>
      </xdr:nvSpPr>
      <xdr:spPr>
        <a:xfrm>
          <a:off x="12547111" y="1281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8" name="直線コネクタ 65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9" name="テキスト ボックス 65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0" name="直線コネクタ 65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1" name="テキスト ボックス 66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2" name="直線コネクタ 66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3" name="テキスト ボックス 66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4" name="直線コネクタ 66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5" name="テキスト ボックス 66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6" name="直線コネクタ 66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7" name="テキスト ボックス 66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8" name="直線コネクタ 66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9" name="テキスト ボックス 66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125974</xdr:rowOff>
    </xdr:from>
    <xdr:to>
      <xdr:col>85</xdr:col>
      <xdr:colOff>126364</xdr:colOff>
      <xdr:row>99</xdr:row>
      <xdr:rowOff>97637</xdr:rowOff>
    </xdr:to>
    <xdr:cxnSp macro="">
      <xdr:nvCxnSpPr>
        <xdr:cNvPr id="673" name="直線コネクタ 672"/>
        <xdr:cNvCxnSpPr/>
      </xdr:nvCxnSpPr>
      <xdr:spPr>
        <a:xfrm flipV="1">
          <a:off x="16317595" y="15556474"/>
          <a:ext cx="1269" cy="1514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101464</xdr:rowOff>
    </xdr:from>
    <xdr:ext cx="378565" cy="259045"/>
    <xdr:sp macro="" textlink="">
      <xdr:nvSpPr>
        <xdr:cNvPr id="674" name="積立金最小値テキスト"/>
        <xdr:cNvSpPr txBox="1"/>
      </xdr:nvSpPr>
      <xdr:spPr>
        <a:xfrm>
          <a:off x="16370300" y="170750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97637</xdr:rowOff>
    </xdr:from>
    <xdr:to>
      <xdr:col>86</xdr:col>
      <xdr:colOff>25400</xdr:colOff>
      <xdr:row>99</xdr:row>
      <xdr:rowOff>97637</xdr:rowOff>
    </xdr:to>
    <xdr:cxnSp macro="">
      <xdr:nvCxnSpPr>
        <xdr:cNvPr id="675" name="直線コネクタ 674"/>
        <xdr:cNvCxnSpPr/>
      </xdr:nvCxnSpPr>
      <xdr:spPr>
        <a:xfrm>
          <a:off x="16230600" y="17071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72651</xdr:rowOff>
    </xdr:from>
    <xdr:ext cx="599010" cy="259045"/>
    <xdr:sp macro="" textlink="">
      <xdr:nvSpPr>
        <xdr:cNvPr id="676" name="積立金最大値テキスト"/>
        <xdr:cNvSpPr txBox="1"/>
      </xdr:nvSpPr>
      <xdr:spPr>
        <a:xfrm>
          <a:off x="16370300" y="15331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125974</xdr:rowOff>
    </xdr:from>
    <xdr:to>
      <xdr:col>86</xdr:col>
      <xdr:colOff>25400</xdr:colOff>
      <xdr:row>90</xdr:row>
      <xdr:rowOff>125974</xdr:rowOff>
    </xdr:to>
    <xdr:cxnSp macro="">
      <xdr:nvCxnSpPr>
        <xdr:cNvPr id="677" name="直線コネクタ 676"/>
        <xdr:cNvCxnSpPr/>
      </xdr:nvCxnSpPr>
      <xdr:spPr>
        <a:xfrm>
          <a:off x="16230600" y="15556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152763</xdr:rowOff>
    </xdr:from>
    <xdr:to>
      <xdr:col>85</xdr:col>
      <xdr:colOff>127000</xdr:colOff>
      <xdr:row>94</xdr:row>
      <xdr:rowOff>124417</xdr:rowOff>
    </xdr:to>
    <xdr:cxnSp macro="">
      <xdr:nvCxnSpPr>
        <xdr:cNvPr id="678" name="直線コネクタ 677"/>
        <xdr:cNvCxnSpPr/>
      </xdr:nvCxnSpPr>
      <xdr:spPr>
        <a:xfrm flipV="1">
          <a:off x="15481300" y="15926163"/>
          <a:ext cx="838200" cy="314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20998</xdr:rowOff>
    </xdr:from>
    <xdr:ext cx="534377" cy="259045"/>
    <xdr:sp macro="" textlink="">
      <xdr:nvSpPr>
        <xdr:cNvPr id="679" name="積立金平均値テキスト"/>
        <xdr:cNvSpPr txBox="1"/>
      </xdr:nvSpPr>
      <xdr:spPr>
        <a:xfrm>
          <a:off x="16370300" y="166516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42571</xdr:rowOff>
    </xdr:from>
    <xdr:to>
      <xdr:col>85</xdr:col>
      <xdr:colOff>177800</xdr:colOff>
      <xdr:row>97</xdr:row>
      <xdr:rowOff>144171</xdr:rowOff>
    </xdr:to>
    <xdr:sp macro="" textlink="">
      <xdr:nvSpPr>
        <xdr:cNvPr id="680" name="フローチャート: 判断 679"/>
        <xdr:cNvSpPr/>
      </xdr:nvSpPr>
      <xdr:spPr>
        <a:xfrm>
          <a:off x="16268700" y="1667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124417</xdr:rowOff>
    </xdr:from>
    <xdr:to>
      <xdr:col>81</xdr:col>
      <xdr:colOff>50800</xdr:colOff>
      <xdr:row>94</xdr:row>
      <xdr:rowOff>130611</xdr:rowOff>
    </xdr:to>
    <xdr:cxnSp macro="">
      <xdr:nvCxnSpPr>
        <xdr:cNvPr id="681" name="直線コネクタ 680"/>
        <xdr:cNvCxnSpPr/>
      </xdr:nvCxnSpPr>
      <xdr:spPr>
        <a:xfrm flipV="1">
          <a:off x="14592300" y="16240717"/>
          <a:ext cx="889000" cy="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93244</xdr:rowOff>
    </xdr:from>
    <xdr:to>
      <xdr:col>81</xdr:col>
      <xdr:colOff>101600</xdr:colOff>
      <xdr:row>98</xdr:row>
      <xdr:rowOff>23394</xdr:rowOff>
    </xdr:to>
    <xdr:sp macro="" textlink="">
      <xdr:nvSpPr>
        <xdr:cNvPr id="682" name="フローチャート: 判断 681"/>
        <xdr:cNvSpPr/>
      </xdr:nvSpPr>
      <xdr:spPr>
        <a:xfrm>
          <a:off x="15430500" y="1672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14521</xdr:rowOff>
    </xdr:from>
    <xdr:ext cx="534377" cy="259045"/>
    <xdr:sp macro="" textlink="">
      <xdr:nvSpPr>
        <xdr:cNvPr id="683" name="テキスト ボックス 682"/>
        <xdr:cNvSpPr txBox="1"/>
      </xdr:nvSpPr>
      <xdr:spPr>
        <a:xfrm>
          <a:off x="15214111" y="16816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109972</xdr:rowOff>
    </xdr:from>
    <xdr:to>
      <xdr:col>76</xdr:col>
      <xdr:colOff>114300</xdr:colOff>
      <xdr:row>94</xdr:row>
      <xdr:rowOff>130611</xdr:rowOff>
    </xdr:to>
    <xdr:cxnSp macro="">
      <xdr:nvCxnSpPr>
        <xdr:cNvPr id="684" name="直線コネクタ 683"/>
        <xdr:cNvCxnSpPr/>
      </xdr:nvCxnSpPr>
      <xdr:spPr>
        <a:xfrm>
          <a:off x="13703300" y="16226272"/>
          <a:ext cx="889000" cy="20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114754</xdr:rowOff>
    </xdr:from>
    <xdr:to>
      <xdr:col>76</xdr:col>
      <xdr:colOff>165100</xdr:colOff>
      <xdr:row>98</xdr:row>
      <xdr:rowOff>44904</xdr:rowOff>
    </xdr:to>
    <xdr:sp macro="" textlink="">
      <xdr:nvSpPr>
        <xdr:cNvPr id="685" name="フローチャート: 判断 684"/>
        <xdr:cNvSpPr/>
      </xdr:nvSpPr>
      <xdr:spPr>
        <a:xfrm>
          <a:off x="14541500" y="1674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36031</xdr:rowOff>
    </xdr:from>
    <xdr:ext cx="534377" cy="259045"/>
    <xdr:sp macro="" textlink="">
      <xdr:nvSpPr>
        <xdr:cNvPr id="686" name="テキスト ボックス 685"/>
        <xdr:cNvSpPr txBox="1"/>
      </xdr:nvSpPr>
      <xdr:spPr>
        <a:xfrm>
          <a:off x="14325111" y="16838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109972</xdr:rowOff>
    </xdr:from>
    <xdr:to>
      <xdr:col>71</xdr:col>
      <xdr:colOff>177800</xdr:colOff>
      <xdr:row>96</xdr:row>
      <xdr:rowOff>63762</xdr:rowOff>
    </xdr:to>
    <xdr:cxnSp macro="">
      <xdr:nvCxnSpPr>
        <xdr:cNvPr id="687" name="直線コネクタ 686"/>
        <xdr:cNvCxnSpPr/>
      </xdr:nvCxnSpPr>
      <xdr:spPr>
        <a:xfrm flipV="1">
          <a:off x="12814300" y="16226272"/>
          <a:ext cx="889000" cy="296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127718</xdr:rowOff>
    </xdr:from>
    <xdr:to>
      <xdr:col>72</xdr:col>
      <xdr:colOff>38100</xdr:colOff>
      <xdr:row>98</xdr:row>
      <xdr:rowOff>57868</xdr:rowOff>
    </xdr:to>
    <xdr:sp macro="" textlink="">
      <xdr:nvSpPr>
        <xdr:cNvPr id="688" name="フローチャート: 判断 687"/>
        <xdr:cNvSpPr/>
      </xdr:nvSpPr>
      <xdr:spPr>
        <a:xfrm>
          <a:off x="13652500" y="1675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48995</xdr:rowOff>
    </xdr:from>
    <xdr:ext cx="534377" cy="259045"/>
    <xdr:sp macro="" textlink="">
      <xdr:nvSpPr>
        <xdr:cNvPr id="689" name="テキスト ボックス 688"/>
        <xdr:cNvSpPr txBox="1"/>
      </xdr:nvSpPr>
      <xdr:spPr>
        <a:xfrm>
          <a:off x="13436111" y="16851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139443</xdr:rowOff>
    </xdr:from>
    <xdr:to>
      <xdr:col>67</xdr:col>
      <xdr:colOff>101600</xdr:colOff>
      <xdr:row>98</xdr:row>
      <xdr:rowOff>69593</xdr:rowOff>
    </xdr:to>
    <xdr:sp macro="" textlink="">
      <xdr:nvSpPr>
        <xdr:cNvPr id="690" name="フローチャート: 判断 689"/>
        <xdr:cNvSpPr/>
      </xdr:nvSpPr>
      <xdr:spPr>
        <a:xfrm>
          <a:off x="12763500" y="16770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60720</xdr:rowOff>
    </xdr:from>
    <xdr:ext cx="534377" cy="259045"/>
    <xdr:sp macro="" textlink="">
      <xdr:nvSpPr>
        <xdr:cNvPr id="691" name="テキスト ボックス 690"/>
        <xdr:cNvSpPr txBox="1"/>
      </xdr:nvSpPr>
      <xdr:spPr>
        <a:xfrm>
          <a:off x="12547111" y="16862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101963</xdr:rowOff>
    </xdr:from>
    <xdr:to>
      <xdr:col>85</xdr:col>
      <xdr:colOff>177800</xdr:colOff>
      <xdr:row>93</xdr:row>
      <xdr:rowOff>32113</xdr:rowOff>
    </xdr:to>
    <xdr:sp macro="" textlink="">
      <xdr:nvSpPr>
        <xdr:cNvPr id="697" name="楕円 696"/>
        <xdr:cNvSpPr/>
      </xdr:nvSpPr>
      <xdr:spPr>
        <a:xfrm>
          <a:off x="16268700" y="1587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124840</xdr:rowOff>
    </xdr:from>
    <xdr:ext cx="599010" cy="259045"/>
    <xdr:sp macro="" textlink="">
      <xdr:nvSpPr>
        <xdr:cNvPr id="698" name="積立金該当値テキスト"/>
        <xdr:cNvSpPr txBox="1"/>
      </xdr:nvSpPr>
      <xdr:spPr>
        <a:xfrm>
          <a:off x="16370300" y="15726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73617</xdr:rowOff>
    </xdr:from>
    <xdr:to>
      <xdr:col>81</xdr:col>
      <xdr:colOff>101600</xdr:colOff>
      <xdr:row>95</xdr:row>
      <xdr:rowOff>3767</xdr:rowOff>
    </xdr:to>
    <xdr:sp macro="" textlink="">
      <xdr:nvSpPr>
        <xdr:cNvPr id="699" name="楕円 698"/>
        <xdr:cNvSpPr/>
      </xdr:nvSpPr>
      <xdr:spPr>
        <a:xfrm>
          <a:off x="15430500" y="16189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20294</xdr:rowOff>
    </xdr:from>
    <xdr:ext cx="534377" cy="259045"/>
    <xdr:sp macro="" textlink="">
      <xdr:nvSpPr>
        <xdr:cNvPr id="700" name="テキスト ボックス 699"/>
        <xdr:cNvSpPr txBox="1"/>
      </xdr:nvSpPr>
      <xdr:spPr>
        <a:xfrm>
          <a:off x="15214111" y="1596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79811</xdr:rowOff>
    </xdr:from>
    <xdr:to>
      <xdr:col>76</xdr:col>
      <xdr:colOff>165100</xdr:colOff>
      <xdr:row>95</xdr:row>
      <xdr:rowOff>9961</xdr:rowOff>
    </xdr:to>
    <xdr:sp macro="" textlink="">
      <xdr:nvSpPr>
        <xdr:cNvPr id="701" name="楕円 700"/>
        <xdr:cNvSpPr/>
      </xdr:nvSpPr>
      <xdr:spPr>
        <a:xfrm>
          <a:off x="14541500" y="16196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26488</xdr:rowOff>
    </xdr:from>
    <xdr:ext cx="534377" cy="259045"/>
    <xdr:sp macro="" textlink="">
      <xdr:nvSpPr>
        <xdr:cNvPr id="702" name="テキスト ボックス 701"/>
        <xdr:cNvSpPr txBox="1"/>
      </xdr:nvSpPr>
      <xdr:spPr>
        <a:xfrm>
          <a:off x="14325111" y="15971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59172</xdr:rowOff>
    </xdr:from>
    <xdr:to>
      <xdr:col>72</xdr:col>
      <xdr:colOff>38100</xdr:colOff>
      <xdr:row>94</xdr:row>
      <xdr:rowOff>160772</xdr:rowOff>
    </xdr:to>
    <xdr:sp macro="" textlink="">
      <xdr:nvSpPr>
        <xdr:cNvPr id="703" name="楕円 702"/>
        <xdr:cNvSpPr/>
      </xdr:nvSpPr>
      <xdr:spPr>
        <a:xfrm>
          <a:off x="13652500" y="1617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5849</xdr:rowOff>
    </xdr:from>
    <xdr:ext cx="534377" cy="259045"/>
    <xdr:sp macro="" textlink="">
      <xdr:nvSpPr>
        <xdr:cNvPr id="704" name="テキスト ボックス 703"/>
        <xdr:cNvSpPr txBox="1"/>
      </xdr:nvSpPr>
      <xdr:spPr>
        <a:xfrm>
          <a:off x="13436111" y="15950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12962</xdr:rowOff>
    </xdr:from>
    <xdr:to>
      <xdr:col>67</xdr:col>
      <xdr:colOff>101600</xdr:colOff>
      <xdr:row>96</xdr:row>
      <xdr:rowOff>114562</xdr:rowOff>
    </xdr:to>
    <xdr:sp macro="" textlink="">
      <xdr:nvSpPr>
        <xdr:cNvPr id="705" name="楕円 704"/>
        <xdr:cNvSpPr/>
      </xdr:nvSpPr>
      <xdr:spPr>
        <a:xfrm>
          <a:off x="12763500" y="16472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131089</xdr:rowOff>
    </xdr:from>
    <xdr:ext cx="534377" cy="259045"/>
    <xdr:sp macro="" textlink="">
      <xdr:nvSpPr>
        <xdr:cNvPr id="706" name="テキスト ボックス 705"/>
        <xdr:cNvSpPr txBox="1"/>
      </xdr:nvSpPr>
      <xdr:spPr>
        <a:xfrm>
          <a:off x="12547111" y="16247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7" name="直線コネクタ 71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8" name="テキスト ボックス 71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9" name="直線コネクタ 71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0" name="テキスト ボックス 719"/>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1" name="直線コネクタ 72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2" name="テキスト ボックス 721"/>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3" name="直線コネクタ 72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4" name="テキスト ボックス 723"/>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23045</xdr:rowOff>
    </xdr:from>
    <xdr:to>
      <xdr:col>116</xdr:col>
      <xdr:colOff>62864</xdr:colOff>
      <xdr:row>38</xdr:row>
      <xdr:rowOff>139700</xdr:rowOff>
    </xdr:to>
    <xdr:cxnSp macro="">
      <xdr:nvCxnSpPr>
        <xdr:cNvPr id="728" name="直線コネクタ 727"/>
        <xdr:cNvCxnSpPr/>
      </xdr:nvCxnSpPr>
      <xdr:spPr>
        <a:xfrm flipV="1">
          <a:off x="22159595" y="5337995"/>
          <a:ext cx="1269" cy="1316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9"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0" name="直線コネクタ 72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141172</xdr:rowOff>
    </xdr:from>
    <xdr:ext cx="534377" cy="259045"/>
    <xdr:sp macro="" textlink="">
      <xdr:nvSpPr>
        <xdr:cNvPr id="731" name="投資及び出資金最大値テキスト"/>
        <xdr:cNvSpPr txBox="1"/>
      </xdr:nvSpPr>
      <xdr:spPr>
        <a:xfrm>
          <a:off x="22212300" y="5113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23045</xdr:rowOff>
    </xdr:from>
    <xdr:to>
      <xdr:col>116</xdr:col>
      <xdr:colOff>152400</xdr:colOff>
      <xdr:row>31</xdr:row>
      <xdr:rowOff>23045</xdr:rowOff>
    </xdr:to>
    <xdr:cxnSp macro="">
      <xdr:nvCxnSpPr>
        <xdr:cNvPr id="732" name="直線コネクタ 731"/>
        <xdr:cNvCxnSpPr/>
      </xdr:nvCxnSpPr>
      <xdr:spPr>
        <a:xfrm>
          <a:off x="22072600" y="5337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31</xdr:row>
      <xdr:rowOff>75578</xdr:rowOff>
    </xdr:from>
    <xdr:to>
      <xdr:col>116</xdr:col>
      <xdr:colOff>63500</xdr:colOff>
      <xdr:row>35</xdr:row>
      <xdr:rowOff>108450</xdr:rowOff>
    </xdr:to>
    <xdr:cxnSp macro="">
      <xdr:nvCxnSpPr>
        <xdr:cNvPr id="733" name="直線コネクタ 732"/>
        <xdr:cNvCxnSpPr/>
      </xdr:nvCxnSpPr>
      <xdr:spPr>
        <a:xfrm>
          <a:off x="21323300" y="5390528"/>
          <a:ext cx="838200" cy="718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144342</xdr:rowOff>
    </xdr:from>
    <xdr:ext cx="469744" cy="259045"/>
    <xdr:sp macro="" textlink="">
      <xdr:nvSpPr>
        <xdr:cNvPr id="734" name="投資及び出資金平均値テキスト"/>
        <xdr:cNvSpPr txBox="1"/>
      </xdr:nvSpPr>
      <xdr:spPr>
        <a:xfrm>
          <a:off x="22212300" y="64879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165915</xdr:rowOff>
    </xdr:from>
    <xdr:to>
      <xdr:col>116</xdr:col>
      <xdr:colOff>114300</xdr:colOff>
      <xdr:row>38</xdr:row>
      <xdr:rowOff>96065</xdr:rowOff>
    </xdr:to>
    <xdr:sp macro="" textlink="">
      <xdr:nvSpPr>
        <xdr:cNvPr id="735" name="フローチャート: 判断 734"/>
        <xdr:cNvSpPr/>
      </xdr:nvSpPr>
      <xdr:spPr>
        <a:xfrm>
          <a:off x="22110700" y="650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31</xdr:row>
      <xdr:rowOff>75578</xdr:rowOff>
    </xdr:from>
    <xdr:to>
      <xdr:col>111</xdr:col>
      <xdr:colOff>177800</xdr:colOff>
      <xdr:row>36</xdr:row>
      <xdr:rowOff>120269</xdr:rowOff>
    </xdr:to>
    <xdr:cxnSp macro="">
      <xdr:nvCxnSpPr>
        <xdr:cNvPr id="736" name="直線コネクタ 735"/>
        <xdr:cNvCxnSpPr/>
      </xdr:nvCxnSpPr>
      <xdr:spPr>
        <a:xfrm flipV="1">
          <a:off x="20434300" y="5390528"/>
          <a:ext cx="889000" cy="901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13531</xdr:rowOff>
    </xdr:from>
    <xdr:to>
      <xdr:col>112</xdr:col>
      <xdr:colOff>38100</xdr:colOff>
      <xdr:row>38</xdr:row>
      <xdr:rowOff>115131</xdr:rowOff>
    </xdr:to>
    <xdr:sp macro="" textlink="">
      <xdr:nvSpPr>
        <xdr:cNvPr id="737" name="フローチャート: 判断 736"/>
        <xdr:cNvSpPr/>
      </xdr:nvSpPr>
      <xdr:spPr>
        <a:xfrm>
          <a:off x="21272500" y="652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106258</xdr:rowOff>
    </xdr:from>
    <xdr:ext cx="469744" cy="259045"/>
    <xdr:sp macro="" textlink="">
      <xdr:nvSpPr>
        <xdr:cNvPr id="738" name="テキスト ボックス 737"/>
        <xdr:cNvSpPr txBox="1"/>
      </xdr:nvSpPr>
      <xdr:spPr>
        <a:xfrm>
          <a:off x="21088428" y="6621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120269</xdr:rowOff>
    </xdr:from>
    <xdr:to>
      <xdr:col>107</xdr:col>
      <xdr:colOff>50800</xdr:colOff>
      <xdr:row>36</xdr:row>
      <xdr:rowOff>153759</xdr:rowOff>
    </xdr:to>
    <xdr:cxnSp macro="">
      <xdr:nvCxnSpPr>
        <xdr:cNvPr id="739" name="直線コネクタ 738"/>
        <xdr:cNvCxnSpPr/>
      </xdr:nvCxnSpPr>
      <xdr:spPr>
        <a:xfrm flipV="1">
          <a:off x="19545300" y="6292469"/>
          <a:ext cx="889000" cy="33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33807</xdr:rowOff>
    </xdr:from>
    <xdr:to>
      <xdr:col>107</xdr:col>
      <xdr:colOff>101600</xdr:colOff>
      <xdr:row>38</xdr:row>
      <xdr:rowOff>135407</xdr:rowOff>
    </xdr:to>
    <xdr:sp macro="" textlink="">
      <xdr:nvSpPr>
        <xdr:cNvPr id="740" name="フローチャート: 判断 739"/>
        <xdr:cNvSpPr/>
      </xdr:nvSpPr>
      <xdr:spPr>
        <a:xfrm>
          <a:off x="20383500" y="654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126534</xdr:rowOff>
    </xdr:from>
    <xdr:ext cx="469744" cy="259045"/>
    <xdr:sp macro="" textlink="">
      <xdr:nvSpPr>
        <xdr:cNvPr id="741" name="テキスト ボックス 740"/>
        <xdr:cNvSpPr txBox="1"/>
      </xdr:nvSpPr>
      <xdr:spPr>
        <a:xfrm>
          <a:off x="20199428" y="6641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52763</xdr:rowOff>
    </xdr:from>
    <xdr:to>
      <xdr:col>102</xdr:col>
      <xdr:colOff>114300</xdr:colOff>
      <xdr:row>36</xdr:row>
      <xdr:rowOff>153759</xdr:rowOff>
    </xdr:to>
    <xdr:cxnSp macro="">
      <xdr:nvCxnSpPr>
        <xdr:cNvPr id="742" name="直線コネクタ 741"/>
        <xdr:cNvCxnSpPr/>
      </xdr:nvCxnSpPr>
      <xdr:spPr>
        <a:xfrm>
          <a:off x="18656300" y="6224963"/>
          <a:ext cx="889000" cy="100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39088</xdr:rowOff>
    </xdr:from>
    <xdr:to>
      <xdr:col>102</xdr:col>
      <xdr:colOff>165100</xdr:colOff>
      <xdr:row>38</xdr:row>
      <xdr:rowOff>140688</xdr:rowOff>
    </xdr:to>
    <xdr:sp macro="" textlink="">
      <xdr:nvSpPr>
        <xdr:cNvPr id="743" name="フローチャート: 判断 742"/>
        <xdr:cNvSpPr/>
      </xdr:nvSpPr>
      <xdr:spPr>
        <a:xfrm>
          <a:off x="19494500" y="655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131815</xdr:rowOff>
    </xdr:from>
    <xdr:ext cx="469744" cy="259045"/>
    <xdr:sp macro="" textlink="">
      <xdr:nvSpPr>
        <xdr:cNvPr id="744" name="テキスト ボックス 743"/>
        <xdr:cNvSpPr txBox="1"/>
      </xdr:nvSpPr>
      <xdr:spPr>
        <a:xfrm>
          <a:off x="19310428" y="6646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25532</xdr:rowOff>
    </xdr:from>
    <xdr:to>
      <xdr:col>98</xdr:col>
      <xdr:colOff>38100</xdr:colOff>
      <xdr:row>38</xdr:row>
      <xdr:rowOff>127132</xdr:rowOff>
    </xdr:to>
    <xdr:sp macro="" textlink="">
      <xdr:nvSpPr>
        <xdr:cNvPr id="745" name="フローチャート: 判断 744"/>
        <xdr:cNvSpPr/>
      </xdr:nvSpPr>
      <xdr:spPr>
        <a:xfrm>
          <a:off x="18605500" y="654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118259</xdr:rowOff>
    </xdr:from>
    <xdr:ext cx="469744" cy="259045"/>
    <xdr:sp macro="" textlink="">
      <xdr:nvSpPr>
        <xdr:cNvPr id="746" name="テキスト ボックス 745"/>
        <xdr:cNvSpPr txBox="1"/>
      </xdr:nvSpPr>
      <xdr:spPr>
        <a:xfrm>
          <a:off x="18421428" y="6633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57650</xdr:rowOff>
    </xdr:from>
    <xdr:to>
      <xdr:col>116</xdr:col>
      <xdr:colOff>114300</xdr:colOff>
      <xdr:row>35</xdr:row>
      <xdr:rowOff>159250</xdr:rowOff>
    </xdr:to>
    <xdr:sp macro="" textlink="">
      <xdr:nvSpPr>
        <xdr:cNvPr id="752" name="楕円 751"/>
        <xdr:cNvSpPr/>
      </xdr:nvSpPr>
      <xdr:spPr>
        <a:xfrm>
          <a:off x="22110700" y="6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80527</xdr:rowOff>
    </xdr:from>
    <xdr:ext cx="534377" cy="259045"/>
    <xdr:sp macro="" textlink="">
      <xdr:nvSpPr>
        <xdr:cNvPr id="753" name="投資及び出資金該当値テキスト"/>
        <xdr:cNvSpPr txBox="1"/>
      </xdr:nvSpPr>
      <xdr:spPr>
        <a:xfrm>
          <a:off x="22212300" y="5909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31</xdr:row>
      <xdr:rowOff>24778</xdr:rowOff>
    </xdr:from>
    <xdr:to>
      <xdr:col>112</xdr:col>
      <xdr:colOff>38100</xdr:colOff>
      <xdr:row>31</xdr:row>
      <xdr:rowOff>126378</xdr:rowOff>
    </xdr:to>
    <xdr:sp macro="" textlink="">
      <xdr:nvSpPr>
        <xdr:cNvPr id="754" name="楕円 753"/>
        <xdr:cNvSpPr/>
      </xdr:nvSpPr>
      <xdr:spPr>
        <a:xfrm>
          <a:off x="21272500" y="533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29</xdr:row>
      <xdr:rowOff>142905</xdr:rowOff>
    </xdr:from>
    <xdr:ext cx="534377" cy="259045"/>
    <xdr:sp macro="" textlink="">
      <xdr:nvSpPr>
        <xdr:cNvPr id="755" name="テキスト ボックス 754"/>
        <xdr:cNvSpPr txBox="1"/>
      </xdr:nvSpPr>
      <xdr:spPr>
        <a:xfrm>
          <a:off x="21056111" y="511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69469</xdr:rowOff>
    </xdr:from>
    <xdr:to>
      <xdr:col>107</xdr:col>
      <xdr:colOff>101600</xdr:colOff>
      <xdr:row>36</xdr:row>
      <xdr:rowOff>171069</xdr:rowOff>
    </xdr:to>
    <xdr:sp macro="" textlink="">
      <xdr:nvSpPr>
        <xdr:cNvPr id="756" name="楕円 755"/>
        <xdr:cNvSpPr/>
      </xdr:nvSpPr>
      <xdr:spPr>
        <a:xfrm>
          <a:off x="20383500" y="6241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35</xdr:row>
      <xdr:rowOff>16146</xdr:rowOff>
    </xdr:from>
    <xdr:ext cx="534377" cy="259045"/>
    <xdr:sp macro="" textlink="">
      <xdr:nvSpPr>
        <xdr:cNvPr id="757" name="テキスト ボックス 756"/>
        <xdr:cNvSpPr txBox="1"/>
      </xdr:nvSpPr>
      <xdr:spPr>
        <a:xfrm>
          <a:off x="20167111" y="6016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102959</xdr:rowOff>
    </xdr:from>
    <xdr:to>
      <xdr:col>102</xdr:col>
      <xdr:colOff>165100</xdr:colOff>
      <xdr:row>37</xdr:row>
      <xdr:rowOff>33109</xdr:rowOff>
    </xdr:to>
    <xdr:sp macro="" textlink="">
      <xdr:nvSpPr>
        <xdr:cNvPr id="758" name="楕円 757"/>
        <xdr:cNvSpPr/>
      </xdr:nvSpPr>
      <xdr:spPr>
        <a:xfrm>
          <a:off x="19494500" y="6275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35</xdr:row>
      <xdr:rowOff>49636</xdr:rowOff>
    </xdr:from>
    <xdr:ext cx="534377" cy="259045"/>
    <xdr:sp macro="" textlink="">
      <xdr:nvSpPr>
        <xdr:cNvPr id="759" name="テキスト ボックス 758"/>
        <xdr:cNvSpPr txBox="1"/>
      </xdr:nvSpPr>
      <xdr:spPr>
        <a:xfrm>
          <a:off x="19278111" y="6050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1963</xdr:rowOff>
    </xdr:from>
    <xdr:to>
      <xdr:col>98</xdr:col>
      <xdr:colOff>38100</xdr:colOff>
      <xdr:row>36</xdr:row>
      <xdr:rowOff>103563</xdr:rowOff>
    </xdr:to>
    <xdr:sp macro="" textlink="">
      <xdr:nvSpPr>
        <xdr:cNvPr id="760" name="楕円 759"/>
        <xdr:cNvSpPr/>
      </xdr:nvSpPr>
      <xdr:spPr>
        <a:xfrm>
          <a:off x="18605500" y="617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34</xdr:row>
      <xdr:rowOff>120090</xdr:rowOff>
    </xdr:from>
    <xdr:ext cx="534377" cy="259045"/>
    <xdr:sp macro="" textlink="">
      <xdr:nvSpPr>
        <xdr:cNvPr id="761" name="テキスト ボックス 760"/>
        <xdr:cNvSpPr txBox="1"/>
      </xdr:nvSpPr>
      <xdr:spPr>
        <a:xfrm>
          <a:off x="18389111" y="5949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2" name="直線コネクタ 771"/>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3" name="テキスト ボックス 772"/>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4" name="直線コネクタ 773"/>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5" name="テキスト ボックス 774"/>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6" name="直線コネクタ 775"/>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7" name="テキスト ボックス 776"/>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8" name="直線コネクタ 777"/>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9" name="テキスト ボックス 778"/>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0" name="直線コネクタ 779"/>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1" name="テキスト ボックス 780"/>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2" name="直線コネクタ 781"/>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3" name="テキスト ボックス 782"/>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144893</xdr:rowOff>
    </xdr:from>
    <xdr:to>
      <xdr:col>116</xdr:col>
      <xdr:colOff>62864</xdr:colOff>
      <xdr:row>59</xdr:row>
      <xdr:rowOff>98878</xdr:rowOff>
    </xdr:to>
    <xdr:cxnSp macro="">
      <xdr:nvCxnSpPr>
        <xdr:cNvPr id="787" name="直線コネクタ 786"/>
        <xdr:cNvCxnSpPr/>
      </xdr:nvCxnSpPr>
      <xdr:spPr>
        <a:xfrm flipV="1">
          <a:off x="22159595" y="8717393"/>
          <a:ext cx="1269" cy="1497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8"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9" name="直線コネクタ 788"/>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91570</xdr:rowOff>
    </xdr:from>
    <xdr:ext cx="534377" cy="259045"/>
    <xdr:sp macro="" textlink="">
      <xdr:nvSpPr>
        <xdr:cNvPr id="790" name="貸付金最大値テキスト"/>
        <xdr:cNvSpPr txBox="1"/>
      </xdr:nvSpPr>
      <xdr:spPr>
        <a:xfrm>
          <a:off x="22212300" y="849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144893</xdr:rowOff>
    </xdr:from>
    <xdr:to>
      <xdr:col>116</xdr:col>
      <xdr:colOff>152400</xdr:colOff>
      <xdr:row>50</xdr:row>
      <xdr:rowOff>144893</xdr:rowOff>
    </xdr:to>
    <xdr:cxnSp macro="">
      <xdr:nvCxnSpPr>
        <xdr:cNvPr id="791" name="直線コネクタ 790"/>
        <xdr:cNvCxnSpPr/>
      </xdr:nvCxnSpPr>
      <xdr:spPr>
        <a:xfrm>
          <a:off x="22072600" y="8717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160731</xdr:rowOff>
    </xdr:from>
    <xdr:to>
      <xdr:col>116</xdr:col>
      <xdr:colOff>63500</xdr:colOff>
      <xdr:row>58</xdr:row>
      <xdr:rowOff>23343</xdr:rowOff>
    </xdr:to>
    <xdr:cxnSp macro="">
      <xdr:nvCxnSpPr>
        <xdr:cNvPr id="792" name="直線コネクタ 791"/>
        <xdr:cNvCxnSpPr/>
      </xdr:nvCxnSpPr>
      <xdr:spPr>
        <a:xfrm>
          <a:off x="21323300" y="9933381"/>
          <a:ext cx="838200" cy="34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46492</xdr:rowOff>
    </xdr:from>
    <xdr:ext cx="469744" cy="259045"/>
    <xdr:sp macro="" textlink="">
      <xdr:nvSpPr>
        <xdr:cNvPr id="793" name="貸付金平均値テキスト"/>
        <xdr:cNvSpPr txBox="1"/>
      </xdr:nvSpPr>
      <xdr:spPr>
        <a:xfrm>
          <a:off x="22212300" y="99905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68065</xdr:rowOff>
    </xdr:from>
    <xdr:to>
      <xdr:col>116</xdr:col>
      <xdr:colOff>114300</xdr:colOff>
      <xdr:row>58</xdr:row>
      <xdr:rowOff>169665</xdr:rowOff>
    </xdr:to>
    <xdr:sp macro="" textlink="">
      <xdr:nvSpPr>
        <xdr:cNvPr id="794" name="フローチャート: 判断 793"/>
        <xdr:cNvSpPr/>
      </xdr:nvSpPr>
      <xdr:spPr>
        <a:xfrm>
          <a:off x="22110700" y="10012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40390</xdr:rowOff>
    </xdr:from>
    <xdr:to>
      <xdr:col>111</xdr:col>
      <xdr:colOff>177800</xdr:colOff>
      <xdr:row>57</xdr:row>
      <xdr:rowOff>160731</xdr:rowOff>
    </xdr:to>
    <xdr:cxnSp macro="">
      <xdr:nvCxnSpPr>
        <xdr:cNvPr id="795" name="直線コネクタ 794"/>
        <xdr:cNvCxnSpPr/>
      </xdr:nvCxnSpPr>
      <xdr:spPr>
        <a:xfrm>
          <a:off x="20434300" y="9813040"/>
          <a:ext cx="889000" cy="12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63036</xdr:rowOff>
    </xdr:from>
    <xdr:to>
      <xdr:col>112</xdr:col>
      <xdr:colOff>38100</xdr:colOff>
      <xdr:row>58</xdr:row>
      <xdr:rowOff>164636</xdr:rowOff>
    </xdr:to>
    <xdr:sp macro="" textlink="">
      <xdr:nvSpPr>
        <xdr:cNvPr id="796" name="フローチャート: 判断 795"/>
        <xdr:cNvSpPr/>
      </xdr:nvSpPr>
      <xdr:spPr>
        <a:xfrm>
          <a:off x="21272500" y="100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155763</xdr:rowOff>
    </xdr:from>
    <xdr:ext cx="469744" cy="259045"/>
    <xdr:sp macro="" textlink="">
      <xdr:nvSpPr>
        <xdr:cNvPr id="797" name="テキスト ボックス 796"/>
        <xdr:cNvSpPr txBox="1"/>
      </xdr:nvSpPr>
      <xdr:spPr>
        <a:xfrm>
          <a:off x="21088428" y="10099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23212</xdr:rowOff>
    </xdr:from>
    <xdr:to>
      <xdr:col>107</xdr:col>
      <xdr:colOff>50800</xdr:colOff>
      <xdr:row>57</xdr:row>
      <xdr:rowOff>40390</xdr:rowOff>
    </xdr:to>
    <xdr:cxnSp macro="">
      <xdr:nvCxnSpPr>
        <xdr:cNvPr id="798" name="直線コネクタ 797"/>
        <xdr:cNvCxnSpPr/>
      </xdr:nvCxnSpPr>
      <xdr:spPr>
        <a:xfrm>
          <a:off x="19545300" y="9795862"/>
          <a:ext cx="889000" cy="17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69012</xdr:rowOff>
    </xdr:from>
    <xdr:to>
      <xdr:col>107</xdr:col>
      <xdr:colOff>101600</xdr:colOff>
      <xdr:row>58</xdr:row>
      <xdr:rowOff>170612</xdr:rowOff>
    </xdr:to>
    <xdr:sp macro="" textlink="">
      <xdr:nvSpPr>
        <xdr:cNvPr id="799" name="フローチャート: 判断 798"/>
        <xdr:cNvSpPr/>
      </xdr:nvSpPr>
      <xdr:spPr>
        <a:xfrm>
          <a:off x="20383500" y="10013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161739</xdr:rowOff>
    </xdr:from>
    <xdr:ext cx="469744" cy="259045"/>
    <xdr:sp macro="" textlink="">
      <xdr:nvSpPr>
        <xdr:cNvPr id="800" name="テキスト ボックス 799"/>
        <xdr:cNvSpPr txBox="1"/>
      </xdr:nvSpPr>
      <xdr:spPr>
        <a:xfrm>
          <a:off x="20199428" y="10105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23212</xdr:rowOff>
    </xdr:from>
    <xdr:to>
      <xdr:col>102</xdr:col>
      <xdr:colOff>114300</xdr:colOff>
      <xdr:row>57</xdr:row>
      <xdr:rowOff>28111</xdr:rowOff>
    </xdr:to>
    <xdr:cxnSp macro="">
      <xdr:nvCxnSpPr>
        <xdr:cNvPr id="801" name="直線コネクタ 800"/>
        <xdr:cNvCxnSpPr/>
      </xdr:nvCxnSpPr>
      <xdr:spPr>
        <a:xfrm flipV="1">
          <a:off x="18656300" y="9795862"/>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42037</xdr:rowOff>
    </xdr:from>
    <xdr:to>
      <xdr:col>102</xdr:col>
      <xdr:colOff>165100</xdr:colOff>
      <xdr:row>58</xdr:row>
      <xdr:rowOff>143637</xdr:rowOff>
    </xdr:to>
    <xdr:sp macro="" textlink="">
      <xdr:nvSpPr>
        <xdr:cNvPr id="802" name="フローチャート: 判断 801"/>
        <xdr:cNvSpPr/>
      </xdr:nvSpPr>
      <xdr:spPr>
        <a:xfrm>
          <a:off x="19494500" y="9986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134764</xdr:rowOff>
    </xdr:from>
    <xdr:ext cx="469744" cy="259045"/>
    <xdr:sp macro="" textlink="">
      <xdr:nvSpPr>
        <xdr:cNvPr id="803" name="テキスト ボックス 802"/>
        <xdr:cNvSpPr txBox="1"/>
      </xdr:nvSpPr>
      <xdr:spPr>
        <a:xfrm>
          <a:off x="19310428" y="10078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24533</xdr:rowOff>
    </xdr:from>
    <xdr:to>
      <xdr:col>98</xdr:col>
      <xdr:colOff>38100</xdr:colOff>
      <xdr:row>58</xdr:row>
      <xdr:rowOff>126133</xdr:rowOff>
    </xdr:to>
    <xdr:sp macro="" textlink="">
      <xdr:nvSpPr>
        <xdr:cNvPr id="804" name="フローチャート: 判断 803"/>
        <xdr:cNvSpPr/>
      </xdr:nvSpPr>
      <xdr:spPr>
        <a:xfrm>
          <a:off x="18605500" y="9968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117260</xdr:rowOff>
    </xdr:from>
    <xdr:ext cx="469744" cy="259045"/>
    <xdr:sp macro="" textlink="">
      <xdr:nvSpPr>
        <xdr:cNvPr id="805" name="テキスト ボックス 804"/>
        <xdr:cNvSpPr txBox="1"/>
      </xdr:nvSpPr>
      <xdr:spPr>
        <a:xfrm>
          <a:off x="18421428" y="10061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143993</xdr:rowOff>
    </xdr:from>
    <xdr:to>
      <xdr:col>116</xdr:col>
      <xdr:colOff>114300</xdr:colOff>
      <xdr:row>58</xdr:row>
      <xdr:rowOff>74143</xdr:rowOff>
    </xdr:to>
    <xdr:sp macro="" textlink="">
      <xdr:nvSpPr>
        <xdr:cNvPr id="811" name="楕円 810"/>
        <xdr:cNvSpPr/>
      </xdr:nvSpPr>
      <xdr:spPr>
        <a:xfrm>
          <a:off x="22110700" y="991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166870</xdr:rowOff>
    </xdr:from>
    <xdr:ext cx="469744" cy="259045"/>
    <xdr:sp macro="" textlink="">
      <xdr:nvSpPr>
        <xdr:cNvPr id="812" name="貸付金該当値テキスト"/>
        <xdr:cNvSpPr txBox="1"/>
      </xdr:nvSpPr>
      <xdr:spPr>
        <a:xfrm>
          <a:off x="22212300" y="9768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109931</xdr:rowOff>
    </xdr:from>
    <xdr:to>
      <xdr:col>112</xdr:col>
      <xdr:colOff>38100</xdr:colOff>
      <xdr:row>58</xdr:row>
      <xdr:rowOff>40081</xdr:rowOff>
    </xdr:to>
    <xdr:sp macro="" textlink="">
      <xdr:nvSpPr>
        <xdr:cNvPr id="813" name="楕円 812"/>
        <xdr:cNvSpPr/>
      </xdr:nvSpPr>
      <xdr:spPr>
        <a:xfrm>
          <a:off x="21272500" y="9882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56608</xdr:rowOff>
    </xdr:from>
    <xdr:ext cx="469744" cy="259045"/>
    <xdr:sp macro="" textlink="">
      <xdr:nvSpPr>
        <xdr:cNvPr id="814" name="テキスト ボックス 813"/>
        <xdr:cNvSpPr txBox="1"/>
      </xdr:nvSpPr>
      <xdr:spPr>
        <a:xfrm>
          <a:off x="21088428" y="9657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161040</xdr:rowOff>
    </xdr:from>
    <xdr:to>
      <xdr:col>107</xdr:col>
      <xdr:colOff>101600</xdr:colOff>
      <xdr:row>57</xdr:row>
      <xdr:rowOff>91190</xdr:rowOff>
    </xdr:to>
    <xdr:sp macro="" textlink="">
      <xdr:nvSpPr>
        <xdr:cNvPr id="815" name="楕円 814"/>
        <xdr:cNvSpPr/>
      </xdr:nvSpPr>
      <xdr:spPr>
        <a:xfrm>
          <a:off x="20383500" y="976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107717</xdr:rowOff>
    </xdr:from>
    <xdr:ext cx="534377" cy="259045"/>
    <xdr:sp macro="" textlink="">
      <xdr:nvSpPr>
        <xdr:cNvPr id="816" name="テキスト ボックス 815"/>
        <xdr:cNvSpPr txBox="1"/>
      </xdr:nvSpPr>
      <xdr:spPr>
        <a:xfrm>
          <a:off x="20167111" y="9537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143862</xdr:rowOff>
    </xdr:from>
    <xdr:to>
      <xdr:col>102</xdr:col>
      <xdr:colOff>165100</xdr:colOff>
      <xdr:row>57</xdr:row>
      <xdr:rowOff>74012</xdr:rowOff>
    </xdr:to>
    <xdr:sp macro="" textlink="">
      <xdr:nvSpPr>
        <xdr:cNvPr id="817" name="楕円 816"/>
        <xdr:cNvSpPr/>
      </xdr:nvSpPr>
      <xdr:spPr>
        <a:xfrm>
          <a:off x="19494500" y="9745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90539</xdr:rowOff>
    </xdr:from>
    <xdr:ext cx="534377" cy="259045"/>
    <xdr:sp macro="" textlink="">
      <xdr:nvSpPr>
        <xdr:cNvPr id="818" name="テキスト ボックス 817"/>
        <xdr:cNvSpPr txBox="1"/>
      </xdr:nvSpPr>
      <xdr:spPr>
        <a:xfrm>
          <a:off x="19278111" y="9520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148761</xdr:rowOff>
    </xdr:from>
    <xdr:to>
      <xdr:col>98</xdr:col>
      <xdr:colOff>38100</xdr:colOff>
      <xdr:row>57</xdr:row>
      <xdr:rowOff>78911</xdr:rowOff>
    </xdr:to>
    <xdr:sp macro="" textlink="">
      <xdr:nvSpPr>
        <xdr:cNvPr id="819" name="楕円 818"/>
        <xdr:cNvSpPr/>
      </xdr:nvSpPr>
      <xdr:spPr>
        <a:xfrm>
          <a:off x="18605500" y="9749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95438</xdr:rowOff>
    </xdr:from>
    <xdr:ext cx="534377" cy="259045"/>
    <xdr:sp macro="" textlink="">
      <xdr:nvSpPr>
        <xdr:cNvPr id="820" name="テキスト ボックス 819"/>
        <xdr:cNvSpPr txBox="1"/>
      </xdr:nvSpPr>
      <xdr:spPr>
        <a:xfrm>
          <a:off x="18389111" y="9525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3" name="テキスト ボックス 832"/>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1" name="テキスト ボックス 840"/>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3" name="テキスト ボックス 842"/>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159310</xdr:rowOff>
    </xdr:from>
    <xdr:to>
      <xdr:col>116</xdr:col>
      <xdr:colOff>62864</xdr:colOff>
      <xdr:row>78</xdr:row>
      <xdr:rowOff>48309</xdr:rowOff>
    </xdr:to>
    <xdr:cxnSp macro="">
      <xdr:nvCxnSpPr>
        <xdr:cNvPr id="847" name="直線コネクタ 846"/>
        <xdr:cNvCxnSpPr/>
      </xdr:nvCxnSpPr>
      <xdr:spPr>
        <a:xfrm flipV="1">
          <a:off x="22159595" y="11989360"/>
          <a:ext cx="1269" cy="1432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52136</xdr:rowOff>
    </xdr:from>
    <xdr:ext cx="534377" cy="259045"/>
    <xdr:sp macro="" textlink="">
      <xdr:nvSpPr>
        <xdr:cNvPr id="848" name="繰出金最小値テキスト"/>
        <xdr:cNvSpPr txBox="1"/>
      </xdr:nvSpPr>
      <xdr:spPr>
        <a:xfrm>
          <a:off x="22212300" y="13425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48309</xdr:rowOff>
    </xdr:from>
    <xdr:to>
      <xdr:col>116</xdr:col>
      <xdr:colOff>152400</xdr:colOff>
      <xdr:row>78</xdr:row>
      <xdr:rowOff>48309</xdr:rowOff>
    </xdr:to>
    <xdr:cxnSp macro="">
      <xdr:nvCxnSpPr>
        <xdr:cNvPr id="849" name="直線コネクタ 848"/>
        <xdr:cNvCxnSpPr/>
      </xdr:nvCxnSpPr>
      <xdr:spPr>
        <a:xfrm>
          <a:off x="22072600" y="1342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105987</xdr:rowOff>
    </xdr:from>
    <xdr:ext cx="599010" cy="259045"/>
    <xdr:sp macro="" textlink="">
      <xdr:nvSpPr>
        <xdr:cNvPr id="850" name="繰出金最大値テキスト"/>
        <xdr:cNvSpPr txBox="1"/>
      </xdr:nvSpPr>
      <xdr:spPr>
        <a:xfrm>
          <a:off x="22212300" y="11764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159310</xdr:rowOff>
    </xdr:from>
    <xdr:to>
      <xdr:col>116</xdr:col>
      <xdr:colOff>152400</xdr:colOff>
      <xdr:row>69</xdr:row>
      <xdr:rowOff>159310</xdr:rowOff>
    </xdr:to>
    <xdr:cxnSp macro="">
      <xdr:nvCxnSpPr>
        <xdr:cNvPr id="851" name="直線コネクタ 850"/>
        <xdr:cNvCxnSpPr/>
      </xdr:nvCxnSpPr>
      <xdr:spPr>
        <a:xfrm>
          <a:off x="22072600" y="1198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156731</xdr:rowOff>
    </xdr:from>
    <xdr:to>
      <xdr:col>116</xdr:col>
      <xdr:colOff>63500</xdr:colOff>
      <xdr:row>74</xdr:row>
      <xdr:rowOff>20861</xdr:rowOff>
    </xdr:to>
    <xdr:cxnSp macro="">
      <xdr:nvCxnSpPr>
        <xdr:cNvPr id="852" name="直線コネクタ 851"/>
        <xdr:cNvCxnSpPr/>
      </xdr:nvCxnSpPr>
      <xdr:spPr>
        <a:xfrm flipV="1">
          <a:off x="21323300" y="12672581"/>
          <a:ext cx="838200" cy="35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59538</xdr:rowOff>
    </xdr:from>
    <xdr:ext cx="534377" cy="259045"/>
    <xdr:sp macro="" textlink="">
      <xdr:nvSpPr>
        <xdr:cNvPr id="853" name="繰出金平均値テキスト"/>
        <xdr:cNvSpPr txBox="1"/>
      </xdr:nvSpPr>
      <xdr:spPr>
        <a:xfrm>
          <a:off x="22212300" y="12918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81111</xdr:rowOff>
    </xdr:from>
    <xdr:to>
      <xdr:col>116</xdr:col>
      <xdr:colOff>114300</xdr:colOff>
      <xdr:row>76</xdr:row>
      <xdr:rowOff>11261</xdr:rowOff>
    </xdr:to>
    <xdr:sp macro="" textlink="">
      <xdr:nvSpPr>
        <xdr:cNvPr id="854" name="フローチャート: 判断 853"/>
        <xdr:cNvSpPr/>
      </xdr:nvSpPr>
      <xdr:spPr>
        <a:xfrm>
          <a:off x="22110700" y="1293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20861</xdr:rowOff>
    </xdr:from>
    <xdr:to>
      <xdr:col>111</xdr:col>
      <xdr:colOff>177800</xdr:colOff>
      <xdr:row>74</xdr:row>
      <xdr:rowOff>63740</xdr:rowOff>
    </xdr:to>
    <xdr:cxnSp macro="">
      <xdr:nvCxnSpPr>
        <xdr:cNvPr id="855" name="直線コネクタ 854"/>
        <xdr:cNvCxnSpPr/>
      </xdr:nvCxnSpPr>
      <xdr:spPr>
        <a:xfrm flipV="1">
          <a:off x="20434300" y="12708161"/>
          <a:ext cx="889000" cy="42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36404</xdr:rowOff>
    </xdr:from>
    <xdr:to>
      <xdr:col>112</xdr:col>
      <xdr:colOff>38100</xdr:colOff>
      <xdr:row>75</xdr:row>
      <xdr:rowOff>138004</xdr:rowOff>
    </xdr:to>
    <xdr:sp macro="" textlink="">
      <xdr:nvSpPr>
        <xdr:cNvPr id="856" name="フローチャート: 判断 855"/>
        <xdr:cNvSpPr/>
      </xdr:nvSpPr>
      <xdr:spPr>
        <a:xfrm>
          <a:off x="21272500" y="12895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129131</xdr:rowOff>
    </xdr:from>
    <xdr:ext cx="534377" cy="259045"/>
    <xdr:sp macro="" textlink="">
      <xdr:nvSpPr>
        <xdr:cNvPr id="857" name="テキスト ボックス 856"/>
        <xdr:cNvSpPr txBox="1"/>
      </xdr:nvSpPr>
      <xdr:spPr>
        <a:xfrm>
          <a:off x="21056111" y="12987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63740</xdr:rowOff>
    </xdr:from>
    <xdr:to>
      <xdr:col>107</xdr:col>
      <xdr:colOff>50800</xdr:colOff>
      <xdr:row>74</xdr:row>
      <xdr:rowOff>109917</xdr:rowOff>
    </xdr:to>
    <xdr:cxnSp macro="">
      <xdr:nvCxnSpPr>
        <xdr:cNvPr id="858" name="直線コネクタ 857"/>
        <xdr:cNvCxnSpPr/>
      </xdr:nvCxnSpPr>
      <xdr:spPr>
        <a:xfrm flipV="1">
          <a:off x="19545300" y="12751040"/>
          <a:ext cx="889000" cy="46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38869</xdr:rowOff>
    </xdr:from>
    <xdr:to>
      <xdr:col>107</xdr:col>
      <xdr:colOff>101600</xdr:colOff>
      <xdr:row>75</xdr:row>
      <xdr:rowOff>140469</xdr:rowOff>
    </xdr:to>
    <xdr:sp macro="" textlink="">
      <xdr:nvSpPr>
        <xdr:cNvPr id="859" name="フローチャート: 判断 858"/>
        <xdr:cNvSpPr/>
      </xdr:nvSpPr>
      <xdr:spPr>
        <a:xfrm>
          <a:off x="20383500" y="1289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131596</xdr:rowOff>
    </xdr:from>
    <xdr:ext cx="534377" cy="259045"/>
    <xdr:sp macro="" textlink="">
      <xdr:nvSpPr>
        <xdr:cNvPr id="860" name="テキスト ボックス 859"/>
        <xdr:cNvSpPr txBox="1"/>
      </xdr:nvSpPr>
      <xdr:spPr>
        <a:xfrm>
          <a:off x="20167111" y="12990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109917</xdr:rowOff>
    </xdr:from>
    <xdr:to>
      <xdr:col>102</xdr:col>
      <xdr:colOff>114300</xdr:colOff>
      <xdr:row>74</xdr:row>
      <xdr:rowOff>155980</xdr:rowOff>
    </xdr:to>
    <xdr:cxnSp macro="">
      <xdr:nvCxnSpPr>
        <xdr:cNvPr id="861" name="直線コネクタ 860"/>
        <xdr:cNvCxnSpPr/>
      </xdr:nvCxnSpPr>
      <xdr:spPr>
        <a:xfrm flipV="1">
          <a:off x="18656300" y="12797217"/>
          <a:ext cx="889000" cy="46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58284</xdr:rowOff>
    </xdr:from>
    <xdr:to>
      <xdr:col>102</xdr:col>
      <xdr:colOff>165100</xdr:colOff>
      <xdr:row>75</xdr:row>
      <xdr:rowOff>159885</xdr:rowOff>
    </xdr:to>
    <xdr:sp macro="" textlink="">
      <xdr:nvSpPr>
        <xdr:cNvPr id="862" name="フローチャート: 判断 861"/>
        <xdr:cNvSpPr/>
      </xdr:nvSpPr>
      <xdr:spPr>
        <a:xfrm>
          <a:off x="19494500" y="1291703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151010</xdr:rowOff>
    </xdr:from>
    <xdr:ext cx="534377" cy="259045"/>
    <xdr:sp macro="" textlink="">
      <xdr:nvSpPr>
        <xdr:cNvPr id="863" name="テキスト ボックス 862"/>
        <xdr:cNvSpPr txBox="1"/>
      </xdr:nvSpPr>
      <xdr:spPr>
        <a:xfrm>
          <a:off x="19278111" y="13009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41939</xdr:rowOff>
    </xdr:from>
    <xdr:to>
      <xdr:col>98</xdr:col>
      <xdr:colOff>38100</xdr:colOff>
      <xdr:row>75</xdr:row>
      <xdr:rowOff>143539</xdr:rowOff>
    </xdr:to>
    <xdr:sp macro="" textlink="">
      <xdr:nvSpPr>
        <xdr:cNvPr id="864" name="フローチャート: 判断 863"/>
        <xdr:cNvSpPr/>
      </xdr:nvSpPr>
      <xdr:spPr>
        <a:xfrm>
          <a:off x="18605500" y="1290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134666</xdr:rowOff>
    </xdr:from>
    <xdr:ext cx="534377" cy="259045"/>
    <xdr:sp macro="" textlink="">
      <xdr:nvSpPr>
        <xdr:cNvPr id="865" name="テキスト ボックス 864"/>
        <xdr:cNvSpPr txBox="1"/>
      </xdr:nvSpPr>
      <xdr:spPr>
        <a:xfrm>
          <a:off x="18389111" y="1299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105931</xdr:rowOff>
    </xdr:from>
    <xdr:to>
      <xdr:col>116</xdr:col>
      <xdr:colOff>114300</xdr:colOff>
      <xdr:row>74</xdr:row>
      <xdr:rowOff>36081</xdr:rowOff>
    </xdr:to>
    <xdr:sp macro="" textlink="">
      <xdr:nvSpPr>
        <xdr:cNvPr id="871" name="楕円 870"/>
        <xdr:cNvSpPr/>
      </xdr:nvSpPr>
      <xdr:spPr>
        <a:xfrm>
          <a:off x="22110700" y="12621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128808</xdr:rowOff>
    </xdr:from>
    <xdr:ext cx="534377" cy="259045"/>
    <xdr:sp macro="" textlink="">
      <xdr:nvSpPr>
        <xdr:cNvPr id="872" name="繰出金該当値テキスト"/>
        <xdr:cNvSpPr txBox="1"/>
      </xdr:nvSpPr>
      <xdr:spPr>
        <a:xfrm>
          <a:off x="22212300" y="12473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141511</xdr:rowOff>
    </xdr:from>
    <xdr:to>
      <xdr:col>112</xdr:col>
      <xdr:colOff>38100</xdr:colOff>
      <xdr:row>74</xdr:row>
      <xdr:rowOff>71661</xdr:rowOff>
    </xdr:to>
    <xdr:sp macro="" textlink="">
      <xdr:nvSpPr>
        <xdr:cNvPr id="873" name="楕円 872"/>
        <xdr:cNvSpPr/>
      </xdr:nvSpPr>
      <xdr:spPr>
        <a:xfrm>
          <a:off x="21272500" y="1265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88188</xdr:rowOff>
    </xdr:from>
    <xdr:ext cx="534377" cy="259045"/>
    <xdr:sp macro="" textlink="">
      <xdr:nvSpPr>
        <xdr:cNvPr id="874" name="テキスト ボックス 873"/>
        <xdr:cNvSpPr txBox="1"/>
      </xdr:nvSpPr>
      <xdr:spPr>
        <a:xfrm>
          <a:off x="21056111" y="12432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12940</xdr:rowOff>
    </xdr:from>
    <xdr:to>
      <xdr:col>107</xdr:col>
      <xdr:colOff>101600</xdr:colOff>
      <xdr:row>74</xdr:row>
      <xdr:rowOff>114540</xdr:rowOff>
    </xdr:to>
    <xdr:sp macro="" textlink="">
      <xdr:nvSpPr>
        <xdr:cNvPr id="875" name="楕円 874"/>
        <xdr:cNvSpPr/>
      </xdr:nvSpPr>
      <xdr:spPr>
        <a:xfrm>
          <a:off x="20383500" y="1270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131067</xdr:rowOff>
    </xdr:from>
    <xdr:ext cx="534377" cy="259045"/>
    <xdr:sp macro="" textlink="">
      <xdr:nvSpPr>
        <xdr:cNvPr id="876" name="テキスト ボックス 875"/>
        <xdr:cNvSpPr txBox="1"/>
      </xdr:nvSpPr>
      <xdr:spPr>
        <a:xfrm>
          <a:off x="20167111" y="12475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59117</xdr:rowOff>
    </xdr:from>
    <xdr:to>
      <xdr:col>102</xdr:col>
      <xdr:colOff>165100</xdr:colOff>
      <xdr:row>74</xdr:row>
      <xdr:rowOff>160717</xdr:rowOff>
    </xdr:to>
    <xdr:sp macro="" textlink="">
      <xdr:nvSpPr>
        <xdr:cNvPr id="877" name="楕円 876"/>
        <xdr:cNvSpPr/>
      </xdr:nvSpPr>
      <xdr:spPr>
        <a:xfrm>
          <a:off x="19494500" y="12746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5794</xdr:rowOff>
    </xdr:from>
    <xdr:ext cx="534377" cy="259045"/>
    <xdr:sp macro="" textlink="">
      <xdr:nvSpPr>
        <xdr:cNvPr id="878" name="テキスト ボックス 877"/>
        <xdr:cNvSpPr txBox="1"/>
      </xdr:nvSpPr>
      <xdr:spPr>
        <a:xfrm>
          <a:off x="19278111" y="1252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105180</xdr:rowOff>
    </xdr:from>
    <xdr:to>
      <xdr:col>98</xdr:col>
      <xdr:colOff>38100</xdr:colOff>
      <xdr:row>75</xdr:row>
      <xdr:rowOff>35330</xdr:rowOff>
    </xdr:to>
    <xdr:sp macro="" textlink="">
      <xdr:nvSpPr>
        <xdr:cNvPr id="879" name="楕円 878"/>
        <xdr:cNvSpPr/>
      </xdr:nvSpPr>
      <xdr:spPr>
        <a:xfrm>
          <a:off x="18605500" y="1279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51857</xdr:rowOff>
    </xdr:from>
    <xdr:ext cx="534377" cy="259045"/>
    <xdr:sp macro="" textlink="">
      <xdr:nvSpPr>
        <xdr:cNvPr id="880" name="テキスト ボックス 879"/>
        <xdr:cNvSpPr txBox="1"/>
      </xdr:nvSpPr>
      <xdr:spPr>
        <a:xfrm>
          <a:off x="18389111" y="12567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件費については、保育所などを直営で行っているなどの理由から、類似団体内平均値を上回っている状況であり、昨年より数値が上昇したのは、会計年度任用職員移行により物件費から人件費に変更となったことが考えられ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公債費の住民一人当たりのコストは</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90,235</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円と、</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H26</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から年々上昇しており、大型公共施設建設事業の償還が重っていることから、今後も増えることが見込まれる。起債については、事業の必要性や重要性・緊急性を厳格に判断し、財政シミュレーションを考慮しながら、新規発行額の抑制に努める。また、交付税措置のある有利な起債を選択するとともに、繰上償還や基金の活用を行う。</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投資及び出資金が住民一人当たりのコストがと前年度から急激に下がっているが、これは、前年度に企業債元金の繰上償還のため、病院への繰出金が一時的に増えたことによるものであり、今年度は下降してい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富山県朝日町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11,543
11,380
226.30
10,519,052
10,112,189
352,354
5,109,990
9,688,663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129794</xdr:rowOff>
    </xdr:from>
    <xdr:to>
      <xdr:col>24</xdr:col>
      <xdr:colOff>62865</xdr:colOff>
      <xdr:row>38</xdr:row>
      <xdr:rowOff>141605</xdr:rowOff>
    </xdr:to>
    <xdr:cxnSp macro="">
      <xdr:nvCxnSpPr>
        <xdr:cNvPr id="56" name="直線コネクタ 55"/>
        <xdr:cNvCxnSpPr/>
      </xdr:nvCxnSpPr>
      <xdr:spPr>
        <a:xfrm flipV="1">
          <a:off x="4633595" y="5101844"/>
          <a:ext cx="1270" cy="1554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145432</xdr:rowOff>
    </xdr:from>
    <xdr:ext cx="469744" cy="259045"/>
    <xdr:sp macro="" textlink="">
      <xdr:nvSpPr>
        <xdr:cNvPr id="57" name="議会費最小値テキスト"/>
        <xdr:cNvSpPr txBox="1"/>
      </xdr:nvSpPr>
      <xdr:spPr>
        <a:xfrm>
          <a:off x="4686300" y="6660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141605</xdr:rowOff>
    </xdr:from>
    <xdr:to>
      <xdr:col>24</xdr:col>
      <xdr:colOff>152400</xdr:colOff>
      <xdr:row>38</xdr:row>
      <xdr:rowOff>141605</xdr:rowOff>
    </xdr:to>
    <xdr:cxnSp macro="">
      <xdr:nvCxnSpPr>
        <xdr:cNvPr id="58" name="直線コネクタ 57"/>
        <xdr:cNvCxnSpPr/>
      </xdr:nvCxnSpPr>
      <xdr:spPr>
        <a:xfrm>
          <a:off x="4546600" y="6656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76471</xdr:rowOff>
    </xdr:from>
    <xdr:ext cx="534377" cy="259045"/>
    <xdr:sp macro="" textlink="">
      <xdr:nvSpPr>
        <xdr:cNvPr id="59" name="議会費最大値テキスト"/>
        <xdr:cNvSpPr txBox="1"/>
      </xdr:nvSpPr>
      <xdr:spPr>
        <a:xfrm>
          <a:off x="4686300" y="487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129794</xdr:rowOff>
    </xdr:from>
    <xdr:to>
      <xdr:col>24</xdr:col>
      <xdr:colOff>152400</xdr:colOff>
      <xdr:row>29</xdr:row>
      <xdr:rowOff>129794</xdr:rowOff>
    </xdr:to>
    <xdr:cxnSp macro="">
      <xdr:nvCxnSpPr>
        <xdr:cNvPr id="60" name="直線コネクタ 59"/>
        <xdr:cNvCxnSpPr/>
      </xdr:nvCxnSpPr>
      <xdr:spPr>
        <a:xfrm>
          <a:off x="4546600" y="5101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140081</xdr:rowOff>
    </xdr:from>
    <xdr:to>
      <xdr:col>24</xdr:col>
      <xdr:colOff>63500</xdr:colOff>
      <xdr:row>34</xdr:row>
      <xdr:rowOff>157035</xdr:rowOff>
    </xdr:to>
    <xdr:cxnSp macro="">
      <xdr:nvCxnSpPr>
        <xdr:cNvPr id="61" name="直線コネクタ 60"/>
        <xdr:cNvCxnSpPr/>
      </xdr:nvCxnSpPr>
      <xdr:spPr>
        <a:xfrm flipV="1">
          <a:off x="3797300" y="5969381"/>
          <a:ext cx="838200" cy="1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4081</xdr:rowOff>
    </xdr:from>
    <xdr:ext cx="469744" cy="259045"/>
    <xdr:sp macro="" textlink="">
      <xdr:nvSpPr>
        <xdr:cNvPr id="62" name="議会費平均値テキスト"/>
        <xdr:cNvSpPr txBox="1"/>
      </xdr:nvSpPr>
      <xdr:spPr>
        <a:xfrm>
          <a:off x="4686300" y="61762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25654</xdr:rowOff>
    </xdr:from>
    <xdr:to>
      <xdr:col>24</xdr:col>
      <xdr:colOff>114300</xdr:colOff>
      <xdr:row>36</xdr:row>
      <xdr:rowOff>127254</xdr:rowOff>
    </xdr:to>
    <xdr:sp macro="" textlink="">
      <xdr:nvSpPr>
        <xdr:cNvPr id="63" name="フローチャート: 判断 62"/>
        <xdr:cNvSpPr/>
      </xdr:nvSpPr>
      <xdr:spPr>
        <a:xfrm>
          <a:off x="4584700" y="619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157035</xdr:rowOff>
    </xdr:from>
    <xdr:to>
      <xdr:col>19</xdr:col>
      <xdr:colOff>177800</xdr:colOff>
      <xdr:row>35</xdr:row>
      <xdr:rowOff>53213</xdr:rowOff>
    </xdr:to>
    <xdr:cxnSp macro="">
      <xdr:nvCxnSpPr>
        <xdr:cNvPr id="64" name="直線コネクタ 63"/>
        <xdr:cNvCxnSpPr/>
      </xdr:nvCxnSpPr>
      <xdr:spPr>
        <a:xfrm flipV="1">
          <a:off x="2908300" y="5986335"/>
          <a:ext cx="889000" cy="67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134620</xdr:rowOff>
    </xdr:from>
    <xdr:to>
      <xdr:col>20</xdr:col>
      <xdr:colOff>38100</xdr:colOff>
      <xdr:row>36</xdr:row>
      <xdr:rowOff>64770</xdr:rowOff>
    </xdr:to>
    <xdr:sp macro="" textlink="">
      <xdr:nvSpPr>
        <xdr:cNvPr id="65" name="フローチャート: 判断 64"/>
        <xdr:cNvSpPr/>
      </xdr:nvSpPr>
      <xdr:spPr>
        <a:xfrm>
          <a:off x="3746500" y="613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55897</xdr:rowOff>
    </xdr:from>
    <xdr:ext cx="469744" cy="259045"/>
    <xdr:sp macro="" textlink="">
      <xdr:nvSpPr>
        <xdr:cNvPr id="66" name="テキスト ボックス 65"/>
        <xdr:cNvSpPr txBox="1"/>
      </xdr:nvSpPr>
      <xdr:spPr>
        <a:xfrm>
          <a:off x="3562428" y="6228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53213</xdr:rowOff>
    </xdr:from>
    <xdr:to>
      <xdr:col>15</xdr:col>
      <xdr:colOff>50800</xdr:colOff>
      <xdr:row>35</xdr:row>
      <xdr:rowOff>94742</xdr:rowOff>
    </xdr:to>
    <xdr:cxnSp macro="">
      <xdr:nvCxnSpPr>
        <xdr:cNvPr id="67" name="直線コネクタ 66"/>
        <xdr:cNvCxnSpPr/>
      </xdr:nvCxnSpPr>
      <xdr:spPr>
        <a:xfrm flipV="1">
          <a:off x="2019300" y="6053963"/>
          <a:ext cx="889000" cy="41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165862</xdr:rowOff>
    </xdr:from>
    <xdr:to>
      <xdr:col>15</xdr:col>
      <xdr:colOff>101600</xdr:colOff>
      <xdr:row>36</xdr:row>
      <xdr:rowOff>96012</xdr:rowOff>
    </xdr:to>
    <xdr:sp macro="" textlink="">
      <xdr:nvSpPr>
        <xdr:cNvPr id="68" name="フローチャート: 判断 67"/>
        <xdr:cNvSpPr/>
      </xdr:nvSpPr>
      <xdr:spPr>
        <a:xfrm>
          <a:off x="2857500" y="6166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87139</xdr:rowOff>
    </xdr:from>
    <xdr:ext cx="469744" cy="259045"/>
    <xdr:sp macro="" textlink="">
      <xdr:nvSpPr>
        <xdr:cNvPr id="69" name="テキスト ボックス 68"/>
        <xdr:cNvSpPr txBox="1"/>
      </xdr:nvSpPr>
      <xdr:spPr>
        <a:xfrm>
          <a:off x="2673428" y="6259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94742</xdr:rowOff>
    </xdr:from>
    <xdr:to>
      <xdr:col>10</xdr:col>
      <xdr:colOff>114300</xdr:colOff>
      <xdr:row>35</xdr:row>
      <xdr:rowOff>134557</xdr:rowOff>
    </xdr:to>
    <xdr:cxnSp macro="">
      <xdr:nvCxnSpPr>
        <xdr:cNvPr id="70" name="直線コネクタ 69"/>
        <xdr:cNvCxnSpPr/>
      </xdr:nvCxnSpPr>
      <xdr:spPr>
        <a:xfrm flipV="1">
          <a:off x="1130300" y="6095492"/>
          <a:ext cx="889000" cy="39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11938</xdr:rowOff>
    </xdr:from>
    <xdr:to>
      <xdr:col>10</xdr:col>
      <xdr:colOff>165100</xdr:colOff>
      <xdr:row>36</xdr:row>
      <xdr:rowOff>113538</xdr:rowOff>
    </xdr:to>
    <xdr:sp macro="" textlink="">
      <xdr:nvSpPr>
        <xdr:cNvPr id="71" name="フローチャート: 判断 70"/>
        <xdr:cNvSpPr/>
      </xdr:nvSpPr>
      <xdr:spPr>
        <a:xfrm>
          <a:off x="1968500" y="618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104665</xdr:rowOff>
    </xdr:from>
    <xdr:ext cx="469744" cy="259045"/>
    <xdr:sp macro="" textlink="">
      <xdr:nvSpPr>
        <xdr:cNvPr id="72" name="テキスト ボックス 71"/>
        <xdr:cNvSpPr txBox="1"/>
      </xdr:nvSpPr>
      <xdr:spPr>
        <a:xfrm>
          <a:off x="1784428" y="6276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8128</xdr:rowOff>
    </xdr:from>
    <xdr:to>
      <xdr:col>6</xdr:col>
      <xdr:colOff>38100</xdr:colOff>
      <xdr:row>36</xdr:row>
      <xdr:rowOff>109728</xdr:rowOff>
    </xdr:to>
    <xdr:sp macro="" textlink="">
      <xdr:nvSpPr>
        <xdr:cNvPr id="73" name="フローチャート: 判断 72"/>
        <xdr:cNvSpPr/>
      </xdr:nvSpPr>
      <xdr:spPr>
        <a:xfrm>
          <a:off x="1079500" y="618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100855</xdr:rowOff>
    </xdr:from>
    <xdr:ext cx="469744" cy="259045"/>
    <xdr:sp macro="" textlink="">
      <xdr:nvSpPr>
        <xdr:cNvPr id="74" name="テキスト ボックス 73"/>
        <xdr:cNvSpPr txBox="1"/>
      </xdr:nvSpPr>
      <xdr:spPr>
        <a:xfrm>
          <a:off x="895428" y="6273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89281</xdr:rowOff>
    </xdr:from>
    <xdr:to>
      <xdr:col>24</xdr:col>
      <xdr:colOff>114300</xdr:colOff>
      <xdr:row>35</xdr:row>
      <xdr:rowOff>19431</xdr:rowOff>
    </xdr:to>
    <xdr:sp macro="" textlink="">
      <xdr:nvSpPr>
        <xdr:cNvPr id="80" name="楕円 79"/>
        <xdr:cNvSpPr/>
      </xdr:nvSpPr>
      <xdr:spPr>
        <a:xfrm>
          <a:off x="4584700" y="5918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112158</xdr:rowOff>
    </xdr:from>
    <xdr:ext cx="469744" cy="259045"/>
    <xdr:sp macro="" textlink="">
      <xdr:nvSpPr>
        <xdr:cNvPr id="81" name="議会費該当値テキスト"/>
        <xdr:cNvSpPr txBox="1"/>
      </xdr:nvSpPr>
      <xdr:spPr>
        <a:xfrm>
          <a:off x="4686300" y="5770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106235</xdr:rowOff>
    </xdr:from>
    <xdr:to>
      <xdr:col>20</xdr:col>
      <xdr:colOff>38100</xdr:colOff>
      <xdr:row>35</xdr:row>
      <xdr:rowOff>36385</xdr:rowOff>
    </xdr:to>
    <xdr:sp macro="" textlink="">
      <xdr:nvSpPr>
        <xdr:cNvPr id="82" name="楕円 81"/>
        <xdr:cNvSpPr/>
      </xdr:nvSpPr>
      <xdr:spPr>
        <a:xfrm>
          <a:off x="3746500" y="593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52912</xdr:rowOff>
    </xdr:from>
    <xdr:ext cx="469744" cy="259045"/>
    <xdr:sp macro="" textlink="">
      <xdr:nvSpPr>
        <xdr:cNvPr id="83" name="テキスト ボックス 82"/>
        <xdr:cNvSpPr txBox="1"/>
      </xdr:nvSpPr>
      <xdr:spPr>
        <a:xfrm>
          <a:off x="3562428" y="5710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2413</xdr:rowOff>
    </xdr:from>
    <xdr:to>
      <xdr:col>15</xdr:col>
      <xdr:colOff>101600</xdr:colOff>
      <xdr:row>35</xdr:row>
      <xdr:rowOff>104013</xdr:rowOff>
    </xdr:to>
    <xdr:sp macro="" textlink="">
      <xdr:nvSpPr>
        <xdr:cNvPr id="84" name="楕円 83"/>
        <xdr:cNvSpPr/>
      </xdr:nvSpPr>
      <xdr:spPr>
        <a:xfrm>
          <a:off x="2857500" y="6003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120540</xdr:rowOff>
    </xdr:from>
    <xdr:ext cx="469744" cy="259045"/>
    <xdr:sp macro="" textlink="">
      <xdr:nvSpPr>
        <xdr:cNvPr id="85" name="テキスト ボックス 84"/>
        <xdr:cNvSpPr txBox="1"/>
      </xdr:nvSpPr>
      <xdr:spPr>
        <a:xfrm>
          <a:off x="2673428" y="5778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43942</xdr:rowOff>
    </xdr:from>
    <xdr:to>
      <xdr:col>10</xdr:col>
      <xdr:colOff>165100</xdr:colOff>
      <xdr:row>35</xdr:row>
      <xdr:rowOff>145542</xdr:rowOff>
    </xdr:to>
    <xdr:sp macro="" textlink="">
      <xdr:nvSpPr>
        <xdr:cNvPr id="86" name="楕円 85"/>
        <xdr:cNvSpPr/>
      </xdr:nvSpPr>
      <xdr:spPr>
        <a:xfrm>
          <a:off x="1968500" y="6044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162069</xdr:rowOff>
    </xdr:from>
    <xdr:ext cx="469744" cy="259045"/>
    <xdr:sp macro="" textlink="">
      <xdr:nvSpPr>
        <xdr:cNvPr id="87" name="テキスト ボックス 86"/>
        <xdr:cNvSpPr txBox="1"/>
      </xdr:nvSpPr>
      <xdr:spPr>
        <a:xfrm>
          <a:off x="1784428" y="5819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83757</xdr:rowOff>
    </xdr:from>
    <xdr:to>
      <xdr:col>6</xdr:col>
      <xdr:colOff>38100</xdr:colOff>
      <xdr:row>36</xdr:row>
      <xdr:rowOff>13907</xdr:rowOff>
    </xdr:to>
    <xdr:sp macro="" textlink="">
      <xdr:nvSpPr>
        <xdr:cNvPr id="88" name="楕円 87"/>
        <xdr:cNvSpPr/>
      </xdr:nvSpPr>
      <xdr:spPr>
        <a:xfrm>
          <a:off x="1079500" y="6084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30434</xdr:rowOff>
    </xdr:from>
    <xdr:ext cx="469744" cy="259045"/>
    <xdr:sp macro="" textlink="">
      <xdr:nvSpPr>
        <xdr:cNvPr id="89" name="テキスト ボックス 88"/>
        <xdr:cNvSpPr txBox="1"/>
      </xdr:nvSpPr>
      <xdr:spPr>
        <a:xfrm>
          <a:off x="895428" y="5859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71160</xdr:rowOff>
    </xdr:from>
    <xdr:to>
      <xdr:col>24</xdr:col>
      <xdr:colOff>62865</xdr:colOff>
      <xdr:row>58</xdr:row>
      <xdr:rowOff>29080</xdr:rowOff>
    </xdr:to>
    <xdr:cxnSp macro="">
      <xdr:nvCxnSpPr>
        <xdr:cNvPr id="113" name="直線コネクタ 112"/>
        <xdr:cNvCxnSpPr/>
      </xdr:nvCxnSpPr>
      <xdr:spPr>
        <a:xfrm flipV="1">
          <a:off x="4633595" y="8815110"/>
          <a:ext cx="1270" cy="1158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32907</xdr:rowOff>
    </xdr:from>
    <xdr:ext cx="534377" cy="259045"/>
    <xdr:sp macro="" textlink="">
      <xdr:nvSpPr>
        <xdr:cNvPr id="114" name="総務費最小値テキスト"/>
        <xdr:cNvSpPr txBox="1"/>
      </xdr:nvSpPr>
      <xdr:spPr>
        <a:xfrm>
          <a:off x="4686300" y="9977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29080</xdr:rowOff>
    </xdr:from>
    <xdr:to>
      <xdr:col>24</xdr:col>
      <xdr:colOff>152400</xdr:colOff>
      <xdr:row>58</xdr:row>
      <xdr:rowOff>29080</xdr:rowOff>
    </xdr:to>
    <xdr:cxnSp macro="">
      <xdr:nvCxnSpPr>
        <xdr:cNvPr id="115" name="直線コネクタ 114"/>
        <xdr:cNvCxnSpPr/>
      </xdr:nvCxnSpPr>
      <xdr:spPr>
        <a:xfrm>
          <a:off x="4546600" y="9973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17837</xdr:rowOff>
    </xdr:from>
    <xdr:ext cx="599010" cy="259045"/>
    <xdr:sp macro="" textlink="">
      <xdr:nvSpPr>
        <xdr:cNvPr id="116" name="総務費最大値テキスト"/>
        <xdr:cNvSpPr txBox="1"/>
      </xdr:nvSpPr>
      <xdr:spPr>
        <a:xfrm>
          <a:off x="4686300" y="8590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705,979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71160</xdr:rowOff>
    </xdr:from>
    <xdr:to>
      <xdr:col>24</xdr:col>
      <xdr:colOff>152400</xdr:colOff>
      <xdr:row>51</xdr:row>
      <xdr:rowOff>71160</xdr:rowOff>
    </xdr:to>
    <xdr:cxnSp macro="">
      <xdr:nvCxnSpPr>
        <xdr:cNvPr id="117" name="直線コネクタ 116"/>
        <xdr:cNvCxnSpPr/>
      </xdr:nvCxnSpPr>
      <xdr:spPr>
        <a:xfrm>
          <a:off x="4546600" y="8815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169573</xdr:rowOff>
    </xdr:from>
    <xdr:to>
      <xdr:col>24</xdr:col>
      <xdr:colOff>63500</xdr:colOff>
      <xdr:row>57</xdr:row>
      <xdr:rowOff>97407</xdr:rowOff>
    </xdr:to>
    <xdr:cxnSp macro="">
      <xdr:nvCxnSpPr>
        <xdr:cNvPr id="118" name="直線コネクタ 117"/>
        <xdr:cNvCxnSpPr/>
      </xdr:nvCxnSpPr>
      <xdr:spPr>
        <a:xfrm flipV="1">
          <a:off x="3797300" y="9599323"/>
          <a:ext cx="838200" cy="270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51820</xdr:rowOff>
    </xdr:from>
    <xdr:ext cx="599010" cy="259045"/>
    <xdr:sp macro="" textlink="">
      <xdr:nvSpPr>
        <xdr:cNvPr id="119" name="総務費平均値テキスト"/>
        <xdr:cNvSpPr txBox="1"/>
      </xdr:nvSpPr>
      <xdr:spPr>
        <a:xfrm>
          <a:off x="4686300" y="96530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73393</xdr:rowOff>
    </xdr:from>
    <xdr:to>
      <xdr:col>24</xdr:col>
      <xdr:colOff>114300</xdr:colOff>
      <xdr:row>57</xdr:row>
      <xdr:rowOff>3543</xdr:rowOff>
    </xdr:to>
    <xdr:sp macro="" textlink="">
      <xdr:nvSpPr>
        <xdr:cNvPr id="120" name="フローチャート: 判断 119"/>
        <xdr:cNvSpPr/>
      </xdr:nvSpPr>
      <xdr:spPr>
        <a:xfrm>
          <a:off x="4584700" y="9674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97407</xdr:rowOff>
    </xdr:from>
    <xdr:to>
      <xdr:col>19</xdr:col>
      <xdr:colOff>177800</xdr:colOff>
      <xdr:row>57</xdr:row>
      <xdr:rowOff>117149</xdr:rowOff>
    </xdr:to>
    <xdr:cxnSp macro="">
      <xdr:nvCxnSpPr>
        <xdr:cNvPr id="121" name="直線コネクタ 120"/>
        <xdr:cNvCxnSpPr/>
      </xdr:nvCxnSpPr>
      <xdr:spPr>
        <a:xfrm flipV="1">
          <a:off x="2908300" y="9870057"/>
          <a:ext cx="889000" cy="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125017</xdr:rowOff>
    </xdr:from>
    <xdr:to>
      <xdr:col>20</xdr:col>
      <xdr:colOff>38100</xdr:colOff>
      <xdr:row>58</xdr:row>
      <xdr:rowOff>55167</xdr:rowOff>
    </xdr:to>
    <xdr:sp macro="" textlink="">
      <xdr:nvSpPr>
        <xdr:cNvPr id="122" name="フローチャート: 判断 121"/>
        <xdr:cNvSpPr/>
      </xdr:nvSpPr>
      <xdr:spPr>
        <a:xfrm>
          <a:off x="3746500" y="989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46294</xdr:rowOff>
    </xdr:from>
    <xdr:ext cx="599010" cy="259045"/>
    <xdr:sp macro="" textlink="">
      <xdr:nvSpPr>
        <xdr:cNvPr id="123" name="テキスト ボックス 122"/>
        <xdr:cNvSpPr txBox="1"/>
      </xdr:nvSpPr>
      <xdr:spPr>
        <a:xfrm>
          <a:off x="3497795" y="9990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117149</xdr:rowOff>
    </xdr:from>
    <xdr:to>
      <xdr:col>15</xdr:col>
      <xdr:colOff>50800</xdr:colOff>
      <xdr:row>57</xdr:row>
      <xdr:rowOff>124717</xdr:rowOff>
    </xdr:to>
    <xdr:cxnSp macro="">
      <xdr:nvCxnSpPr>
        <xdr:cNvPr id="124" name="直線コネクタ 123"/>
        <xdr:cNvCxnSpPr/>
      </xdr:nvCxnSpPr>
      <xdr:spPr>
        <a:xfrm flipV="1">
          <a:off x="2019300" y="9889799"/>
          <a:ext cx="889000" cy="7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132873</xdr:rowOff>
    </xdr:from>
    <xdr:to>
      <xdr:col>15</xdr:col>
      <xdr:colOff>101600</xdr:colOff>
      <xdr:row>58</xdr:row>
      <xdr:rowOff>63023</xdr:rowOff>
    </xdr:to>
    <xdr:sp macro="" textlink="">
      <xdr:nvSpPr>
        <xdr:cNvPr id="125" name="フローチャート: 判断 124"/>
        <xdr:cNvSpPr/>
      </xdr:nvSpPr>
      <xdr:spPr>
        <a:xfrm>
          <a:off x="2857500" y="9905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54150</xdr:rowOff>
    </xdr:from>
    <xdr:ext cx="599010" cy="259045"/>
    <xdr:sp macro="" textlink="">
      <xdr:nvSpPr>
        <xdr:cNvPr id="126" name="テキスト ボックス 125"/>
        <xdr:cNvSpPr txBox="1"/>
      </xdr:nvSpPr>
      <xdr:spPr>
        <a:xfrm>
          <a:off x="2608795" y="9998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124717</xdr:rowOff>
    </xdr:from>
    <xdr:to>
      <xdr:col>10</xdr:col>
      <xdr:colOff>114300</xdr:colOff>
      <xdr:row>57</xdr:row>
      <xdr:rowOff>158213</xdr:rowOff>
    </xdr:to>
    <xdr:cxnSp macro="">
      <xdr:nvCxnSpPr>
        <xdr:cNvPr id="127" name="直線コネクタ 126"/>
        <xdr:cNvCxnSpPr/>
      </xdr:nvCxnSpPr>
      <xdr:spPr>
        <a:xfrm flipV="1">
          <a:off x="1130300" y="9897367"/>
          <a:ext cx="889000" cy="33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154009</xdr:rowOff>
    </xdr:from>
    <xdr:to>
      <xdr:col>10</xdr:col>
      <xdr:colOff>165100</xdr:colOff>
      <xdr:row>58</xdr:row>
      <xdr:rowOff>84159</xdr:rowOff>
    </xdr:to>
    <xdr:sp macro="" textlink="">
      <xdr:nvSpPr>
        <xdr:cNvPr id="128" name="フローチャート: 判断 127"/>
        <xdr:cNvSpPr/>
      </xdr:nvSpPr>
      <xdr:spPr>
        <a:xfrm>
          <a:off x="1968500" y="9926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75286</xdr:rowOff>
    </xdr:from>
    <xdr:ext cx="534377" cy="259045"/>
    <xdr:sp macro="" textlink="">
      <xdr:nvSpPr>
        <xdr:cNvPr id="129" name="テキスト ボックス 128"/>
        <xdr:cNvSpPr txBox="1"/>
      </xdr:nvSpPr>
      <xdr:spPr>
        <a:xfrm>
          <a:off x="1752111" y="10019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156728</xdr:rowOff>
    </xdr:from>
    <xdr:to>
      <xdr:col>6</xdr:col>
      <xdr:colOff>38100</xdr:colOff>
      <xdr:row>58</xdr:row>
      <xdr:rowOff>86878</xdr:rowOff>
    </xdr:to>
    <xdr:sp macro="" textlink="">
      <xdr:nvSpPr>
        <xdr:cNvPr id="130" name="フローチャート: 判断 129"/>
        <xdr:cNvSpPr/>
      </xdr:nvSpPr>
      <xdr:spPr>
        <a:xfrm>
          <a:off x="1079500" y="9929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78005</xdr:rowOff>
    </xdr:from>
    <xdr:ext cx="534377" cy="259045"/>
    <xdr:sp macro="" textlink="">
      <xdr:nvSpPr>
        <xdr:cNvPr id="131" name="テキスト ボックス 130"/>
        <xdr:cNvSpPr txBox="1"/>
      </xdr:nvSpPr>
      <xdr:spPr>
        <a:xfrm>
          <a:off x="863111" y="10022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118773</xdr:rowOff>
    </xdr:from>
    <xdr:to>
      <xdr:col>24</xdr:col>
      <xdr:colOff>114300</xdr:colOff>
      <xdr:row>56</xdr:row>
      <xdr:rowOff>48923</xdr:rowOff>
    </xdr:to>
    <xdr:sp macro="" textlink="">
      <xdr:nvSpPr>
        <xdr:cNvPr id="137" name="楕円 136"/>
        <xdr:cNvSpPr/>
      </xdr:nvSpPr>
      <xdr:spPr>
        <a:xfrm>
          <a:off x="4584700" y="9548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141650</xdr:rowOff>
    </xdr:from>
    <xdr:ext cx="599010" cy="259045"/>
    <xdr:sp macro="" textlink="">
      <xdr:nvSpPr>
        <xdr:cNvPr id="138" name="総務費該当値テキスト"/>
        <xdr:cNvSpPr txBox="1"/>
      </xdr:nvSpPr>
      <xdr:spPr>
        <a:xfrm>
          <a:off x="4686300" y="9399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46607</xdr:rowOff>
    </xdr:from>
    <xdr:to>
      <xdr:col>20</xdr:col>
      <xdr:colOff>38100</xdr:colOff>
      <xdr:row>57</xdr:row>
      <xdr:rowOff>148207</xdr:rowOff>
    </xdr:to>
    <xdr:sp macro="" textlink="">
      <xdr:nvSpPr>
        <xdr:cNvPr id="139" name="楕円 138"/>
        <xdr:cNvSpPr/>
      </xdr:nvSpPr>
      <xdr:spPr>
        <a:xfrm>
          <a:off x="3746500" y="981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164734</xdr:rowOff>
    </xdr:from>
    <xdr:ext cx="599010" cy="259045"/>
    <xdr:sp macro="" textlink="">
      <xdr:nvSpPr>
        <xdr:cNvPr id="140" name="テキスト ボックス 139"/>
        <xdr:cNvSpPr txBox="1"/>
      </xdr:nvSpPr>
      <xdr:spPr>
        <a:xfrm>
          <a:off x="3497795" y="9594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66349</xdr:rowOff>
    </xdr:from>
    <xdr:to>
      <xdr:col>15</xdr:col>
      <xdr:colOff>101600</xdr:colOff>
      <xdr:row>57</xdr:row>
      <xdr:rowOff>167949</xdr:rowOff>
    </xdr:to>
    <xdr:sp macro="" textlink="">
      <xdr:nvSpPr>
        <xdr:cNvPr id="141" name="楕円 140"/>
        <xdr:cNvSpPr/>
      </xdr:nvSpPr>
      <xdr:spPr>
        <a:xfrm>
          <a:off x="2857500" y="9838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13026</xdr:rowOff>
    </xdr:from>
    <xdr:ext cx="599010" cy="259045"/>
    <xdr:sp macro="" textlink="">
      <xdr:nvSpPr>
        <xdr:cNvPr id="142" name="テキスト ボックス 141"/>
        <xdr:cNvSpPr txBox="1"/>
      </xdr:nvSpPr>
      <xdr:spPr>
        <a:xfrm>
          <a:off x="2608795" y="9614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73917</xdr:rowOff>
    </xdr:from>
    <xdr:to>
      <xdr:col>10</xdr:col>
      <xdr:colOff>165100</xdr:colOff>
      <xdr:row>58</xdr:row>
      <xdr:rowOff>4067</xdr:rowOff>
    </xdr:to>
    <xdr:sp macro="" textlink="">
      <xdr:nvSpPr>
        <xdr:cNvPr id="143" name="楕円 142"/>
        <xdr:cNvSpPr/>
      </xdr:nvSpPr>
      <xdr:spPr>
        <a:xfrm>
          <a:off x="1968500" y="9846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20594</xdr:rowOff>
    </xdr:from>
    <xdr:ext cx="599010" cy="259045"/>
    <xdr:sp macro="" textlink="">
      <xdr:nvSpPr>
        <xdr:cNvPr id="144" name="テキスト ボックス 143"/>
        <xdr:cNvSpPr txBox="1"/>
      </xdr:nvSpPr>
      <xdr:spPr>
        <a:xfrm>
          <a:off x="1719795" y="9621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107413</xdr:rowOff>
    </xdr:from>
    <xdr:to>
      <xdr:col>6</xdr:col>
      <xdr:colOff>38100</xdr:colOff>
      <xdr:row>58</xdr:row>
      <xdr:rowOff>37563</xdr:rowOff>
    </xdr:to>
    <xdr:sp macro="" textlink="">
      <xdr:nvSpPr>
        <xdr:cNvPr id="145" name="楕円 144"/>
        <xdr:cNvSpPr/>
      </xdr:nvSpPr>
      <xdr:spPr>
        <a:xfrm>
          <a:off x="1079500" y="988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54090</xdr:rowOff>
    </xdr:from>
    <xdr:ext cx="599010" cy="259045"/>
    <xdr:sp macro="" textlink="">
      <xdr:nvSpPr>
        <xdr:cNvPr id="146" name="テキスト ボックス 145"/>
        <xdr:cNvSpPr txBox="1"/>
      </xdr:nvSpPr>
      <xdr:spPr>
        <a:xfrm>
          <a:off x="830795" y="9655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125321</xdr:rowOff>
    </xdr:from>
    <xdr:to>
      <xdr:col>24</xdr:col>
      <xdr:colOff>62865</xdr:colOff>
      <xdr:row>79</xdr:row>
      <xdr:rowOff>6669</xdr:rowOff>
    </xdr:to>
    <xdr:cxnSp macro="">
      <xdr:nvCxnSpPr>
        <xdr:cNvPr id="171" name="直線コネクタ 170"/>
        <xdr:cNvCxnSpPr/>
      </xdr:nvCxnSpPr>
      <xdr:spPr>
        <a:xfrm flipV="1">
          <a:off x="4633595" y="12126821"/>
          <a:ext cx="1270" cy="1424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10496</xdr:rowOff>
    </xdr:from>
    <xdr:ext cx="599010" cy="259045"/>
    <xdr:sp macro="" textlink="">
      <xdr:nvSpPr>
        <xdr:cNvPr id="172" name="民生費最小値テキスト"/>
        <xdr:cNvSpPr txBox="1"/>
      </xdr:nvSpPr>
      <xdr:spPr>
        <a:xfrm>
          <a:off x="4686300" y="13555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6669</xdr:rowOff>
    </xdr:from>
    <xdr:to>
      <xdr:col>24</xdr:col>
      <xdr:colOff>152400</xdr:colOff>
      <xdr:row>79</xdr:row>
      <xdr:rowOff>6669</xdr:rowOff>
    </xdr:to>
    <xdr:cxnSp macro="">
      <xdr:nvCxnSpPr>
        <xdr:cNvPr id="173" name="直線コネクタ 172"/>
        <xdr:cNvCxnSpPr/>
      </xdr:nvCxnSpPr>
      <xdr:spPr>
        <a:xfrm>
          <a:off x="4546600" y="13551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71998</xdr:rowOff>
    </xdr:from>
    <xdr:ext cx="599010" cy="259045"/>
    <xdr:sp macro="" textlink="">
      <xdr:nvSpPr>
        <xdr:cNvPr id="174" name="民生費最大値テキスト"/>
        <xdr:cNvSpPr txBox="1"/>
      </xdr:nvSpPr>
      <xdr:spPr>
        <a:xfrm>
          <a:off x="4686300" y="11902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291,887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125321</xdr:rowOff>
    </xdr:from>
    <xdr:to>
      <xdr:col>24</xdr:col>
      <xdr:colOff>152400</xdr:colOff>
      <xdr:row>70</xdr:row>
      <xdr:rowOff>125321</xdr:rowOff>
    </xdr:to>
    <xdr:cxnSp macro="">
      <xdr:nvCxnSpPr>
        <xdr:cNvPr id="175" name="直線コネクタ 174"/>
        <xdr:cNvCxnSpPr/>
      </xdr:nvCxnSpPr>
      <xdr:spPr>
        <a:xfrm>
          <a:off x="4546600" y="12126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102141</xdr:rowOff>
    </xdr:from>
    <xdr:to>
      <xdr:col>24</xdr:col>
      <xdr:colOff>63500</xdr:colOff>
      <xdr:row>76</xdr:row>
      <xdr:rowOff>116177</xdr:rowOff>
    </xdr:to>
    <xdr:cxnSp macro="">
      <xdr:nvCxnSpPr>
        <xdr:cNvPr id="176" name="直線コネクタ 175"/>
        <xdr:cNvCxnSpPr/>
      </xdr:nvCxnSpPr>
      <xdr:spPr>
        <a:xfrm flipV="1">
          <a:off x="3797300" y="13132341"/>
          <a:ext cx="838200" cy="14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92115</xdr:rowOff>
    </xdr:from>
    <xdr:ext cx="599010" cy="259045"/>
    <xdr:sp macro="" textlink="">
      <xdr:nvSpPr>
        <xdr:cNvPr id="177" name="民生費平均値テキスト"/>
        <xdr:cNvSpPr txBox="1"/>
      </xdr:nvSpPr>
      <xdr:spPr>
        <a:xfrm>
          <a:off x="4686300" y="131223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113688</xdr:rowOff>
    </xdr:from>
    <xdr:to>
      <xdr:col>24</xdr:col>
      <xdr:colOff>114300</xdr:colOff>
      <xdr:row>77</xdr:row>
      <xdr:rowOff>43838</xdr:rowOff>
    </xdr:to>
    <xdr:sp macro="" textlink="">
      <xdr:nvSpPr>
        <xdr:cNvPr id="178" name="フローチャート: 判断 177"/>
        <xdr:cNvSpPr/>
      </xdr:nvSpPr>
      <xdr:spPr>
        <a:xfrm>
          <a:off x="4584700" y="1314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97873</xdr:rowOff>
    </xdr:from>
    <xdr:to>
      <xdr:col>19</xdr:col>
      <xdr:colOff>177800</xdr:colOff>
      <xdr:row>76</xdr:row>
      <xdr:rowOff>116177</xdr:rowOff>
    </xdr:to>
    <xdr:cxnSp macro="">
      <xdr:nvCxnSpPr>
        <xdr:cNvPr id="179" name="直線コネクタ 178"/>
        <xdr:cNvCxnSpPr/>
      </xdr:nvCxnSpPr>
      <xdr:spPr>
        <a:xfrm>
          <a:off x="2908300" y="13128073"/>
          <a:ext cx="889000" cy="18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123372</xdr:rowOff>
    </xdr:from>
    <xdr:to>
      <xdr:col>20</xdr:col>
      <xdr:colOff>38100</xdr:colOff>
      <xdr:row>77</xdr:row>
      <xdr:rowOff>53522</xdr:rowOff>
    </xdr:to>
    <xdr:sp macro="" textlink="">
      <xdr:nvSpPr>
        <xdr:cNvPr id="180" name="フローチャート: 判断 179"/>
        <xdr:cNvSpPr/>
      </xdr:nvSpPr>
      <xdr:spPr>
        <a:xfrm>
          <a:off x="3746500" y="1315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44649</xdr:rowOff>
    </xdr:from>
    <xdr:ext cx="599010" cy="259045"/>
    <xdr:sp macro="" textlink="">
      <xdr:nvSpPr>
        <xdr:cNvPr id="181" name="テキスト ボックス 180"/>
        <xdr:cNvSpPr txBox="1"/>
      </xdr:nvSpPr>
      <xdr:spPr>
        <a:xfrm>
          <a:off x="3497795" y="13246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97873</xdr:rowOff>
    </xdr:from>
    <xdr:to>
      <xdr:col>15</xdr:col>
      <xdr:colOff>50800</xdr:colOff>
      <xdr:row>76</xdr:row>
      <xdr:rowOff>117861</xdr:rowOff>
    </xdr:to>
    <xdr:cxnSp macro="">
      <xdr:nvCxnSpPr>
        <xdr:cNvPr id="182" name="直線コネクタ 181"/>
        <xdr:cNvCxnSpPr/>
      </xdr:nvCxnSpPr>
      <xdr:spPr>
        <a:xfrm flipV="1">
          <a:off x="2019300" y="13128073"/>
          <a:ext cx="889000" cy="19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157891</xdr:rowOff>
    </xdr:from>
    <xdr:to>
      <xdr:col>15</xdr:col>
      <xdr:colOff>101600</xdr:colOff>
      <xdr:row>77</xdr:row>
      <xdr:rowOff>88041</xdr:rowOff>
    </xdr:to>
    <xdr:sp macro="" textlink="">
      <xdr:nvSpPr>
        <xdr:cNvPr id="183" name="フローチャート: 判断 182"/>
        <xdr:cNvSpPr/>
      </xdr:nvSpPr>
      <xdr:spPr>
        <a:xfrm>
          <a:off x="2857500" y="13188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79168</xdr:rowOff>
    </xdr:from>
    <xdr:ext cx="599010" cy="259045"/>
    <xdr:sp macro="" textlink="">
      <xdr:nvSpPr>
        <xdr:cNvPr id="184" name="テキスト ボックス 183"/>
        <xdr:cNvSpPr txBox="1"/>
      </xdr:nvSpPr>
      <xdr:spPr>
        <a:xfrm>
          <a:off x="2608795" y="13280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117861</xdr:rowOff>
    </xdr:from>
    <xdr:to>
      <xdr:col>10</xdr:col>
      <xdr:colOff>114300</xdr:colOff>
      <xdr:row>76</xdr:row>
      <xdr:rowOff>143137</xdr:rowOff>
    </xdr:to>
    <xdr:cxnSp macro="">
      <xdr:nvCxnSpPr>
        <xdr:cNvPr id="185" name="直線コネクタ 184"/>
        <xdr:cNvCxnSpPr/>
      </xdr:nvCxnSpPr>
      <xdr:spPr>
        <a:xfrm flipV="1">
          <a:off x="1130300" y="13148061"/>
          <a:ext cx="889000" cy="25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150972</xdr:rowOff>
    </xdr:from>
    <xdr:to>
      <xdr:col>10</xdr:col>
      <xdr:colOff>165100</xdr:colOff>
      <xdr:row>77</xdr:row>
      <xdr:rowOff>81122</xdr:rowOff>
    </xdr:to>
    <xdr:sp macro="" textlink="">
      <xdr:nvSpPr>
        <xdr:cNvPr id="186" name="フローチャート: 判断 185"/>
        <xdr:cNvSpPr/>
      </xdr:nvSpPr>
      <xdr:spPr>
        <a:xfrm>
          <a:off x="1968500" y="13181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72249</xdr:rowOff>
    </xdr:from>
    <xdr:ext cx="599010" cy="259045"/>
    <xdr:sp macro="" textlink="">
      <xdr:nvSpPr>
        <xdr:cNvPr id="187" name="テキスト ボックス 186"/>
        <xdr:cNvSpPr txBox="1"/>
      </xdr:nvSpPr>
      <xdr:spPr>
        <a:xfrm>
          <a:off x="1719795" y="13273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168780</xdr:rowOff>
    </xdr:from>
    <xdr:to>
      <xdr:col>6</xdr:col>
      <xdr:colOff>38100</xdr:colOff>
      <xdr:row>77</xdr:row>
      <xdr:rowOff>98930</xdr:rowOff>
    </xdr:to>
    <xdr:sp macro="" textlink="">
      <xdr:nvSpPr>
        <xdr:cNvPr id="188" name="フローチャート: 判断 187"/>
        <xdr:cNvSpPr/>
      </xdr:nvSpPr>
      <xdr:spPr>
        <a:xfrm>
          <a:off x="1079500" y="131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90057</xdr:rowOff>
    </xdr:from>
    <xdr:ext cx="599010" cy="259045"/>
    <xdr:sp macro="" textlink="">
      <xdr:nvSpPr>
        <xdr:cNvPr id="189" name="テキスト ボックス 188"/>
        <xdr:cNvSpPr txBox="1"/>
      </xdr:nvSpPr>
      <xdr:spPr>
        <a:xfrm>
          <a:off x="830795" y="13291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51341</xdr:rowOff>
    </xdr:from>
    <xdr:to>
      <xdr:col>24</xdr:col>
      <xdr:colOff>114300</xdr:colOff>
      <xdr:row>76</xdr:row>
      <xdr:rowOff>152941</xdr:rowOff>
    </xdr:to>
    <xdr:sp macro="" textlink="">
      <xdr:nvSpPr>
        <xdr:cNvPr id="195" name="楕円 194"/>
        <xdr:cNvSpPr/>
      </xdr:nvSpPr>
      <xdr:spPr>
        <a:xfrm>
          <a:off x="4584700" y="13081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74218</xdr:rowOff>
    </xdr:from>
    <xdr:ext cx="599010" cy="259045"/>
    <xdr:sp macro="" textlink="">
      <xdr:nvSpPr>
        <xdr:cNvPr id="196" name="民生費該当値テキスト"/>
        <xdr:cNvSpPr txBox="1"/>
      </xdr:nvSpPr>
      <xdr:spPr>
        <a:xfrm>
          <a:off x="4686300" y="12932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65377</xdr:rowOff>
    </xdr:from>
    <xdr:to>
      <xdr:col>20</xdr:col>
      <xdr:colOff>38100</xdr:colOff>
      <xdr:row>76</xdr:row>
      <xdr:rowOff>166977</xdr:rowOff>
    </xdr:to>
    <xdr:sp macro="" textlink="">
      <xdr:nvSpPr>
        <xdr:cNvPr id="197" name="楕円 196"/>
        <xdr:cNvSpPr/>
      </xdr:nvSpPr>
      <xdr:spPr>
        <a:xfrm>
          <a:off x="3746500" y="13095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12054</xdr:rowOff>
    </xdr:from>
    <xdr:ext cx="599010" cy="259045"/>
    <xdr:sp macro="" textlink="">
      <xdr:nvSpPr>
        <xdr:cNvPr id="198" name="テキスト ボックス 197"/>
        <xdr:cNvSpPr txBox="1"/>
      </xdr:nvSpPr>
      <xdr:spPr>
        <a:xfrm>
          <a:off x="3497795" y="12870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47073</xdr:rowOff>
    </xdr:from>
    <xdr:to>
      <xdr:col>15</xdr:col>
      <xdr:colOff>101600</xdr:colOff>
      <xdr:row>76</xdr:row>
      <xdr:rowOff>148673</xdr:rowOff>
    </xdr:to>
    <xdr:sp macro="" textlink="">
      <xdr:nvSpPr>
        <xdr:cNvPr id="199" name="楕円 198"/>
        <xdr:cNvSpPr/>
      </xdr:nvSpPr>
      <xdr:spPr>
        <a:xfrm>
          <a:off x="2857500" y="13077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165201</xdr:rowOff>
    </xdr:from>
    <xdr:ext cx="599010" cy="259045"/>
    <xdr:sp macro="" textlink="">
      <xdr:nvSpPr>
        <xdr:cNvPr id="200" name="テキスト ボックス 199"/>
        <xdr:cNvSpPr txBox="1"/>
      </xdr:nvSpPr>
      <xdr:spPr>
        <a:xfrm>
          <a:off x="2608795" y="12852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67061</xdr:rowOff>
    </xdr:from>
    <xdr:to>
      <xdr:col>10</xdr:col>
      <xdr:colOff>165100</xdr:colOff>
      <xdr:row>76</xdr:row>
      <xdr:rowOff>168661</xdr:rowOff>
    </xdr:to>
    <xdr:sp macro="" textlink="">
      <xdr:nvSpPr>
        <xdr:cNvPr id="201" name="楕円 200"/>
        <xdr:cNvSpPr/>
      </xdr:nvSpPr>
      <xdr:spPr>
        <a:xfrm>
          <a:off x="1968500" y="13097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13738</xdr:rowOff>
    </xdr:from>
    <xdr:ext cx="599010" cy="259045"/>
    <xdr:sp macro="" textlink="">
      <xdr:nvSpPr>
        <xdr:cNvPr id="202" name="テキスト ボックス 201"/>
        <xdr:cNvSpPr txBox="1"/>
      </xdr:nvSpPr>
      <xdr:spPr>
        <a:xfrm>
          <a:off x="1719795" y="12872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92337</xdr:rowOff>
    </xdr:from>
    <xdr:to>
      <xdr:col>6</xdr:col>
      <xdr:colOff>38100</xdr:colOff>
      <xdr:row>77</xdr:row>
      <xdr:rowOff>22487</xdr:rowOff>
    </xdr:to>
    <xdr:sp macro="" textlink="">
      <xdr:nvSpPr>
        <xdr:cNvPr id="203" name="楕円 202"/>
        <xdr:cNvSpPr/>
      </xdr:nvSpPr>
      <xdr:spPr>
        <a:xfrm>
          <a:off x="1079500" y="13122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39014</xdr:rowOff>
    </xdr:from>
    <xdr:ext cx="599010" cy="259045"/>
    <xdr:sp macro="" textlink="">
      <xdr:nvSpPr>
        <xdr:cNvPr id="204" name="テキスト ボックス 203"/>
        <xdr:cNvSpPr txBox="1"/>
      </xdr:nvSpPr>
      <xdr:spPr>
        <a:xfrm>
          <a:off x="830795" y="12897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6" name="テキスト ボックス 215"/>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11117</xdr:rowOff>
    </xdr:from>
    <xdr:to>
      <xdr:col>24</xdr:col>
      <xdr:colOff>62865</xdr:colOff>
      <xdr:row>98</xdr:row>
      <xdr:rowOff>43743</xdr:rowOff>
    </xdr:to>
    <xdr:cxnSp macro="">
      <xdr:nvCxnSpPr>
        <xdr:cNvPr id="226" name="直線コネクタ 225"/>
        <xdr:cNvCxnSpPr/>
      </xdr:nvCxnSpPr>
      <xdr:spPr>
        <a:xfrm flipV="1">
          <a:off x="4633595" y="15784517"/>
          <a:ext cx="1270" cy="1061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47570</xdr:rowOff>
    </xdr:from>
    <xdr:ext cx="534377" cy="259045"/>
    <xdr:sp macro="" textlink="">
      <xdr:nvSpPr>
        <xdr:cNvPr id="227" name="衛生費最小値テキスト"/>
        <xdr:cNvSpPr txBox="1"/>
      </xdr:nvSpPr>
      <xdr:spPr>
        <a:xfrm>
          <a:off x="4686300" y="16849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43743</xdr:rowOff>
    </xdr:from>
    <xdr:to>
      <xdr:col>24</xdr:col>
      <xdr:colOff>152400</xdr:colOff>
      <xdr:row>98</xdr:row>
      <xdr:rowOff>43743</xdr:rowOff>
    </xdr:to>
    <xdr:cxnSp macro="">
      <xdr:nvCxnSpPr>
        <xdr:cNvPr id="228" name="直線コネクタ 227"/>
        <xdr:cNvCxnSpPr/>
      </xdr:nvCxnSpPr>
      <xdr:spPr>
        <a:xfrm>
          <a:off x="4546600" y="16845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129244</xdr:rowOff>
    </xdr:from>
    <xdr:ext cx="599010" cy="259045"/>
    <xdr:sp macro="" textlink="">
      <xdr:nvSpPr>
        <xdr:cNvPr id="229" name="衛生費最大値テキスト"/>
        <xdr:cNvSpPr txBox="1"/>
      </xdr:nvSpPr>
      <xdr:spPr>
        <a:xfrm>
          <a:off x="4686300" y="15559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253,124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11117</xdr:rowOff>
    </xdr:from>
    <xdr:to>
      <xdr:col>24</xdr:col>
      <xdr:colOff>152400</xdr:colOff>
      <xdr:row>92</xdr:row>
      <xdr:rowOff>11117</xdr:rowOff>
    </xdr:to>
    <xdr:cxnSp macro="">
      <xdr:nvCxnSpPr>
        <xdr:cNvPr id="230" name="直線コネクタ 229"/>
        <xdr:cNvCxnSpPr/>
      </xdr:nvCxnSpPr>
      <xdr:spPr>
        <a:xfrm>
          <a:off x="4546600" y="15784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148423</xdr:rowOff>
    </xdr:from>
    <xdr:to>
      <xdr:col>24</xdr:col>
      <xdr:colOff>63500</xdr:colOff>
      <xdr:row>95</xdr:row>
      <xdr:rowOff>155369</xdr:rowOff>
    </xdr:to>
    <xdr:cxnSp macro="">
      <xdr:nvCxnSpPr>
        <xdr:cNvPr id="231" name="直線コネクタ 230"/>
        <xdr:cNvCxnSpPr/>
      </xdr:nvCxnSpPr>
      <xdr:spPr>
        <a:xfrm flipV="1">
          <a:off x="3797300" y="16436173"/>
          <a:ext cx="838200" cy="6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3269</xdr:rowOff>
    </xdr:from>
    <xdr:ext cx="534377" cy="259045"/>
    <xdr:sp macro="" textlink="">
      <xdr:nvSpPr>
        <xdr:cNvPr id="232" name="衛生費平均値テキスト"/>
        <xdr:cNvSpPr txBox="1"/>
      </xdr:nvSpPr>
      <xdr:spPr>
        <a:xfrm>
          <a:off x="4686300" y="166339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24842</xdr:rowOff>
    </xdr:from>
    <xdr:to>
      <xdr:col>24</xdr:col>
      <xdr:colOff>114300</xdr:colOff>
      <xdr:row>97</xdr:row>
      <xdr:rowOff>126442</xdr:rowOff>
    </xdr:to>
    <xdr:sp macro="" textlink="">
      <xdr:nvSpPr>
        <xdr:cNvPr id="233" name="フローチャート: 判断 232"/>
        <xdr:cNvSpPr/>
      </xdr:nvSpPr>
      <xdr:spPr>
        <a:xfrm>
          <a:off x="4584700" y="16655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155369</xdr:rowOff>
    </xdr:from>
    <xdr:to>
      <xdr:col>19</xdr:col>
      <xdr:colOff>177800</xdr:colOff>
      <xdr:row>96</xdr:row>
      <xdr:rowOff>88421</xdr:rowOff>
    </xdr:to>
    <xdr:cxnSp macro="">
      <xdr:nvCxnSpPr>
        <xdr:cNvPr id="234" name="直線コネクタ 233"/>
        <xdr:cNvCxnSpPr/>
      </xdr:nvCxnSpPr>
      <xdr:spPr>
        <a:xfrm flipV="1">
          <a:off x="2908300" y="16443119"/>
          <a:ext cx="889000" cy="104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35623</xdr:rowOff>
    </xdr:from>
    <xdr:to>
      <xdr:col>20</xdr:col>
      <xdr:colOff>38100</xdr:colOff>
      <xdr:row>97</xdr:row>
      <xdr:rowOff>137223</xdr:rowOff>
    </xdr:to>
    <xdr:sp macro="" textlink="">
      <xdr:nvSpPr>
        <xdr:cNvPr id="235" name="フローチャート: 判断 234"/>
        <xdr:cNvSpPr/>
      </xdr:nvSpPr>
      <xdr:spPr>
        <a:xfrm>
          <a:off x="3746500" y="16666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128350</xdr:rowOff>
    </xdr:from>
    <xdr:ext cx="534377" cy="259045"/>
    <xdr:sp macro="" textlink="">
      <xdr:nvSpPr>
        <xdr:cNvPr id="236" name="テキスト ボックス 235"/>
        <xdr:cNvSpPr txBox="1"/>
      </xdr:nvSpPr>
      <xdr:spPr>
        <a:xfrm>
          <a:off x="3530111" y="16759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88421</xdr:rowOff>
    </xdr:from>
    <xdr:to>
      <xdr:col>15</xdr:col>
      <xdr:colOff>50800</xdr:colOff>
      <xdr:row>96</xdr:row>
      <xdr:rowOff>89641</xdr:rowOff>
    </xdr:to>
    <xdr:cxnSp macro="">
      <xdr:nvCxnSpPr>
        <xdr:cNvPr id="237" name="直線コネクタ 236"/>
        <xdr:cNvCxnSpPr/>
      </xdr:nvCxnSpPr>
      <xdr:spPr>
        <a:xfrm flipV="1">
          <a:off x="2019300" y="16547621"/>
          <a:ext cx="889000" cy="1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46312</xdr:rowOff>
    </xdr:from>
    <xdr:to>
      <xdr:col>15</xdr:col>
      <xdr:colOff>101600</xdr:colOff>
      <xdr:row>97</xdr:row>
      <xdr:rowOff>147912</xdr:rowOff>
    </xdr:to>
    <xdr:sp macro="" textlink="">
      <xdr:nvSpPr>
        <xdr:cNvPr id="238" name="フローチャート: 判断 237"/>
        <xdr:cNvSpPr/>
      </xdr:nvSpPr>
      <xdr:spPr>
        <a:xfrm>
          <a:off x="2857500" y="16676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139039</xdr:rowOff>
    </xdr:from>
    <xdr:ext cx="534377" cy="259045"/>
    <xdr:sp macro="" textlink="">
      <xdr:nvSpPr>
        <xdr:cNvPr id="239" name="テキスト ボックス 238"/>
        <xdr:cNvSpPr txBox="1"/>
      </xdr:nvSpPr>
      <xdr:spPr>
        <a:xfrm>
          <a:off x="2641111" y="16769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89641</xdr:rowOff>
    </xdr:from>
    <xdr:to>
      <xdr:col>10</xdr:col>
      <xdr:colOff>114300</xdr:colOff>
      <xdr:row>96</xdr:row>
      <xdr:rowOff>99169</xdr:rowOff>
    </xdr:to>
    <xdr:cxnSp macro="">
      <xdr:nvCxnSpPr>
        <xdr:cNvPr id="240" name="直線コネクタ 239"/>
        <xdr:cNvCxnSpPr/>
      </xdr:nvCxnSpPr>
      <xdr:spPr>
        <a:xfrm flipV="1">
          <a:off x="1130300" y="16548841"/>
          <a:ext cx="889000" cy="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47185</xdr:rowOff>
    </xdr:from>
    <xdr:to>
      <xdr:col>10</xdr:col>
      <xdr:colOff>165100</xdr:colOff>
      <xdr:row>97</xdr:row>
      <xdr:rowOff>148785</xdr:rowOff>
    </xdr:to>
    <xdr:sp macro="" textlink="">
      <xdr:nvSpPr>
        <xdr:cNvPr id="241" name="フローチャート: 判断 240"/>
        <xdr:cNvSpPr/>
      </xdr:nvSpPr>
      <xdr:spPr>
        <a:xfrm>
          <a:off x="1968500" y="16677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139912</xdr:rowOff>
    </xdr:from>
    <xdr:ext cx="534377" cy="259045"/>
    <xdr:sp macro="" textlink="">
      <xdr:nvSpPr>
        <xdr:cNvPr id="242" name="テキスト ボックス 241"/>
        <xdr:cNvSpPr txBox="1"/>
      </xdr:nvSpPr>
      <xdr:spPr>
        <a:xfrm>
          <a:off x="1752111" y="16770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42878</xdr:rowOff>
    </xdr:from>
    <xdr:to>
      <xdr:col>6</xdr:col>
      <xdr:colOff>38100</xdr:colOff>
      <xdr:row>97</xdr:row>
      <xdr:rowOff>144478</xdr:rowOff>
    </xdr:to>
    <xdr:sp macro="" textlink="">
      <xdr:nvSpPr>
        <xdr:cNvPr id="243" name="フローチャート: 判断 242"/>
        <xdr:cNvSpPr/>
      </xdr:nvSpPr>
      <xdr:spPr>
        <a:xfrm>
          <a:off x="1079500" y="1667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135605</xdr:rowOff>
    </xdr:from>
    <xdr:ext cx="534377" cy="259045"/>
    <xdr:sp macro="" textlink="">
      <xdr:nvSpPr>
        <xdr:cNvPr id="244" name="テキスト ボックス 243"/>
        <xdr:cNvSpPr txBox="1"/>
      </xdr:nvSpPr>
      <xdr:spPr>
        <a:xfrm>
          <a:off x="863111" y="16766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97623</xdr:rowOff>
    </xdr:from>
    <xdr:to>
      <xdr:col>24</xdr:col>
      <xdr:colOff>114300</xdr:colOff>
      <xdr:row>96</xdr:row>
      <xdr:rowOff>27773</xdr:rowOff>
    </xdr:to>
    <xdr:sp macro="" textlink="">
      <xdr:nvSpPr>
        <xdr:cNvPr id="250" name="楕円 249"/>
        <xdr:cNvSpPr/>
      </xdr:nvSpPr>
      <xdr:spPr>
        <a:xfrm>
          <a:off x="4584700" y="16385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120500</xdr:rowOff>
    </xdr:from>
    <xdr:ext cx="599010" cy="259045"/>
    <xdr:sp macro="" textlink="">
      <xdr:nvSpPr>
        <xdr:cNvPr id="251" name="衛生費該当値テキスト"/>
        <xdr:cNvSpPr txBox="1"/>
      </xdr:nvSpPr>
      <xdr:spPr>
        <a:xfrm>
          <a:off x="4686300" y="16236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104569</xdr:rowOff>
    </xdr:from>
    <xdr:to>
      <xdr:col>20</xdr:col>
      <xdr:colOff>38100</xdr:colOff>
      <xdr:row>96</xdr:row>
      <xdr:rowOff>34719</xdr:rowOff>
    </xdr:to>
    <xdr:sp macro="" textlink="">
      <xdr:nvSpPr>
        <xdr:cNvPr id="252" name="楕円 251"/>
        <xdr:cNvSpPr/>
      </xdr:nvSpPr>
      <xdr:spPr>
        <a:xfrm>
          <a:off x="3746500" y="16392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51246</xdr:rowOff>
    </xdr:from>
    <xdr:ext cx="599010" cy="259045"/>
    <xdr:sp macro="" textlink="">
      <xdr:nvSpPr>
        <xdr:cNvPr id="253" name="テキスト ボックス 252"/>
        <xdr:cNvSpPr txBox="1"/>
      </xdr:nvSpPr>
      <xdr:spPr>
        <a:xfrm>
          <a:off x="3497795" y="16167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37621</xdr:rowOff>
    </xdr:from>
    <xdr:to>
      <xdr:col>15</xdr:col>
      <xdr:colOff>101600</xdr:colOff>
      <xdr:row>96</xdr:row>
      <xdr:rowOff>139221</xdr:rowOff>
    </xdr:to>
    <xdr:sp macro="" textlink="">
      <xdr:nvSpPr>
        <xdr:cNvPr id="254" name="楕円 253"/>
        <xdr:cNvSpPr/>
      </xdr:nvSpPr>
      <xdr:spPr>
        <a:xfrm>
          <a:off x="2857500" y="16496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155748</xdr:rowOff>
    </xdr:from>
    <xdr:ext cx="534377" cy="259045"/>
    <xdr:sp macro="" textlink="">
      <xdr:nvSpPr>
        <xdr:cNvPr id="255" name="テキスト ボックス 254"/>
        <xdr:cNvSpPr txBox="1"/>
      </xdr:nvSpPr>
      <xdr:spPr>
        <a:xfrm>
          <a:off x="2641111" y="16272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38841</xdr:rowOff>
    </xdr:from>
    <xdr:to>
      <xdr:col>10</xdr:col>
      <xdr:colOff>165100</xdr:colOff>
      <xdr:row>96</xdr:row>
      <xdr:rowOff>140441</xdr:rowOff>
    </xdr:to>
    <xdr:sp macro="" textlink="">
      <xdr:nvSpPr>
        <xdr:cNvPr id="256" name="楕円 255"/>
        <xdr:cNvSpPr/>
      </xdr:nvSpPr>
      <xdr:spPr>
        <a:xfrm>
          <a:off x="1968500" y="16498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156968</xdr:rowOff>
    </xdr:from>
    <xdr:ext cx="534377" cy="259045"/>
    <xdr:sp macro="" textlink="">
      <xdr:nvSpPr>
        <xdr:cNvPr id="257" name="テキスト ボックス 256"/>
        <xdr:cNvSpPr txBox="1"/>
      </xdr:nvSpPr>
      <xdr:spPr>
        <a:xfrm>
          <a:off x="1752111" y="1627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48369</xdr:rowOff>
    </xdr:from>
    <xdr:to>
      <xdr:col>6</xdr:col>
      <xdr:colOff>38100</xdr:colOff>
      <xdr:row>96</xdr:row>
      <xdr:rowOff>149969</xdr:rowOff>
    </xdr:to>
    <xdr:sp macro="" textlink="">
      <xdr:nvSpPr>
        <xdr:cNvPr id="258" name="楕円 257"/>
        <xdr:cNvSpPr/>
      </xdr:nvSpPr>
      <xdr:spPr>
        <a:xfrm>
          <a:off x="1079500" y="16507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166496</xdr:rowOff>
    </xdr:from>
    <xdr:ext cx="534377" cy="259045"/>
    <xdr:sp macro="" textlink="">
      <xdr:nvSpPr>
        <xdr:cNvPr id="259" name="テキスト ボックス 258"/>
        <xdr:cNvSpPr txBox="1"/>
      </xdr:nvSpPr>
      <xdr:spPr>
        <a:xfrm>
          <a:off x="863111" y="16282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166218</xdr:rowOff>
    </xdr:from>
    <xdr:to>
      <xdr:col>54</xdr:col>
      <xdr:colOff>189865</xdr:colOff>
      <xdr:row>38</xdr:row>
      <xdr:rowOff>139700</xdr:rowOff>
    </xdr:to>
    <xdr:cxnSp macro="">
      <xdr:nvCxnSpPr>
        <xdr:cNvPr id="281" name="直線コネクタ 280"/>
        <xdr:cNvCxnSpPr/>
      </xdr:nvCxnSpPr>
      <xdr:spPr>
        <a:xfrm flipV="1">
          <a:off x="10475595" y="5309718"/>
          <a:ext cx="1270" cy="1345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112895</xdr:rowOff>
    </xdr:from>
    <xdr:ext cx="469744" cy="259045"/>
    <xdr:sp macro="" textlink="">
      <xdr:nvSpPr>
        <xdr:cNvPr id="284" name="労働費最大値テキスト"/>
        <xdr:cNvSpPr txBox="1"/>
      </xdr:nvSpPr>
      <xdr:spPr>
        <a:xfrm>
          <a:off x="10528300" y="5084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166218</xdr:rowOff>
    </xdr:from>
    <xdr:to>
      <xdr:col>55</xdr:col>
      <xdr:colOff>88900</xdr:colOff>
      <xdr:row>30</xdr:row>
      <xdr:rowOff>166218</xdr:rowOff>
    </xdr:to>
    <xdr:cxnSp macro="">
      <xdr:nvCxnSpPr>
        <xdr:cNvPr id="285" name="直線コネクタ 284"/>
        <xdr:cNvCxnSpPr/>
      </xdr:nvCxnSpPr>
      <xdr:spPr>
        <a:xfrm>
          <a:off x="10388600" y="5309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159359</xdr:rowOff>
    </xdr:from>
    <xdr:to>
      <xdr:col>55</xdr:col>
      <xdr:colOff>0</xdr:colOff>
      <xdr:row>37</xdr:row>
      <xdr:rowOff>164388</xdr:rowOff>
    </xdr:to>
    <xdr:cxnSp macro="">
      <xdr:nvCxnSpPr>
        <xdr:cNvPr id="286" name="直線コネクタ 285"/>
        <xdr:cNvCxnSpPr/>
      </xdr:nvCxnSpPr>
      <xdr:spPr>
        <a:xfrm flipV="1">
          <a:off x="9639300" y="6503009"/>
          <a:ext cx="8382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122978</xdr:rowOff>
    </xdr:from>
    <xdr:ext cx="378565" cy="259045"/>
    <xdr:sp macro="" textlink="">
      <xdr:nvSpPr>
        <xdr:cNvPr id="287" name="労働費平均値テキスト"/>
        <xdr:cNvSpPr txBox="1"/>
      </xdr:nvSpPr>
      <xdr:spPr>
        <a:xfrm>
          <a:off x="10528300" y="629517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100101</xdr:rowOff>
    </xdr:from>
    <xdr:to>
      <xdr:col>55</xdr:col>
      <xdr:colOff>50800</xdr:colOff>
      <xdr:row>38</xdr:row>
      <xdr:rowOff>30251</xdr:rowOff>
    </xdr:to>
    <xdr:sp macro="" textlink="">
      <xdr:nvSpPr>
        <xdr:cNvPr id="288" name="フローチャート: 判断 287"/>
        <xdr:cNvSpPr/>
      </xdr:nvSpPr>
      <xdr:spPr>
        <a:xfrm>
          <a:off x="10426700" y="6443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162103</xdr:rowOff>
    </xdr:from>
    <xdr:to>
      <xdr:col>50</xdr:col>
      <xdr:colOff>114300</xdr:colOff>
      <xdr:row>37</xdr:row>
      <xdr:rowOff>164388</xdr:rowOff>
    </xdr:to>
    <xdr:cxnSp macro="">
      <xdr:nvCxnSpPr>
        <xdr:cNvPr id="289" name="直線コネクタ 288"/>
        <xdr:cNvCxnSpPr/>
      </xdr:nvCxnSpPr>
      <xdr:spPr>
        <a:xfrm>
          <a:off x="8750300" y="6505753"/>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94843</xdr:rowOff>
    </xdr:from>
    <xdr:to>
      <xdr:col>50</xdr:col>
      <xdr:colOff>165100</xdr:colOff>
      <xdr:row>38</xdr:row>
      <xdr:rowOff>24994</xdr:rowOff>
    </xdr:to>
    <xdr:sp macro="" textlink="">
      <xdr:nvSpPr>
        <xdr:cNvPr id="290" name="フローチャート: 判断 289"/>
        <xdr:cNvSpPr/>
      </xdr:nvSpPr>
      <xdr:spPr>
        <a:xfrm>
          <a:off x="9588500" y="64384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41520</xdr:rowOff>
    </xdr:from>
    <xdr:ext cx="378565" cy="259045"/>
    <xdr:sp macro="" textlink="">
      <xdr:nvSpPr>
        <xdr:cNvPr id="291" name="テキスト ボックス 290"/>
        <xdr:cNvSpPr txBox="1"/>
      </xdr:nvSpPr>
      <xdr:spPr>
        <a:xfrm>
          <a:off x="9450017" y="6213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162103</xdr:rowOff>
    </xdr:from>
    <xdr:to>
      <xdr:col>45</xdr:col>
      <xdr:colOff>177800</xdr:colOff>
      <xdr:row>37</xdr:row>
      <xdr:rowOff>168046</xdr:rowOff>
    </xdr:to>
    <xdr:cxnSp macro="">
      <xdr:nvCxnSpPr>
        <xdr:cNvPr id="292" name="直線コネクタ 291"/>
        <xdr:cNvCxnSpPr/>
      </xdr:nvCxnSpPr>
      <xdr:spPr>
        <a:xfrm flipV="1">
          <a:off x="7861300" y="6505753"/>
          <a:ext cx="889000" cy="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98273</xdr:rowOff>
    </xdr:from>
    <xdr:to>
      <xdr:col>46</xdr:col>
      <xdr:colOff>38100</xdr:colOff>
      <xdr:row>38</xdr:row>
      <xdr:rowOff>28423</xdr:rowOff>
    </xdr:to>
    <xdr:sp macro="" textlink="">
      <xdr:nvSpPr>
        <xdr:cNvPr id="293" name="フローチャート: 判断 292"/>
        <xdr:cNvSpPr/>
      </xdr:nvSpPr>
      <xdr:spPr>
        <a:xfrm>
          <a:off x="8699500" y="644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44950</xdr:rowOff>
    </xdr:from>
    <xdr:ext cx="378565" cy="259045"/>
    <xdr:sp macro="" textlink="">
      <xdr:nvSpPr>
        <xdr:cNvPr id="294" name="テキスト ボックス 293"/>
        <xdr:cNvSpPr txBox="1"/>
      </xdr:nvSpPr>
      <xdr:spPr>
        <a:xfrm>
          <a:off x="8561017" y="62171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167132</xdr:rowOff>
    </xdr:from>
    <xdr:to>
      <xdr:col>41</xdr:col>
      <xdr:colOff>50800</xdr:colOff>
      <xdr:row>37</xdr:row>
      <xdr:rowOff>168046</xdr:rowOff>
    </xdr:to>
    <xdr:cxnSp macro="">
      <xdr:nvCxnSpPr>
        <xdr:cNvPr id="295" name="直線コネクタ 294"/>
        <xdr:cNvCxnSpPr/>
      </xdr:nvCxnSpPr>
      <xdr:spPr>
        <a:xfrm>
          <a:off x="6972300" y="6510782"/>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135763</xdr:rowOff>
    </xdr:from>
    <xdr:to>
      <xdr:col>41</xdr:col>
      <xdr:colOff>101600</xdr:colOff>
      <xdr:row>38</xdr:row>
      <xdr:rowOff>65913</xdr:rowOff>
    </xdr:to>
    <xdr:sp macro="" textlink="">
      <xdr:nvSpPr>
        <xdr:cNvPr id="296" name="フローチャート: 判断 295"/>
        <xdr:cNvSpPr/>
      </xdr:nvSpPr>
      <xdr:spPr>
        <a:xfrm>
          <a:off x="7810500" y="64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57040</xdr:rowOff>
    </xdr:from>
    <xdr:ext cx="378565" cy="259045"/>
    <xdr:sp macro="" textlink="">
      <xdr:nvSpPr>
        <xdr:cNvPr id="297" name="テキスト ボックス 296"/>
        <xdr:cNvSpPr txBox="1"/>
      </xdr:nvSpPr>
      <xdr:spPr>
        <a:xfrm>
          <a:off x="7672017" y="6572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77241</xdr:rowOff>
    </xdr:from>
    <xdr:to>
      <xdr:col>36</xdr:col>
      <xdr:colOff>165100</xdr:colOff>
      <xdr:row>38</xdr:row>
      <xdr:rowOff>7392</xdr:rowOff>
    </xdr:to>
    <xdr:sp macro="" textlink="">
      <xdr:nvSpPr>
        <xdr:cNvPr id="298" name="フローチャート: 判断 297"/>
        <xdr:cNvSpPr/>
      </xdr:nvSpPr>
      <xdr:spPr>
        <a:xfrm>
          <a:off x="6921500" y="642089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23918</xdr:rowOff>
    </xdr:from>
    <xdr:ext cx="378565" cy="259045"/>
    <xdr:sp macro="" textlink="">
      <xdr:nvSpPr>
        <xdr:cNvPr id="299" name="テキスト ボックス 298"/>
        <xdr:cNvSpPr txBox="1"/>
      </xdr:nvSpPr>
      <xdr:spPr>
        <a:xfrm>
          <a:off x="6783017" y="61961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108560</xdr:rowOff>
    </xdr:from>
    <xdr:to>
      <xdr:col>55</xdr:col>
      <xdr:colOff>50800</xdr:colOff>
      <xdr:row>38</xdr:row>
      <xdr:rowOff>38709</xdr:rowOff>
    </xdr:to>
    <xdr:sp macro="" textlink="">
      <xdr:nvSpPr>
        <xdr:cNvPr id="305" name="楕円 304"/>
        <xdr:cNvSpPr/>
      </xdr:nvSpPr>
      <xdr:spPr>
        <a:xfrm>
          <a:off x="10426700" y="645221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86987</xdr:rowOff>
    </xdr:from>
    <xdr:ext cx="378565" cy="259045"/>
    <xdr:sp macro="" textlink="">
      <xdr:nvSpPr>
        <xdr:cNvPr id="306" name="労働費該当値テキスト"/>
        <xdr:cNvSpPr txBox="1"/>
      </xdr:nvSpPr>
      <xdr:spPr>
        <a:xfrm>
          <a:off x="10528300" y="64306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113589</xdr:rowOff>
    </xdr:from>
    <xdr:to>
      <xdr:col>50</xdr:col>
      <xdr:colOff>165100</xdr:colOff>
      <xdr:row>38</xdr:row>
      <xdr:rowOff>43738</xdr:rowOff>
    </xdr:to>
    <xdr:sp macro="" textlink="">
      <xdr:nvSpPr>
        <xdr:cNvPr id="307" name="楕円 306"/>
        <xdr:cNvSpPr/>
      </xdr:nvSpPr>
      <xdr:spPr>
        <a:xfrm>
          <a:off x="9588500" y="645723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34865</xdr:rowOff>
    </xdr:from>
    <xdr:ext cx="378565" cy="259045"/>
    <xdr:sp macro="" textlink="">
      <xdr:nvSpPr>
        <xdr:cNvPr id="308" name="テキスト ボックス 307"/>
        <xdr:cNvSpPr txBox="1"/>
      </xdr:nvSpPr>
      <xdr:spPr>
        <a:xfrm>
          <a:off x="9450017" y="65499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111303</xdr:rowOff>
    </xdr:from>
    <xdr:to>
      <xdr:col>46</xdr:col>
      <xdr:colOff>38100</xdr:colOff>
      <xdr:row>38</xdr:row>
      <xdr:rowOff>41453</xdr:rowOff>
    </xdr:to>
    <xdr:sp macro="" textlink="">
      <xdr:nvSpPr>
        <xdr:cNvPr id="309" name="楕円 308"/>
        <xdr:cNvSpPr/>
      </xdr:nvSpPr>
      <xdr:spPr>
        <a:xfrm>
          <a:off x="8699500" y="6454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32580</xdr:rowOff>
    </xdr:from>
    <xdr:ext cx="378565" cy="259045"/>
    <xdr:sp macro="" textlink="">
      <xdr:nvSpPr>
        <xdr:cNvPr id="310" name="テキスト ボックス 309"/>
        <xdr:cNvSpPr txBox="1"/>
      </xdr:nvSpPr>
      <xdr:spPr>
        <a:xfrm>
          <a:off x="8561017" y="65476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117246</xdr:rowOff>
    </xdr:from>
    <xdr:to>
      <xdr:col>41</xdr:col>
      <xdr:colOff>101600</xdr:colOff>
      <xdr:row>38</xdr:row>
      <xdr:rowOff>47396</xdr:rowOff>
    </xdr:to>
    <xdr:sp macro="" textlink="">
      <xdr:nvSpPr>
        <xdr:cNvPr id="311" name="楕円 310"/>
        <xdr:cNvSpPr/>
      </xdr:nvSpPr>
      <xdr:spPr>
        <a:xfrm>
          <a:off x="7810500" y="646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63923</xdr:rowOff>
    </xdr:from>
    <xdr:ext cx="378565" cy="259045"/>
    <xdr:sp macro="" textlink="">
      <xdr:nvSpPr>
        <xdr:cNvPr id="312" name="テキスト ボックス 311"/>
        <xdr:cNvSpPr txBox="1"/>
      </xdr:nvSpPr>
      <xdr:spPr>
        <a:xfrm>
          <a:off x="7672017" y="62361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116332</xdr:rowOff>
    </xdr:from>
    <xdr:to>
      <xdr:col>36</xdr:col>
      <xdr:colOff>165100</xdr:colOff>
      <xdr:row>38</xdr:row>
      <xdr:rowOff>46482</xdr:rowOff>
    </xdr:to>
    <xdr:sp macro="" textlink="">
      <xdr:nvSpPr>
        <xdr:cNvPr id="313" name="楕円 312"/>
        <xdr:cNvSpPr/>
      </xdr:nvSpPr>
      <xdr:spPr>
        <a:xfrm>
          <a:off x="6921500" y="6459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37609</xdr:rowOff>
    </xdr:from>
    <xdr:ext cx="378565" cy="259045"/>
    <xdr:sp macro="" textlink="">
      <xdr:nvSpPr>
        <xdr:cNvPr id="314" name="テキスト ボックス 313"/>
        <xdr:cNvSpPr txBox="1"/>
      </xdr:nvSpPr>
      <xdr:spPr>
        <a:xfrm>
          <a:off x="6783017" y="65527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8" name="テキスト ボックス 327"/>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0" name="テキスト ボックス 329"/>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2" name="テキスト ボックス 331"/>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4" name="テキスト ボックス 333"/>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6" name="テキスト ボックス 335"/>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60180</xdr:rowOff>
    </xdr:from>
    <xdr:to>
      <xdr:col>54</xdr:col>
      <xdr:colOff>189865</xdr:colOff>
      <xdr:row>59</xdr:row>
      <xdr:rowOff>1517</xdr:rowOff>
    </xdr:to>
    <xdr:cxnSp macro="">
      <xdr:nvCxnSpPr>
        <xdr:cNvPr id="340" name="直線コネクタ 339"/>
        <xdr:cNvCxnSpPr/>
      </xdr:nvCxnSpPr>
      <xdr:spPr>
        <a:xfrm flipV="1">
          <a:off x="10475595" y="8632680"/>
          <a:ext cx="1270" cy="14843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5344</xdr:rowOff>
    </xdr:from>
    <xdr:ext cx="469744" cy="259045"/>
    <xdr:sp macro="" textlink="">
      <xdr:nvSpPr>
        <xdr:cNvPr id="341" name="農林水産業費最小値テキスト"/>
        <xdr:cNvSpPr txBox="1"/>
      </xdr:nvSpPr>
      <xdr:spPr>
        <a:xfrm>
          <a:off x="10528300" y="10120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1517</xdr:rowOff>
    </xdr:from>
    <xdr:to>
      <xdr:col>55</xdr:col>
      <xdr:colOff>88900</xdr:colOff>
      <xdr:row>59</xdr:row>
      <xdr:rowOff>1517</xdr:rowOff>
    </xdr:to>
    <xdr:cxnSp macro="">
      <xdr:nvCxnSpPr>
        <xdr:cNvPr id="342" name="直線コネクタ 341"/>
        <xdr:cNvCxnSpPr/>
      </xdr:nvCxnSpPr>
      <xdr:spPr>
        <a:xfrm>
          <a:off x="10388600" y="10117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6857</xdr:rowOff>
    </xdr:from>
    <xdr:ext cx="599010" cy="259045"/>
    <xdr:sp macro="" textlink="">
      <xdr:nvSpPr>
        <xdr:cNvPr id="343" name="農林水産業費最大値テキスト"/>
        <xdr:cNvSpPr txBox="1"/>
      </xdr:nvSpPr>
      <xdr:spPr>
        <a:xfrm>
          <a:off x="10528300" y="8407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145,305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60180</xdr:rowOff>
    </xdr:from>
    <xdr:to>
      <xdr:col>55</xdr:col>
      <xdr:colOff>88900</xdr:colOff>
      <xdr:row>50</xdr:row>
      <xdr:rowOff>60180</xdr:rowOff>
    </xdr:to>
    <xdr:cxnSp macro="">
      <xdr:nvCxnSpPr>
        <xdr:cNvPr id="344" name="直線コネクタ 343"/>
        <xdr:cNvCxnSpPr/>
      </xdr:nvCxnSpPr>
      <xdr:spPr>
        <a:xfrm>
          <a:off x="10388600" y="8632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88984</xdr:rowOff>
    </xdr:from>
    <xdr:to>
      <xdr:col>55</xdr:col>
      <xdr:colOff>0</xdr:colOff>
      <xdr:row>57</xdr:row>
      <xdr:rowOff>77346</xdr:rowOff>
    </xdr:to>
    <xdr:cxnSp macro="">
      <xdr:nvCxnSpPr>
        <xdr:cNvPr id="345" name="直線コネクタ 344"/>
        <xdr:cNvCxnSpPr/>
      </xdr:nvCxnSpPr>
      <xdr:spPr>
        <a:xfrm>
          <a:off x="9639300" y="9690184"/>
          <a:ext cx="838200" cy="15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15657</xdr:rowOff>
    </xdr:from>
    <xdr:ext cx="534377" cy="259045"/>
    <xdr:sp macro="" textlink="">
      <xdr:nvSpPr>
        <xdr:cNvPr id="346" name="農林水産業費平均値テキスト"/>
        <xdr:cNvSpPr txBox="1"/>
      </xdr:nvSpPr>
      <xdr:spPr>
        <a:xfrm>
          <a:off x="10528300" y="96168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164230</xdr:rowOff>
    </xdr:from>
    <xdr:to>
      <xdr:col>55</xdr:col>
      <xdr:colOff>50800</xdr:colOff>
      <xdr:row>57</xdr:row>
      <xdr:rowOff>94380</xdr:rowOff>
    </xdr:to>
    <xdr:sp macro="" textlink="">
      <xdr:nvSpPr>
        <xdr:cNvPr id="347" name="フローチャート: 判断 346"/>
        <xdr:cNvSpPr/>
      </xdr:nvSpPr>
      <xdr:spPr>
        <a:xfrm>
          <a:off x="10426700" y="976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88984</xdr:rowOff>
    </xdr:from>
    <xdr:to>
      <xdr:col>50</xdr:col>
      <xdr:colOff>114300</xdr:colOff>
      <xdr:row>56</xdr:row>
      <xdr:rowOff>151826</xdr:rowOff>
    </xdr:to>
    <xdr:cxnSp macro="">
      <xdr:nvCxnSpPr>
        <xdr:cNvPr id="348" name="直線コネクタ 347"/>
        <xdr:cNvCxnSpPr/>
      </xdr:nvCxnSpPr>
      <xdr:spPr>
        <a:xfrm flipV="1">
          <a:off x="8750300" y="9690184"/>
          <a:ext cx="889000" cy="62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148510</xdr:rowOff>
    </xdr:from>
    <xdr:to>
      <xdr:col>50</xdr:col>
      <xdr:colOff>165100</xdr:colOff>
      <xdr:row>57</xdr:row>
      <xdr:rowOff>78660</xdr:rowOff>
    </xdr:to>
    <xdr:sp macro="" textlink="">
      <xdr:nvSpPr>
        <xdr:cNvPr id="349" name="フローチャート: 判断 348"/>
        <xdr:cNvSpPr/>
      </xdr:nvSpPr>
      <xdr:spPr>
        <a:xfrm>
          <a:off x="9588500" y="974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69787</xdr:rowOff>
    </xdr:from>
    <xdr:ext cx="534377" cy="259045"/>
    <xdr:sp macro="" textlink="">
      <xdr:nvSpPr>
        <xdr:cNvPr id="350" name="テキスト ボックス 349"/>
        <xdr:cNvSpPr txBox="1"/>
      </xdr:nvSpPr>
      <xdr:spPr>
        <a:xfrm>
          <a:off x="9372111" y="9842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151826</xdr:rowOff>
    </xdr:from>
    <xdr:to>
      <xdr:col>45</xdr:col>
      <xdr:colOff>177800</xdr:colOff>
      <xdr:row>57</xdr:row>
      <xdr:rowOff>61987</xdr:rowOff>
    </xdr:to>
    <xdr:cxnSp macro="">
      <xdr:nvCxnSpPr>
        <xdr:cNvPr id="351" name="直線コネクタ 350"/>
        <xdr:cNvCxnSpPr/>
      </xdr:nvCxnSpPr>
      <xdr:spPr>
        <a:xfrm flipV="1">
          <a:off x="7861300" y="9753026"/>
          <a:ext cx="889000" cy="81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145897</xdr:rowOff>
    </xdr:from>
    <xdr:to>
      <xdr:col>46</xdr:col>
      <xdr:colOff>38100</xdr:colOff>
      <xdr:row>57</xdr:row>
      <xdr:rowOff>76047</xdr:rowOff>
    </xdr:to>
    <xdr:sp macro="" textlink="">
      <xdr:nvSpPr>
        <xdr:cNvPr id="352" name="フローチャート: 判断 351"/>
        <xdr:cNvSpPr/>
      </xdr:nvSpPr>
      <xdr:spPr>
        <a:xfrm>
          <a:off x="8699500" y="974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67174</xdr:rowOff>
    </xdr:from>
    <xdr:ext cx="534377" cy="259045"/>
    <xdr:sp macro="" textlink="">
      <xdr:nvSpPr>
        <xdr:cNvPr id="353" name="テキスト ボックス 352"/>
        <xdr:cNvSpPr txBox="1"/>
      </xdr:nvSpPr>
      <xdr:spPr>
        <a:xfrm>
          <a:off x="8483111" y="983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61987</xdr:rowOff>
    </xdr:from>
    <xdr:to>
      <xdr:col>41</xdr:col>
      <xdr:colOff>50800</xdr:colOff>
      <xdr:row>57</xdr:row>
      <xdr:rowOff>71555</xdr:rowOff>
    </xdr:to>
    <xdr:cxnSp macro="">
      <xdr:nvCxnSpPr>
        <xdr:cNvPr id="354" name="直線コネクタ 353"/>
        <xdr:cNvCxnSpPr/>
      </xdr:nvCxnSpPr>
      <xdr:spPr>
        <a:xfrm flipV="1">
          <a:off x="6972300" y="9834637"/>
          <a:ext cx="889000" cy="9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16434</xdr:rowOff>
    </xdr:from>
    <xdr:to>
      <xdr:col>41</xdr:col>
      <xdr:colOff>101600</xdr:colOff>
      <xdr:row>57</xdr:row>
      <xdr:rowOff>118034</xdr:rowOff>
    </xdr:to>
    <xdr:sp macro="" textlink="">
      <xdr:nvSpPr>
        <xdr:cNvPr id="355" name="フローチャート: 判断 354"/>
        <xdr:cNvSpPr/>
      </xdr:nvSpPr>
      <xdr:spPr>
        <a:xfrm>
          <a:off x="7810500" y="978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109161</xdr:rowOff>
    </xdr:from>
    <xdr:ext cx="534377" cy="259045"/>
    <xdr:sp macro="" textlink="">
      <xdr:nvSpPr>
        <xdr:cNvPr id="356" name="テキスト ボックス 355"/>
        <xdr:cNvSpPr txBox="1"/>
      </xdr:nvSpPr>
      <xdr:spPr>
        <a:xfrm>
          <a:off x="7594111" y="988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20462</xdr:rowOff>
    </xdr:from>
    <xdr:to>
      <xdr:col>36</xdr:col>
      <xdr:colOff>165100</xdr:colOff>
      <xdr:row>57</xdr:row>
      <xdr:rowOff>122062</xdr:rowOff>
    </xdr:to>
    <xdr:sp macro="" textlink="">
      <xdr:nvSpPr>
        <xdr:cNvPr id="357" name="フローチャート: 判断 356"/>
        <xdr:cNvSpPr/>
      </xdr:nvSpPr>
      <xdr:spPr>
        <a:xfrm>
          <a:off x="6921500" y="9793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138589</xdr:rowOff>
    </xdr:from>
    <xdr:ext cx="534377" cy="259045"/>
    <xdr:sp macro="" textlink="">
      <xdr:nvSpPr>
        <xdr:cNvPr id="358" name="テキスト ボックス 357"/>
        <xdr:cNvSpPr txBox="1"/>
      </xdr:nvSpPr>
      <xdr:spPr>
        <a:xfrm>
          <a:off x="6705111" y="9568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26546</xdr:rowOff>
    </xdr:from>
    <xdr:to>
      <xdr:col>55</xdr:col>
      <xdr:colOff>50800</xdr:colOff>
      <xdr:row>57</xdr:row>
      <xdr:rowOff>128146</xdr:rowOff>
    </xdr:to>
    <xdr:sp macro="" textlink="">
      <xdr:nvSpPr>
        <xdr:cNvPr id="364" name="楕円 363"/>
        <xdr:cNvSpPr/>
      </xdr:nvSpPr>
      <xdr:spPr>
        <a:xfrm>
          <a:off x="10426700" y="979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4973</xdr:rowOff>
    </xdr:from>
    <xdr:ext cx="534377" cy="259045"/>
    <xdr:sp macro="" textlink="">
      <xdr:nvSpPr>
        <xdr:cNvPr id="365" name="農林水産業費該当値テキスト"/>
        <xdr:cNvSpPr txBox="1"/>
      </xdr:nvSpPr>
      <xdr:spPr>
        <a:xfrm>
          <a:off x="10528300" y="9777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38184</xdr:rowOff>
    </xdr:from>
    <xdr:to>
      <xdr:col>50</xdr:col>
      <xdr:colOff>165100</xdr:colOff>
      <xdr:row>56</xdr:row>
      <xdr:rowOff>139784</xdr:rowOff>
    </xdr:to>
    <xdr:sp macro="" textlink="">
      <xdr:nvSpPr>
        <xdr:cNvPr id="366" name="楕円 365"/>
        <xdr:cNvSpPr/>
      </xdr:nvSpPr>
      <xdr:spPr>
        <a:xfrm>
          <a:off x="9588500" y="9639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156311</xdr:rowOff>
    </xdr:from>
    <xdr:ext cx="534377" cy="259045"/>
    <xdr:sp macro="" textlink="">
      <xdr:nvSpPr>
        <xdr:cNvPr id="367" name="テキスト ボックス 366"/>
        <xdr:cNvSpPr txBox="1"/>
      </xdr:nvSpPr>
      <xdr:spPr>
        <a:xfrm>
          <a:off x="9372111" y="9414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101026</xdr:rowOff>
    </xdr:from>
    <xdr:to>
      <xdr:col>46</xdr:col>
      <xdr:colOff>38100</xdr:colOff>
      <xdr:row>57</xdr:row>
      <xdr:rowOff>31176</xdr:rowOff>
    </xdr:to>
    <xdr:sp macro="" textlink="">
      <xdr:nvSpPr>
        <xdr:cNvPr id="368" name="楕円 367"/>
        <xdr:cNvSpPr/>
      </xdr:nvSpPr>
      <xdr:spPr>
        <a:xfrm>
          <a:off x="8699500" y="9702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47703</xdr:rowOff>
    </xdr:from>
    <xdr:ext cx="534377" cy="259045"/>
    <xdr:sp macro="" textlink="">
      <xdr:nvSpPr>
        <xdr:cNvPr id="369" name="テキスト ボックス 368"/>
        <xdr:cNvSpPr txBox="1"/>
      </xdr:nvSpPr>
      <xdr:spPr>
        <a:xfrm>
          <a:off x="8483111" y="9477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11187</xdr:rowOff>
    </xdr:from>
    <xdr:to>
      <xdr:col>41</xdr:col>
      <xdr:colOff>101600</xdr:colOff>
      <xdr:row>57</xdr:row>
      <xdr:rowOff>112787</xdr:rowOff>
    </xdr:to>
    <xdr:sp macro="" textlink="">
      <xdr:nvSpPr>
        <xdr:cNvPr id="370" name="楕円 369"/>
        <xdr:cNvSpPr/>
      </xdr:nvSpPr>
      <xdr:spPr>
        <a:xfrm>
          <a:off x="7810500" y="9783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129314</xdr:rowOff>
    </xdr:from>
    <xdr:ext cx="534377" cy="259045"/>
    <xdr:sp macro="" textlink="">
      <xdr:nvSpPr>
        <xdr:cNvPr id="371" name="テキスト ボックス 370"/>
        <xdr:cNvSpPr txBox="1"/>
      </xdr:nvSpPr>
      <xdr:spPr>
        <a:xfrm>
          <a:off x="7594111" y="9559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20755</xdr:rowOff>
    </xdr:from>
    <xdr:to>
      <xdr:col>36</xdr:col>
      <xdr:colOff>165100</xdr:colOff>
      <xdr:row>57</xdr:row>
      <xdr:rowOff>122355</xdr:rowOff>
    </xdr:to>
    <xdr:sp macro="" textlink="">
      <xdr:nvSpPr>
        <xdr:cNvPr id="372" name="楕円 371"/>
        <xdr:cNvSpPr/>
      </xdr:nvSpPr>
      <xdr:spPr>
        <a:xfrm>
          <a:off x="6921500" y="979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113482</xdr:rowOff>
    </xdr:from>
    <xdr:ext cx="534377" cy="259045"/>
    <xdr:sp macro="" textlink="">
      <xdr:nvSpPr>
        <xdr:cNvPr id="373" name="テキスト ボックス 372"/>
        <xdr:cNvSpPr txBox="1"/>
      </xdr:nvSpPr>
      <xdr:spPr>
        <a:xfrm>
          <a:off x="6705111" y="9886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7" name="テキスト ボックス 38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9" name="テキスト ボックス 38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1" name="テキスト ボックス 39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3" name="テキスト ボックス 392"/>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5" name="テキスト ボックス 394"/>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117777</xdr:rowOff>
    </xdr:from>
    <xdr:to>
      <xdr:col>54</xdr:col>
      <xdr:colOff>189865</xdr:colOff>
      <xdr:row>79</xdr:row>
      <xdr:rowOff>44407</xdr:rowOff>
    </xdr:to>
    <xdr:cxnSp macro="">
      <xdr:nvCxnSpPr>
        <xdr:cNvPr id="399" name="直線コネクタ 398"/>
        <xdr:cNvCxnSpPr/>
      </xdr:nvCxnSpPr>
      <xdr:spPr>
        <a:xfrm flipV="1">
          <a:off x="10475595" y="12119277"/>
          <a:ext cx="1270" cy="146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48234</xdr:rowOff>
    </xdr:from>
    <xdr:ext cx="469744" cy="259045"/>
    <xdr:sp macro="" textlink="">
      <xdr:nvSpPr>
        <xdr:cNvPr id="400" name="商工費最小値テキスト"/>
        <xdr:cNvSpPr txBox="1"/>
      </xdr:nvSpPr>
      <xdr:spPr>
        <a:xfrm>
          <a:off x="10528300" y="13592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44407</xdr:rowOff>
    </xdr:from>
    <xdr:to>
      <xdr:col>55</xdr:col>
      <xdr:colOff>88900</xdr:colOff>
      <xdr:row>79</xdr:row>
      <xdr:rowOff>44407</xdr:rowOff>
    </xdr:to>
    <xdr:cxnSp macro="">
      <xdr:nvCxnSpPr>
        <xdr:cNvPr id="401" name="直線コネクタ 400"/>
        <xdr:cNvCxnSpPr/>
      </xdr:nvCxnSpPr>
      <xdr:spPr>
        <a:xfrm>
          <a:off x="10388600" y="13588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64454</xdr:rowOff>
    </xdr:from>
    <xdr:ext cx="599010" cy="259045"/>
    <xdr:sp macro="" textlink="">
      <xdr:nvSpPr>
        <xdr:cNvPr id="402" name="商工費最大値テキスト"/>
        <xdr:cNvSpPr txBox="1"/>
      </xdr:nvSpPr>
      <xdr:spPr>
        <a:xfrm>
          <a:off x="10528300" y="11894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140,014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117777</xdr:rowOff>
    </xdr:from>
    <xdr:to>
      <xdr:col>55</xdr:col>
      <xdr:colOff>88900</xdr:colOff>
      <xdr:row>70</xdr:row>
      <xdr:rowOff>117777</xdr:rowOff>
    </xdr:to>
    <xdr:cxnSp macro="">
      <xdr:nvCxnSpPr>
        <xdr:cNvPr id="403" name="直線コネクタ 402"/>
        <xdr:cNvCxnSpPr/>
      </xdr:nvCxnSpPr>
      <xdr:spPr>
        <a:xfrm>
          <a:off x="10388600" y="12119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636</xdr:rowOff>
    </xdr:from>
    <xdr:to>
      <xdr:col>55</xdr:col>
      <xdr:colOff>0</xdr:colOff>
      <xdr:row>77</xdr:row>
      <xdr:rowOff>44972</xdr:rowOff>
    </xdr:to>
    <xdr:cxnSp macro="">
      <xdr:nvCxnSpPr>
        <xdr:cNvPr id="404" name="直線コネクタ 403"/>
        <xdr:cNvCxnSpPr/>
      </xdr:nvCxnSpPr>
      <xdr:spPr>
        <a:xfrm>
          <a:off x="9639300" y="13202286"/>
          <a:ext cx="838200" cy="44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29728</xdr:rowOff>
    </xdr:from>
    <xdr:ext cx="534377" cy="259045"/>
    <xdr:sp macro="" textlink="">
      <xdr:nvSpPr>
        <xdr:cNvPr id="405" name="商工費平均値テキスト"/>
        <xdr:cNvSpPr txBox="1"/>
      </xdr:nvSpPr>
      <xdr:spPr>
        <a:xfrm>
          <a:off x="10528300" y="132313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51301</xdr:rowOff>
    </xdr:from>
    <xdr:to>
      <xdr:col>55</xdr:col>
      <xdr:colOff>50800</xdr:colOff>
      <xdr:row>77</xdr:row>
      <xdr:rowOff>152901</xdr:rowOff>
    </xdr:to>
    <xdr:sp macro="" textlink="">
      <xdr:nvSpPr>
        <xdr:cNvPr id="406" name="フローチャート: 判断 405"/>
        <xdr:cNvSpPr/>
      </xdr:nvSpPr>
      <xdr:spPr>
        <a:xfrm>
          <a:off x="10426700" y="1325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121369</xdr:rowOff>
    </xdr:from>
    <xdr:to>
      <xdr:col>50</xdr:col>
      <xdr:colOff>114300</xdr:colOff>
      <xdr:row>77</xdr:row>
      <xdr:rowOff>636</xdr:rowOff>
    </xdr:to>
    <xdr:cxnSp macro="">
      <xdr:nvCxnSpPr>
        <xdr:cNvPr id="407" name="直線コネクタ 406"/>
        <xdr:cNvCxnSpPr/>
      </xdr:nvCxnSpPr>
      <xdr:spPr>
        <a:xfrm>
          <a:off x="8750300" y="12980119"/>
          <a:ext cx="889000" cy="22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6583</xdr:rowOff>
    </xdr:from>
    <xdr:to>
      <xdr:col>50</xdr:col>
      <xdr:colOff>165100</xdr:colOff>
      <xdr:row>78</xdr:row>
      <xdr:rowOff>108183</xdr:rowOff>
    </xdr:to>
    <xdr:sp macro="" textlink="">
      <xdr:nvSpPr>
        <xdr:cNvPr id="408" name="フローチャート: 判断 407"/>
        <xdr:cNvSpPr/>
      </xdr:nvSpPr>
      <xdr:spPr>
        <a:xfrm>
          <a:off x="9588500" y="13379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99310</xdr:rowOff>
    </xdr:from>
    <xdr:ext cx="534377" cy="259045"/>
    <xdr:sp macro="" textlink="">
      <xdr:nvSpPr>
        <xdr:cNvPr id="409" name="テキスト ボックス 408"/>
        <xdr:cNvSpPr txBox="1"/>
      </xdr:nvSpPr>
      <xdr:spPr>
        <a:xfrm>
          <a:off x="9372111" y="13472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163986</xdr:rowOff>
    </xdr:from>
    <xdr:to>
      <xdr:col>45</xdr:col>
      <xdr:colOff>177800</xdr:colOff>
      <xdr:row>75</xdr:row>
      <xdr:rowOff>121369</xdr:rowOff>
    </xdr:to>
    <xdr:cxnSp macro="">
      <xdr:nvCxnSpPr>
        <xdr:cNvPr id="410" name="直線コネクタ 409"/>
        <xdr:cNvCxnSpPr/>
      </xdr:nvCxnSpPr>
      <xdr:spPr>
        <a:xfrm>
          <a:off x="7861300" y="12851286"/>
          <a:ext cx="889000" cy="128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31576</xdr:rowOff>
    </xdr:from>
    <xdr:to>
      <xdr:col>46</xdr:col>
      <xdr:colOff>38100</xdr:colOff>
      <xdr:row>78</xdr:row>
      <xdr:rowOff>133176</xdr:rowOff>
    </xdr:to>
    <xdr:sp macro="" textlink="">
      <xdr:nvSpPr>
        <xdr:cNvPr id="411" name="フローチャート: 判断 410"/>
        <xdr:cNvSpPr/>
      </xdr:nvSpPr>
      <xdr:spPr>
        <a:xfrm>
          <a:off x="8699500" y="13404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124303</xdr:rowOff>
    </xdr:from>
    <xdr:ext cx="534377" cy="259045"/>
    <xdr:sp macro="" textlink="">
      <xdr:nvSpPr>
        <xdr:cNvPr id="412" name="テキスト ボックス 411"/>
        <xdr:cNvSpPr txBox="1"/>
      </xdr:nvSpPr>
      <xdr:spPr>
        <a:xfrm>
          <a:off x="8483111" y="13497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163986</xdr:rowOff>
    </xdr:from>
    <xdr:to>
      <xdr:col>41</xdr:col>
      <xdr:colOff>50800</xdr:colOff>
      <xdr:row>76</xdr:row>
      <xdr:rowOff>119692</xdr:rowOff>
    </xdr:to>
    <xdr:cxnSp macro="">
      <xdr:nvCxnSpPr>
        <xdr:cNvPr id="413" name="直線コネクタ 412"/>
        <xdr:cNvCxnSpPr/>
      </xdr:nvCxnSpPr>
      <xdr:spPr>
        <a:xfrm flipV="1">
          <a:off x="6972300" y="12851286"/>
          <a:ext cx="889000" cy="298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15780</xdr:rowOff>
    </xdr:from>
    <xdr:to>
      <xdr:col>41</xdr:col>
      <xdr:colOff>101600</xdr:colOff>
      <xdr:row>78</xdr:row>
      <xdr:rowOff>117380</xdr:rowOff>
    </xdr:to>
    <xdr:sp macro="" textlink="">
      <xdr:nvSpPr>
        <xdr:cNvPr id="414" name="フローチャート: 判断 413"/>
        <xdr:cNvSpPr/>
      </xdr:nvSpPr>
      <xdr:spPr>
        <a:xfrm>
          <a:off x="7810500" y="1338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108507</xdr:rowOff>
    </xdr:from>
    <xdr:ext cx="534377" cy="259045"/>
    <xdr:sp macro="" textlink="">
      <xdr:nvSpPr>
        <xdr:cNvPr id="415" name="テキスト ボックス 414"/>
        <xdr:cNvSpPr txBox="1"/>
      </xdr:nvSpPr>
      <xdr:spPr>
        <a:xfrm>
          <a:off x="7594111" y="13481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33699</xdr:rowOff>
    </xdr:from>
    <xdr:to>
      <xdr:col>36</xdr:col>
      <xdr:colOff>165100</xdr:colOff>
      <xdr:row>78</xdr:row>
      <xdr:rowOff>135299</xdr:rowOff>
    </xdr:to>
    <xdr:sp macro="" textlink="">
      <xdr:nvSpPr>
        <xdr:cNvPr id="416" name="フローチャート: 判断 415"/>
        <xdr:cNvSpPr/>
      </xdr:nvSpPr>
      <xdr:spPr>
        <a:xfrm>
          <a:off x="6921500" y="1340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126426</xdr:rowOff>
    </xdr:from>
    <xdr:ext cx="534377" cy="259045"/>
    <xdr:sp macro="" textlink="">
      <xdr:nvSpPr>
        <xdr:cNvPr id="417" name="テキスト ボックス 416"/>
        <xdr:cNvSpPr txBox="1"/>
      </xdr:nvSpPr>
      <xdr:spPr>
        <a:xfrm>
          <a:off x="6705111" y="1349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165622</xdr:rowOff>
    </xdr:from>
    <xdr:to>
      <xdr:col>55</xdr:col>
      <xdr:colOff>50800</xdr:colOff>
      <xdr:row>77</xdr:row>
      <xdr:rowOff>95772</xdr:rowOff>
    </xdr:to>
    <xdr:sp macro="" textlink="">
      <xdr:nvSpPr>
        <xdr:cNvPr id="423" name="楕円 422"/>
        <xdr:cNvSpPr/>
      </xdr:nvSpPr>
      <xdr:spPr>
        <a:xfrm>
          <a:off x="10426700" y="13195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17049</xdr:rowOff>
    </xdr:from>
    <xdr:ext cx="534377" cy="259045"/>
    <xdr:sp macro="" textlink="">
      <xdr:nvSpPr>
        <xdr:cNvPr id="424" name="商工費該当値テキスト"/>
        <xdr:cNvSpPr txBox="1"/>
      </xdr:nvSpPr>
      <xdr:spPr>
        <a:xfrm>
          <a:off x="10528300" y="13047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121286</xdr:rowOff>
    </xdr:from>
    <xdr:to>
      <xdr:col>50</xdr:col>
      <xdr:colOff>165100</xdr:colOff>
      <xdr:row>77</xdr:row>
      <xdr:rowOff>51436</xdr:rowOff>
    </xdr:to>
    <xdr:sp macro="" textlink="">
      <xdr:nvSpPr>
        <xdr:cNvPr id="425" name="楕円 424"/>
        <xdr:cNvSpPr/>
      </xdr:nvSpPr>
      <xdr:spPr>
        <a:xfrm>
          <a:off x="9588500" y="1315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67962</xdr:rowOff>
    </xdr:from>
    <xdr:ext cx="534377" cy="259045"/>
    <xdr:sp macro="" textlink="">
      <xdr:nvSpPr>
        <xdr:cNvPr id="426" name="テキスト ボックス 425"/>
        <xdr:cNvSpPr txBox="1"/>
      </xdr:nvSpPr>
      <xdr:spPr>
        <a:xfrm>
          <a:off x="9372111" y="12926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70569</xdr:rowOff>
    </xdr:from>
    <xdr:to>
      <xdr:col>46</xdr:col>
      <xdr:colOff>38100</xdr:colOff>
      <xdr:row>76</xdr:row>
      <xdr:rowOff>719</xdr:rowOff>
    </xdr:to>
    <xdr:sp macro="" textlink="">
      <xdr:nvSpPr>
        <xdr:cNvPr id="427" name="楕円 426"/>
        <xdr:cNvSpPr/>
      </xdr:nvSpPr>
      <xdr:spPr>
        <a:xfrm>
          <a:off x="8699500" y="12929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17246</xdr:rowOff>
    </xdr:from>
    <xdr:ext cx="534377" cy="259045"/>
    <xdr:sp macro="" textlink="">
      <xdr:nvSpPr>
        <xdr:cNvPr id="428" name="テキスト ボックス 427"/>
        <xdr:cNvSpPr txBox="1"/>
      </xdr:nvSpPr>
      <xdr:spPr>
        <a:xfrm>
          <a:off x="8483111" y="12704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113186</xdr:rowOff>
    </xdr:from>
    <xdr:to>
      <xdr:col>41</xdr:col>
      <xdr:colOff>101600</xdr:colOff>
      <xdr:row>75</xdr:row>
      <xdr:rowOff>43336</xdr:rowOff>
    </xdr:to>
    <xdr:sp macro="" textlink="">
      <xdr:nvSpPr>
        <xdr:cNvPr id="429" name="楕円 428"/>
        <xdr:cNvSpPr/>
      </xdr:nvSpPr>
      <xdr:spPr>
        <a:xfrm>
          <a:off x="7810500" y="1280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59863</xdr:rowOff>
    </xdr:from>
    <xdr:ext cx="534377" cy="259045"/>
    <xdr:sp macro="" textlink="">
      <xdr:nvSpPr>
        <xdr:cNvPr id="430" name="テキスト ボックス 429"/>
        <xdr:cNvSpPr txBox="1"/>
      </xdr:nvSpPr>
      <xdr:spPr>
        <a:xfrm>
          <a:off x="7594111" y="12575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68892</xdr:rowOff>
    </xdr:from>
    <xdr:to>
      <xdr:col>36</xdr:col>
      <xdr:colOff>165100</xdr:colOff>
      <xdr:row>76</xdr:row>
      <xdr:rowOff>170492</xdr:rowOff>
    </xdr:to>
    <xdr:sp macro="" textlink="">
      <xdr:nvSpPr>
        <xdr:cNvPr id="431" name="楕円 430"/>
        <xdr:cNvSpPr/>
      </xdr:nvSpPr>
      <xdr:spPr>
        <a:xfrm>
          <a:off x="6921500" y="13099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15569</xdr:rowOff>
    </xdr:from>
    <xdr:ext cx="534377" cy="259045"/>
    <xdr:sp macro="" textlink="">
      <xdr:nvSpPr>
        <xdr:cNvPr id="432" name="テキスト ボックス 431"/>
        <xdr:cNvSpPr txBox="1"/>
      </xdr:nvSpPr>
      <xdr:spPr>
        <a:xfrm>
          <a:off x="6705111" y="12874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6" name="テキスト ボックス 445"/>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0" name="テキスト ボックス 449"/>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145476</xdr:rowOff>
    </xdr:from>
    <xdr:to>
      <xdr:col>54</xdr:col>
      <xdr:colOff>189865</xdr:colOff>
      <xdr:row>98</xdr:row>
      <xdr:rowOff>136385</xdr:rowOff>
    </xdr:to>
    <xdr:cxnSp macro="">
      <xdr:nvCxnSpPr>
        <xdr:cNvPr id="456" name="直線コネクタ 455"/>
        <xdr:cNvCxnSpPr/>
      </xdr:nvCxnSpPr>
      <xdr:spPr>
        <a:xfrm flipV="1">
          <a:off x="10475595" y="15404526"/>
          <a:ext cx="1270" cy="1533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140212</xdr:rowOff>
    </xdr:from>
    <xdr:ext cx="534377" cy="259045"/>
    <xdr:sp macro="" textlink="">
      <xdr:nvSpPr>
        <xdr:cNvPr id="457" name="土木費最小値テキスト"/>
        <xdr:cNvSpPr txBox="1"/>
      </xdr:nvSpPr>
      <xdr:spPr>
        <a:xfrm>
          <a:off x="10528300" y="16942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136385</xdr:rowOff>
    </xdr:from>
    <xdr:to>
      <xdr:col>55</xdr:col>
      <xdr:colOff>88900</xdr:colOff>
      <xdr:row>98</xdr:row>
      <xdr:rowOff>136385</xdr:rowOff>
    </xdr:to>
    <xdr:cxnSp macro="">
      <xdr:nvCxnSpPr>
        <xdr:cNvPr id="458" name="直線コネクタ 457"/>
        <xdr:cNvCxnSpPr/>
      </xdr:nvCxnSpPr>
      <xdr:spPr>
        <a:xfrm>
          <a:off x="10388600" y="16938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92153</xdr:rowOff>
    </xdr:from>
    <xdr:ext cx="599010" cy="259045"/>
    <xdr:sp macro="" textlink="">
      <xdr:nvSpPr>
        <xdr:cNvPr id="459" name="土木費最大値テキスト"/>
        <xdr:cNvSpPr txBox="1"/>
      </xdr:nvSpPr>
      <xdr:spPr>
        <a:xfrm>
          <a:off x="10528300" y="15179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423,484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145476</xdr:rowOff>
    </xdr:from>
    <xdr:to>
      <xdr:col>55</xdr:col>
      <xdr:colOff>88900</xdr:colOff>
      <xdr:row>89</xdr:row>
      <xdr:rowOff>145476</xdr:rowOff>
    </xdr:to>
    <xdr:cxnSp macro="">
      <xdr:nvCxnSpPr>
        <xdr:cNvPr id="460" name="直線コネクタ 459"/>
        <xdr:cNvCxnSpPr/>
      </xdr:nvCxnSpPr>
      <xdr:spPr>
        <a:xfrm>
          <a:off x="10388600" y="15404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115746</xdr:rowOff>
    </xdr:from>
    <xdr:to>
      <xdr:col>55</xdr:col>
      <xdr:colOff>0</xdr:colOff>
      <xdr:row>97</xdr:row>
      <xdr:rowOff>155023</xdr:rowOff>
    </xdr:to>
    <xdr:cxnSp macro="">
      <xdr:nvCxnSpPr>
        <xdr:cNvPr id="461" name="直線コネクタ 460"/>
        <xdr:cNvCxnSpPr/>
      </xdr:nvCxnSpPr>
      <xdr:spPr>
        <a:xfrm>
          <a:off x="9639300" y="16746396"/>
          <a:ext cx="838200" cy="39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102130</xdr:rowOff>
    </xdr:from>
    <xdr:ext cx="534377" cy="259045"/>
    <xdr:sp macro="" textlink="">
      <xdr:nvSpPr>
        <xdr:cNvPr id="462" name="土木費平均値テキスト"/>
        <xdr:cNvSpPr txBox="1"/>
      </xdr:nvSpPr>
      <xdr:spPr>
        <a:xfrm>
          <a:off x="10528300" y="165613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79253</xdr:rowOff>
    </xdr:from>
    <xdr:to>
      <xdr:col>55</xdr:col>
      <xdr:colOff>50800</xdr:colOff>
      <xdr:row>98</xdr:row>
      <xdr:rowOff>9403</xdr:rowOff>
    </xdr:to>
    <xdr:sp macro="" textlink="">
      <xdr:nvSpPr>
        <xdr:cNvPr id="463" name="フローチャート: 判断 462"/>
        <xdr:cNvSpPr/>
      </xdr:nvSpPr>
      <xdr:spPr>
        <a:xfrm>
          <a:off x="10426700" y="16709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94814</xdr:rowOff>
    </xdr:from>
    <xdr:to>
      <xdr:col>50</xdr:col>
      <xdr:colOff>114300</xdr:colOff>
      <xdr:row>97</xdr:row>
      <xdr:rowOff>115746</xdr:rowOff>
    </xdr:to>
    <xdr:cxnSp macro="">
      <xdr:nvCxnSpPr>
        <xdr:cNvPr id="464" name="直線コネクタ 463"/>
        <xdr:cNvCxnSpPr/>
      </xdr:nvCxnSpPr>
      <xdr:spPr>
        <a:xfrm>
          <a:off x="8750300" y="16725464"/>
          <a:ext cx="889000" cy="20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56195</xdr:rowOff>
    </xdr:from>
    <xdr:to>
      <xdr:col>50</xdr:col>
      <xdr:colOff>165100</xdr:colOff>
      <xdr:row>97</xdr:row>
      <xdr:rowOff>157795</xdr:rowOff>
    </xdr:to>
    <xdr:sp macro="" textlink="">
      <xdr:nvSpPr>
        <xdr:cNvPr id="465" name="フローチャート: 判断 464"/>
        <xdr:cNvSpPr/>
      </xdr:nvSpPr>
      <xdr:spPr>
        <a:xfrm>
          <a:off x="9588500" y="1668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2872</xdr:rowOff>
    </xdr:from>
    <xdr:ext cx="534377" cy="259045"/>
    <xdr:sp macro="" textlink="">
      <xdr:nvSpPr>
        <xdr:cNvPr id="466" name="テキスト ボックス 465"/>
        <xdr:cNvSpPr txBox="1"/>
      </xdr:nvSpPr>
      <xdr:spPr>
        <a:xfrm>
          <a:off x="9372111" y="1646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94814</xdr:rowOff>
    </xdr:from>
    <xdr:to>
      <xdr:col>45</xdr:col>
      <xdr:colOff>177800</xdr:colOff>
      <xdr:row>97</xdr:row>
      <xdr:rowOff>121740</xdr:rowOff>
    </xdr:to>
    <xdr:cxnSp macro="">
      <xdr:nvCxnSpPr>
        <xdr:cNvPr id="467" name="直線コネクタ 466"/>
        <xdr:cNvCxnSpPr/>
      </xdr:nvCxnSpPr>
      <xdr:spPr>
        <a:xfrm flipV="1">
          <a:off x="7861300" y="16725464"/>
          <a:ext cx="889000" cy="26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15162</xdr:rowOff>
    </xdr:from>
    <xdr:to>
      <xdr:col>46</xdr:col>
      <xdr:colOff>38100</xdr:colOff>
      <xdr:row>97</xdr:row>
      <xdr:rowOff>116762</xdr:rowOff>
    </xdr:to>
    <xdr:sp macro="" textlink="">
      <xdr:nvSpPr>
        <xdr:cNvPr id="468" name="フローチャート: 判断 467"/>
        <xdr:cNvSpPr/>
      </xdr:nvSpPr>
      <xdr:spPr>
        <a:xfrm>
          <a:off x="8699500" y="1664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133289</xdr:rowOff>
    </xdr:from>
    <xdr:ext cx="534377" cy="259045"/>
    <xdr:sp macro="" textlink="">
      <xdr:nvSpPr>
        <xdr:cNvPr id="469" name="テキスト ボックス 468"/>
        <xdr:cNvSpPr txBox="1"/>
      </xdr:nvSpPr>
      <xdr:spPr>
        <a:xfrm>
          <a:off x="8483111" y="16421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95881</xdr:rowOff>
    </xdr:from>
    <xdr:to>
      <xdr:col>41</xdr:col>
      <xdr:colOff>50800</xdr:colOff>
      <xdr:row>97</xdr:row>
      <xdr:rowOff>121740</xdr:rowOff>
    </xdr:to>
    <xdr:cxnSp macro="">
      <xdr:nvCxnSpPr>
        <xdr:cNvPr id="470" name="直線コネクタ 469"/>
        <xdr:cNvCxnSpPr/>
      </xdr:nvCxnSpPr>
      <xdr:spPr>
        <a:xfrm>
          <a:off x="6972300" y="16726531"/>
          <a:ext cx="889000" cy="25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96044</xdr:rowOff>
    </xdr:from>
    <xdr:to>
      <xdr:col>41</xdr:col>
      <xdr:colOff>101600</xdr:colOff>
      <xdr:row>98</xdr:row>
      <xdr:rowOff>26194</xdr:rowOff>
    </xdr:to>
    <xdr:sp macro="" textlink="">
      <xdr:nvSpPr>
        <xdr:cNvPr id="471" name="フローチャート: 判断 470"/>
        <xdr:cNvSpPr/>
      </xdr:nvSpPr>
      <xdr:spPr>
        <a:xfrm>
          <a:off x="7810500" y="16726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17321</xdr:rowOff>
    </xdr:from>
    <xdr:ext cx="534377" cy="259045"/>
    <xdr:sp macro="" textlink="">
      <xdr:nvSpPr>
        <xdr:cNvPr id="472" name="テキスト ボックス 471"/>
        <xdr:cNvSpPr txBox="1"/>
      </xdr:nvSpPr>
      <xdr:spPr>
        <a:xfrm>
          <a:off x="7594111" y="1681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104863</xdr:rowOff>
    </xdr:from>
    <xdr:to>
      <xdr:col>36</xdr:col>
      <xdr:colOff>165100</xdr:colOff>
      <xdr:row>98</xdr:row>
      <xdr:rowOff>35013</xdr:rowOff>
    </xdr:to>
    <xdr:sp macro="" textlink="">
      <xdr:nvSpPr>
        <xdr:cNvPr id="473" name="フローチャート: 判断 472"/>
        <xdr:cNvSpPr/>
      </xdr:nvSpPr>
      <xdr:spPr>
        <a:xfrm>
          <a:off x="6921500" y="16735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26140</xdr:rowOff>
    </xdr:from>
    <xdr:ext cx="534377" cy="259045"/>
    <xdr:sp macro="" textlink="">
      <xdr:nvSpPr>
        <xdr:cNvPr id="474" name="テキスト ボックス 473"/>
        <xdr:cNvSpPr txBox="1"/>
      </xdr:nvSpPr>
      <xdr:spPr>
        <a:xfrm>
          <a:off x="6705111" y="16828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104223</xdr:rowOff>
    </xdr:from>
    <xdr:to>
      <xdr:col>55</xdr:col>
      <xdr:colOff>50800</xdr:colOff>
      <xdr:row>98</xdr:row>
      <xdr:rowOff>34373</xdr:rowOff>
    </xdr:to>
    <xdr:sp macro="" textlink="">
      <xdr:nvSpPr>
        <xdr:cNvPr id="480" name="楕円 479"/>
        <xdr:cNvSpPr/>
      </xdr:nvSpPr>
      <xdr:spPr>
        <a:xfrm>
          <a:off x="10426700" y="16734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82650</xdr:rowOff>
    </xdr:from>
    <xdr:ext cx="534377" cy="259045"/>
    <xdr:sp macro="" textlink="">
      <xdr:nvSpPr>
        <xdr:cNvPr id="481" name="土木費該当値テキスト"/>
        <xdr:cNvSpPr txBox="1"/>
      </xdr:nvSpPr>
      <xdr:spPr>
        <a:xfrm>
          <a:off x="10528300" y="16713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64946</xdr:rowOff>
    </xdr:from>
    <xdr:to>
      <xdr:col>50</xdr:col>
      <xdr:colOff>165100</xdr:colOff>
      <xdr:row>97</xdr:row>
      <xdr:rowOff>166546</xdr:rowOff>
    </xdr:to>
    <xdr:sp macro="" textlink="">
      <xdr:nvSpPr>
        <xdr:cNvPr id="482" name="楕円 481"/>
        <xdr:cNvSpPr/>
      </xdr:nvSpPr>
      <xdr:spPr>
        <a:xfrm>
          <a:off x="9588500" y="16695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157673</xdr:rowOff>
    </xdr:from>
    <xdr:ext cx="534377" cy="259045"/>
    <xdr:sp macro="" textlink="">
      <xdr:nvSpPr>
        <xdr:cNvPr id="483" name="テキスト ボックス 482"/>
        <xdr:cNvSpPr txBox="1"/>
      </xdr:nvSpPr>
      <xdr:spPr>
        <a:xfrm>
          <a:off x="9372111" y="16788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44014</xdr:rowOff>
    </xdr:from>
    <xdr:to>
      <xdr:col>46</xdr:col>
      <xdr:colOff>38100</xdr:colOff>
      <xdr:row>97</xdr:row>
      <xdr:rowOff>145614</xdr:rowOff>
    </xdr:to>
    <xdr:sp macro="" textlink="">
      <xdr:nvSpPr>
        <xdr:cNvPr id="484" name="楕円 483"/>
        <xdr:cNvSpPr/>
      </xdr:nvSpPr>
      <xdr:spPr>
        <a:xfrm>
          <a:off x="8699500" y="166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136741</xdr:rowOff>
    </xdr:from>
    <xdr:ext cx="534377" cy="259045"/>
    <xdr:sp macro="" textlink="">
      <xdr:nvSpPr>
        <xdr:cNvPr id="485" name="テキスト ボックス 484"/>
        <xdr:cNvSpPr txBox="1"/>
      </xdr:nvSpPr>
      <xdr:spPr>
        <a:xfrm>
          <a:off x="8483111" y="1676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70940</xdr:rowOff>
    </xdr:from>
    <xdr:to>
      <xdr:col>41</xdr:col>
      <xdr:colOff>101600</xdr:colOff>
      <xdr:row>98</xdr:row>
      <xdr:rowOff>1090</xdr:rowOff>
    </xdr:to>
    <xdr:sp macro="" textlink="">
      <xdr:nvSpPr>
        <xdr:cNvPr id="486" name="楕円 485"/>
        <xdr:cNvSpPr/>
      </xdr:nvSpPr>
      <xdr:spPr>
        <a:xfrm>
          <a:off x="7810500" y="1670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17617</xdr:rowOff>
    </xdr:from>
    <xdr:ext cx="534377" cy="259045"/>
    <xdr:sp macro="" textlink="">
      <xdr:nvSpPr>
        <xdr:cNvPr id="487" name="テキスト ボックス 486"/>
        <xdr:cNvSpPr txBox="1"/>
      </xdr:nvSpPr>
      <xdr:spPr>
        <a:xfrm>
          <a:off x="7594111" y="16476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45081</xdr:rowOff>
    </xdr:from>
    <xdr:to>
      <xdr:col>36</xdr:col>
      <xdr:colOff>165100</xdr:colOff>
      <xdr:row>97</xdr:row>
      <xdr:rowOff>146681</xdr:rowOff>
    </xdr:to>
    <xdr:sp macro="" textlink="">
      <xdr:nvSpPr>
        <xdr:cNvPr id="488" name="楕円 487"/>
        <xdr:cNvSpPr/>
      </xdr:nvSpPr>
      <xdr:spPr>
        <a:xfrm>
          <a:off x="6921500" y="16675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163208</xdr:rowOff>
    </xdr:from>
    <xdr:ext cx="534377" cy="259045"/>
    <xdr:sp macro="" textlink="">
      <xdr:nvSpPr>
        <xdr:cNvPr id="489" name="テキスト ボックス 488"/>
        <xdr:cNvSpPr txBox="1"/>
      </xdr:nvSpPr>
      <xdr:spPr>
        <a:xfrm>
          <a:off x="6705111" y="16450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2" name="テキスト ボックス 501"/>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133642</xdr:rowOff>
    </xdr:from>
    <xdr:to>
      <xdr:col>85</xdr:col>
      <xdr:colOff>126364</xdr:colOff>
      <xdr:row>39</xdr:row>
      <xdr:rowOff>104019</xdr:rowOff>
    </xdr:to>
    <xdr:cxnSp macro="">
      <xdr:nvCxnSpPr>
        <xdr:cNvPr id="514" name="直線コネクタ 513"/>
        <xdr:cNvCxnSpPr/>
      </xdr:nvCxnSpPr>
      <xdr:spPr>
        <a:xfrm flipV="1">
          <a:off x="16317595" y="5448592"/>
          <a:ext cx="1269" cy="1341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107846</xdr:rowOff>
    </xdr:from>
    <xdr:ext cx="534377" cy="259045"/>
    <xdr:sp macro="" textlink="">
      <xdr:nvSpPr>
        <xdr:cNvPr id="515" name="消防費最小値テキスト"/>
        <xdr:cNvSpPr txBox="1"/>
      </xdr:nvSpPr>
      <xdr:spPr>
        <a:xfrm>
          <a:off x="16370300" y="6794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104019</xdr:rowOff>
    </xdr:from>
    <xdr:to>
      <xdr:col>86</xdr:col>
      <xdr:colOff>25400</xdr:colOff>
      <xdr:row>39</xdr:row>
      <xdr:rowOff>104019</xdr:rowOff>
    </xdr:to>
    <xdr:cxnSp macro="">
      <xdr:nvCxnSpPr>
        <xdr:cNvPr id="516" name="直線コネクタ 515"/>
        <xdr:cNvCxnSpPr/>
      </xdr:nvCxnSpPr>
      <xdr:spPr>
        <a:xfrm>
          <a:off x="16230600" y="679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80319</xdr:rowOff>
    </xdr:from>
    <xdr:ext cx="534377" cy="259045"/>
    <xdr:sp macro="" textlink="">
      <xdr:nvSpPr>
        <xdr:cNvPr id="517" name="消防費最大値テキスト"/>
        <xdr:cNvSpPr txBox="1"/>
      </xdr:nvSpPr>
      <xdr:spPr>
        <a:xfrm>
          <a:off x="16370300" y="522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87,318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133642</xdr:rowOff>
    </xdr:from>
    <xdr:to>
      <xdr:col>86</xdr:col>
      <xdr:colOff>25400</xdr:colOff>
      <xdr:row>31</xdr:row>
      <xdr:rowOff>133642</xdr:rowOff>
    </xdr:to>
    <xdr:cxnSp macro="">
      <xdr:nvCxnSpPr>
        <xdr:cNvPr id="518" name="直線コネクタ 517"/>
        <xdr:cNvCxnSpPr/>
      </xdr:nvCxnSpPr>
      <xdr:spPr>
        <a:xfrm>
          <a:off x="16230600" y="5448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69444</xdr:rowOff>
    </xdr:from>
    <xdr:to>
      <xdr:col>85</xdr:col>
      <xdr:colOff>127000</xdr:colOff>
      <xdr:row>38</xdr:row>
      <xdr:rowOff>149701</xdr:rowOff>
    </xdr:to>
    <xdr:cxnSp macro="">
      <xdr:nvCxnSpPr>
        <xdr:cNvPr id="519" name="直線コネクタ 518"/>
        <xdr:cNvCxnSpPr/>
      </xdr:nvCxnSpPr>
      <xdr:spPr>
        <a:xfrm flipV="1">
          <a:off x="15481300" y="6584544"/>
          <a:ext cx="838200" cy="80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155763</xdr:rowOff>
    </xdr:from>
    <xdr:ext cx="534377" cy="259045"/>
    <xdr:sp macro="" textlink="">
      <xdr:nvSpPr>
        <xdr:cNvPr id="520" name="消防費平均値テキスト"/>
        <xdr:cNvSpPr txBox="1"/>
      </xdr:nvSpPr>
      <xdr:spPr>
        <a:xfrm>
          <a:off x="16370300" y="6327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132886</xdr:rowOff>
    </xdr:from>
    <xdr:to>
      <xdr:col>85</xdr:col>
      <xdr:colOff>177800</xdr:colOff>
      <xdr:row>38</xdr:row>
      <xdr:rowOff>63036</xdr:rowOff>
    </xdr:to>
    <xdr:sp macro="" textlink="">
      <xdr:nvSpPr>
        <xdr:cNvPr id="521" name="フローチャート: 判断 520"/>
        <xdr:cNvSpPr/>
      </xdr:nvSpPr>
      <xdr:spPr>
        <a:xfrm>
          <a:off x="16268700" y="64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40469</xdr:rowOff>
    </xdr:from>
    <xdr:to>
      <xdr:col>81</xdr:col>
      <xdr:colOff>50800</xdr:colOff>
      <xdr:row>38</xdr:row>
      <xdr:rowOff>149701</xdr:rowOff>
    </xdr:to>
    <xdr:cxnSp macro="">
      <xdr:nvCxnSpPr>
        <xdr:cNvPr id="522" name="直線コネクタ 521"/>
        <xdr:cNvCxnSpPr/>
      </xdr:nvCxnSpPr>
      <xdr:spPr>
        <a:xfrm>
          <a:off x="14592300" y="6555569"/>
          <a:ext cx="889000" cy="109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156166</xdr:rowOff>
    </xdr:from>
    <xdr:to>
      <xdr:col>81</xdr:col>
      <xdr:colOff>101600</xdr:colOff>
      <xdr:row>38</xdr:row>
      <xdr:rowOff>86316</xdr:rowOff>
    </xdr:to>
    <xdr:sp macro="" textlink="">
      <xdr:nvSpPr>
        <xdr:cNvPr id="523" name="フローチャート: 判断 522"/>
        <xdr:cNvSpPr/>
      </xdr:nvSpPr>
      <xdr:spPr>
        <a:xfrm>
          <a:off x="15430500" y="6499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102843</xdr:rowOff>
    </xdr:from>
    <xdr:ext cx="534377" cy="259045"/>
    <xdr:sp macro="" textlink="">
      <xdr:nvSpPr>
        <xdr:cNvPr id="524" name="テキスト ボックス 523"/>
        <xdr:cNvSpPr txBox="1"/>
      </xdr:nvSpPr>
      <xdr:spPr>
        <a:xfrm>
          <a:off x="15214111" y="6275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54261</xdr:rowOff>
    </xdr:from>
    <xdr:to>
      <xdr:col>76</xdr:col>
      <xdr:colOff>114300</xdr:colOff>
      <xdr:row>38</xdr:row>
      <xdr:rowOff>40469</xdr:rowOff>
    </xdr:to>
    <xdr:cxnSp macro="">
      <xdr:nvCxnSpPr>
        <xdr:cNvPr id="525" name="直線コネクタ 524"/>
        <xdr:cNvCxnSpPr/>
      </xdr:nvCxnSpPr>
      <xdr:spPr>
        <a:xfrm>
          <a:off x="13703300" y="5712111"/>
          <a:ext cx="889000" cy="843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70097</xdr:rowOff>
    </xdr:from>
    <xdr:to>
      <xdr:col>76</xdr:col>
      <xdr:colOff>165100</xdr:colOff>
      <xdr:row>39</xdr:row>
      <xdr:rowOff>247</xdr:rowOff>
    </xdr:to>
    <xdr:sp macro="" textlink="">
      <xdr:nvSpPr>
        <xdr:cNvPr id="526" name="フローチャート: 判断 525"/>
        <xdr:cNvSpPr/>
      </xdr:nvSpPr>
      <xdr:spPr>
        <a:xfrm>
          <a:off x="14541500" y="6585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162824</xdr:rowOff>
    </xdr:from>
    <xdr:ext cx="534377" cy="259045"/>
    <xdr:sp macro="" textlink="">
      <xdr:nvSpPr>
        <xdr:cNvPr id="527" name="テキスト ボックス 526"/>
        <xdr:cNvSpPr txBox="1"/>
      </xdr:nvSpPr>
      <xdr:spPr>
        <a:xfrm>
          <a:off x="14325111" y="6677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54261</xdr:rowOff>
    </xdr:from>
    <xdr:to>
      <xdr:col>71</xdr:col>
      <xdr:colOff>177800</xdr:colOff>
      <xdr:row>36</xdr:row>
      <xdr:rowOff>40602</xdr:rowOff>
    </xdr:to>
    <xdr:cxnSp macro="">
      <xdr:nvCxnSpPr>
        <xdr:cNvPr id="528" name="直線コネクタ 527"/>
        <xdr:cNvCxnSpPr/>
      </xdr:nvCxnSpPr>
      <xdr:spPr>
        <a:xfrm flipV="1">
          <a:off x="12814300" y="5712111"/>
          <a:ext cx="889000" cy="500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41218</xdr:rowOff>
    </xdr:from>
    <xdr:to>
      <xdr:col>72</xdr:col>
      <xdr:colOff>38100</xdr:colOff>
      <xdr:row>38</xdr:row>
      <xdr:rowOff>142818</xdr:rowOff>
    </xdr:to>
    <xdr:sp macro="" textlink="">
      <xdr:nvSpPr>
        <xdr:cNvPr id="529" name="フローチャート: 判断 528"/>
        <xdr:cNvSpPr/>
      </xdr:nvSpPr>
      <xdr:spPr>
        <a:xfrm>
          <a:off x="13652500" y="655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133945</xdr:rowOff>
    </xdr:from>
    <xdr:ext cx="534377" cy="259045"/>
    <xdr:sp macro="" textlink="">
      <xdr:nvSpPr>
        <xdr:cNvPr id="530" name="テキスト ボックス 529"/>
        <xdr:cNvSpPr txBox="1"/>
      </xdr:nvSpPr>
      <xdr:spPr>
        <a:xfrm>
          <a:off x="13436111" y="6649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58954</xdr:rowOff>
    </xdr:from>
    <xdr:to>
      <xdr:col>67</xdr:col>
      <xdr:colOff>101600</xdr:colOff>
      <xdr:row>38</xdr:row>
      <xdr:rowOff>160554</xdr:rowOff>
    </xdr:to>
    <xdr:sp macro="" textlink="">
      <xdr:nvSpPr>
        <xdr:cNvPr id="531" name="フローチャート: 判断 530"/>
        <xdr:cNvSpPr/>
      </xdr:nvSpPr>
      <xdr:spPr>
        <a:xfrm>
          <a:off x="12763500" y="6574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151681</xdr:rowOff>
    </xdr:from>
    <xdr:ext cx="534377" cy="259045"/>
    <xdr:sp macro="" textlink="">
      <xdr:nvSpPr>
        <xdr:cNvPr id="532" name="テキスト ボックス 531"/>
        <xdr:cNvSpPr txBox="1"/>
      </xdr:nvSpPr>
      <xdr:spPr>
        <a:xfrm>
          <a:off x="12547111" y="6666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18644</xdr:rowOff>
    </xdr:from>
    <xdr:to>
      <xdr:col>85</xdr:col>
      <xdr:colOff>177800</xdr:colOff>
      <xdr:row>38</xdr:row>
      <xdr:rowOff>120244</xdr:rowOff>
    </xdr:to>
    <xdr:sp macro="" textlink="">
      <xdr:nvSpPr>
        <xdr:cNvPr id="538" name="楕円 537"/>
        <xdr:cNvSpPr/>
      </xdr:nvSpPr>
      <xdr:spPr>
        <a:xfrm>
          <a:off x="16268700" y="6533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168521</xdr:rowOff>
    </xdr:from>
    <xdr:ext cx="534377" cy="259045"/>
    <xdr:sp macro="" textlink="">
      <xdr:nvSpPr>
        <xdr:cNvPr id="539" name="消防費該当値テキスト"/>
        <xdr:cNvSpPr txBox="1"/>
      </xdr:nvSpPr>
      <xdr:spPr>
        <a:xfrm>
          <a:off x="16370300" y="651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98901</xdr:rowOff>
    </xdr:from>
    <xdr:to>
      <xdr:col>81</xdr:col>
      <xdr:colOff>101600</xdr:colOff>
      <xdr:row>39</xdr:row>
      <xdr:rowOff>29051</xdr:rowOff>
    </xdr:to>
    <xdr:sp macro="" textlink="">
      <xdr:nvSpPr>
        <xdr:cNvPr id="540" name="楕円 539"/>
        <xdr:cNvSpPr/>
      </xdr:nvSpPr>
      <xdr:spPr>
        <a:xfrm>
          <a:off x="15430500" y="6614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20178</xdr:rowOff>
    </xdr:from>
    <xdr:ext cx="534377" cy="259045"/>
    <xdr:sp macro="" textlink="">
      <xdr:nvSpPr>
        <xdr:cNvPr id="541" name="テキスト ボックス 540"/>
        <xdr:cNvSpPr txBox="1"/>
      </xdr:nvSpPr>
      <xdr:spPr>
        <a:xfrm>
          <a:off x="15214111" y="6706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161119</xdr:rowOff>
    </xdr:from>
    <xdr:to>
      <xdr:col>76</xdr:col>
      <xdr:colOff>165100</xdr:colOff>
      <xdr:row>38</xdr:row>
      <xdr:rowOff>91269</xdr:rowOff>
    </xdr:to>
    <xdr:sp macro="" textlink="">
      <xdr:nvSpPr>
        <xdr:cNvPr id="542" name="楕円 541"/>
        <xdr:cNvSpPr/>
      </xdr:nvSpPr>
      <xdr:spPr>
        <a:xfrm>
          <a:off x="14541500" y="6504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107795</xdr:rowOff>
    </xdr:from>
    <xdr:ext cx="534377" cy="259045"/>
    <xdr:sp macro="" textlink="">
      <xdr:nvSpPr>
        <xdr:cNvPr id="543" name="テキスト ボックス 542"/>
        <xdr:cNvSpPr txBox="1"/>
      </xdr:nvSpPr>
      <xdr:spPr>
        <a:xfrm>
          <a:off x="14325111" y="6279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3461</xdr:rowOff>
    </xdr:from>
    <xdr:to>
      <xdr:col>72</xdr:col>
      <xdr:colOff>38100</xdr:colOff>
      <xdr:row>33</xdr:row>
      <xdr:rowOff>105061</xdr:rowOff>
    </xdr:to>
    <xdr:sp macro="" textlink="">
      <xdr:nvSpPr>
        <xdr:cNvPr id="544" name="楕円 543"/>
        <xdr:cNvSpPr/>
      </xdr:nvSpPr>
      <xdr:spPr>
        <a:xfrm>
          <a:off x="13652500" y="5661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31</xdr:row>
      <xdr:rowOff>121588</xdr:rowOff>
    </xdr:from>
    <xdr:ext cx="534377" cy="259045"/>
    <xdr:sp macro="" textlink="">
      <xdr:nvSpPr>
        <xdr:cNvPr id="545" name="テキスト ボックス 544"/>
        <xdr:cNvSpPr txBox="1"/>
      </xdr:nvSpPr>
      <xdr:spPr>
        <a:xfrm>
          <a:off x="13436111" y="5436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161252</xdr:rowOff>
    </xdr:from>
    <xdr:to>
      <xdr:col>67</xdr:col>
      <xdr:colOff>101600</xdr:colOff>
      <xdr:row>36</xdr:row>
      <xdr:rowOff>91402</xdr:rowOff>
    </xdr:to>
    <xdr:sp macro="" textlink="">
      <xdr:nvSpPr>
        <xdr:cNvPr id="546" name="楕円 545"/>
        <xdr:cNvSpPr/>
      </xdr:nvSpPr>
      <xdr:spPr>
        <a:xfrm>
          <a:off x="12763500" y="6162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107929</xdr:rowOff>
    </xdr:from>
    <xdr:ext cx="534377" cy="259045"/>
    <xdr:sp macro="" textlink="">
      <xdr:nvSpPr>
        <xdr:cNvPr id="547" name="テキスト ボックス 546"/>
        <xdr:cNvSpPr txBox="1"/>
      </xdr:nvSpPr>
      <xdr:spPr>
        <a:xfrm>
          <a:off x="12547111" y="5937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8" name="直線コネクタ 557"/>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9" name="テキスト ボックス 558"/>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0" name="直線コネクタ 559"/>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1" name="テキスト ボックス 560"/>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2" name="直線コネクタ 561"/>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63" name="テキスト ボックス 562"/>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4" name="直線コネクタ 563"/>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5" name="テキスト ボックス 564"/>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6" name="直線コネクタ 565"/>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7" name="テキスト ボックス 566"/>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8" name="直線コネクタ 567"/>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9" name="テキスト ボックス 568"/>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145173</xdr:rowOff>
    </xdr:from>
    <xdr:to>
      <xdr:col>85</xdr:col>
      <xdr:colOff>126364</xdr:colOff>
      <xdr:row>58</xdr:row>
      <xdr:rowOff>31893</xdr:rowOff>
    </xdr:to>
    <xdr:cxnSp macro="">
      <xdr:nvCxnSpPr>
        <xdr:cNvPr id="573" name="直線コネクタ 572"/>
        <xdr:cNvCxnSpPr/>
      </xdr:nvCxnSpPr>
      <xdr:spPr>
        <a:xfrm flipV="1">
          <a:off x="16317595" y="8717673"/>
          <a:ext cx="1269" cy="1258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35720</xdr:rowOff>
    </xdr:from>
    <xdr:ext cx="534377" cy="259045"/>
    <xdr:sp macro="" textlink="">
      <xdr:nvSpPr>
        <xdr:cNvPr id="574" name="教育費最小値テキスト"/>
        <xdr:cNvSpPr txBox="1"/>
      </xdr:nvSpPr>
      <xdr:spPr>
        <a:xfrm>
          <a:off x="16370300" y="9979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31893</xdr:rowOff>
    </xdr:from>
    <xdr:to>
      <xdr:col>86</xdr:col>
      <xdr:colOff>25400</xdr:colOff>
      <xdr:row>58</xdr:row>
      <xdr:rowOff>31893</xdr:rowOff>
    </xdr:to>
    <xdr:cxnSp macro="">
      <xdr:nvCxnSpPr>
        <xdr:cNvPr id="575" name="直線コネクタ 574"/>
        <xdr:cNvCxnSpPr/>
      </xdr:nvCxnSpPr>
      <xdr:spPr>
        <a:xfrm>
          <a:off x="16230600" y="9975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91850</xdr:rowOff>
    </xdr:from>
    <xdr:ext cx="599010" cy="259045"/>
    <xdr:sp macro="" textlink="">
      <xdr:nvSpPr>
        <xdr:cNvPr id="576" name="教育費最大値テキスト"/>
        <xdr:cNvSpPr txBox="1"/>
      </xdr:nvSpPr>
      <xdr:spPr>
        <a:xfrm>
          <a:off x="16370300" y="8492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229,162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145173</xdr:rowOff>
    </xdr:from>
    <xdr:to>
      <xdr:col>86</xdr:col>
      <xdr:colOff>25400</xdr:colOff>
      <xdr:row>50</xdr:row>
      <xdr:rowOff>145173</xdr:rowOff>
    </xdr:to>
    <xdr:cxnSp macro="">
      <xdr:nvCxnSpPr>
        <xdr:cNvPr id="577" name="直線コネクタ 576"/>
        <xdr:cNvCxnSpPr/>
      </xdr:nvCxnSpPr>
      <xdr:spPr>
        <a:xfrm>
          <a:off x="16230600" y="8717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112588</xdr:rowOff>
    </xdr:from>
    <xdr:to>
      <xdr:col>85</xdr:col>
      <xdr:colOff>127000</xdr:colOff>
      <xdr:row>57</xdr:row>
      <xdr:rowOff>155023</xdr:rowOff>
    </xdr:to>
    <xdr:cxnSp macro="">
      <xdr:nvCxnSpPr>
        <xdr:cNvPr id="578" name="直線コネクタ 577"/>
        <xdr:cNvCxnSpPr/>
      </xdr:nvCxnSpPr>
      <xdr:spPr>
        <a:xfrm flipV="1">
          <a:off x="15481300" y="9885238"/>
          <a:ext cx="838200" cy="42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114991</xdr:rowOff>
    </xdr:from>
    <xdr:ext cx="534377" cy="259045"/>
    <xdr:sp macro="" textlink="">
      <xdr:nvSpPr>
        <xdr:cNvPr id="579" name="教育費平均値テキスト"/>
        <xdr:cNvSpPr txBox="1"/>
      </xdr:nvSpPr>
      <xdr:spPr>
        <a:xfrm>
          <a:off x="16370300" y="9544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92114</xdr:rowOff>
    </xdr:from>
    <xdr:to>
      <xdr:col>85</xdr:col>
      <xdr:colOff>177800</xdr:colOff>
      <xdr:row>57</xdr:row>
      <xdr:rowOff>22264</xdr:rowOff>
    </xdr:to>
    <xdr:sp macro="" textlink="">
      <xdr:nvSpPr>
        <xdr:cNvPr id="580" name="フローチャート: 判断 579"/>
        <xdr:cNvSpPr/>
      </xdr:nvSpPr>
      <xdr:spPr>
        <a:xfrm>
          <a:off x="16268700" y="969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42924</xdr:rowOff>
    </xdr:from>
    <xdr:to>
      <xdr:col>81</xdr:col>
      <xdr:colOff>50800</xdr:colOff>
      <xdr:row>57</xdr:row>
      <xdr:rowOff>155023</xdr:rowOff>
    </xdr:to>
    <xdr:cxnSp macro="">
      <xdr:nvCxnSpPr>
        <xdr:cNvPr id="581" name="直線コネクタ 580"/>
        <xdr:cNvCxnSpPr/>
      </xdr:nvCxnSpPr>
      <xdr:spPr>
        <a:xfrm>
          <a:off x="14592300" y="9472674"/>
          <a:ext cx="889000" cy="454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158878</xdr:rowOff>
    </xdr:from>
    <xdr:to>
      <xdr:col>81</xdr:col>
      <xdr:colOff>101600</xdr:colOff>
      <xdr:row>57</xdr:row>
      <xdr:rowOff>89028</xdr:rowOff>
    </xdr:to>
    <xdr:sp macro="" textlink="">
      <xdr:nvSpPr>
        <xdr:cNvPr id="582" name="フローチャート: 判断 581"/>
        <xdr:cNvSpPr/>
      </xdr:nvSpPr>
      <xdr:spPr>
        <a:xfrm>
          <a:off x="15430500" y="976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105555</xdr:rowOff>
    </xdr:from>
    <xdr:ext cx="534377" cy="259045"/>
    <xdr:sp macro="" textlink="">
      <xdr:nvSpPr>
        <xdr:cNvPr id="583" name="テキスト ボックス 582"/>
        <xdr:cNvSpPr txBox="1"/>
      </xdr:nvSpPr>
      <xdr:spPr>
        <a:xfrm>
          <a:off x="15214111" y="953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42924</xdr:rowOff>
    </xdr:from>
    <xdr:to>
      <xdr:col>76</xdr:col>
      <xdr:colOff>114300</xdr:colOff>
      <xdr:row>55</xdr:row>
      <xdr:rowOff>171194</xdr:rowOff>
    </xdr:to>
    <xdr:cxnSp macro="">
      <xdr:nvCxnSpPr>
        <xdr:cNvPr id="584" name="直線コネクタ 583"/>
        <xdr:cNvCxnSpPr/>
      </xdr:nvCxnSpPr>
      <xdr:spPr>
        <a:xfrm flipV="1">
          <a:off x="13703300" y="9472674"/>
          <a:ext cx="889000" cy="128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160073</xdr:rowOff>
    </xdr:from>
    <xdr:to>
      <xdr:col>76</xdr:col>
      <xdr:colOff>165100</xdr:colOff>
      <xdr:row>57</xdr:row>
      <xdr:rowOff>90223</xdr:rowOff>
    </xdr:to>
    <xdr:sp macro="" textlink="">
      <xdr:nvSpPr>
        <xdr:cNvPr id="585" name="フローチャート: 判断 584"/>
        <xdr:cNvSpPr/>
      </xdr:nvSpPr>
      <xdr:spPr>
        <a:xfrm>
          <a:off x="14541500" y="9761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81350</xdr:rowOff>
    </xdr:from>
    <xdr:ext cx="534377" cy="259045"/>
    <xdr:sp macro="" textlink="">
      <xdr:nvSpPr>
        <xdr:cNvPr id="586" name="テキスト ボックス 585"/>
        <xdr:cNvSpPr txBox="1"/>
      </xdr:nvSpPr>
      <xdr:spPr>
        <a:xfrm>
          <a:off x="14325111" y="9854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171194</xdr:rowOff>
    </xdr:from>
    <xdr:to>
      <xdr:col>71</xdr:col>
      <xdr:colOff>177800</xdr:colOff>
      <xdr:row>57</xdr:row>
      <xdr:rowOff>81440</xdr:rowOff>
    </xdr:to>
    <xdr:cxnSp macro="">
      <xdr:nvCxnSpPr>
        <xdr:cNvPr id="587" name="直線コネクタ 586"/>
        <xdr:cNvCxnSpPr/>
      </xdr:nvCxnSpPr>
      <xdr:spPr>
        <a:xfrm flipV="1">
          <a:off x="12814300" y="9600944"/>
          <a:ext cx="889000" cy="253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16218</xdr:rowOff>
    </xdr:from>
    <xdr:to>
      <xdr:col>72</xdr:col>
      <xdr:colOff>38100</xdr:colOff>
      <xdr:row>57</xdr:row>
      <xdr:rowOff>117818</xdr:rowOff>
    </xdr:to>
    <xdr:sp macro="" textlink="">
      <xdr:nvSpPr>
        <xdr:cNvPr id="588" name="フローチャート: 判断 587"/>
        <xdr:cNvSpPr/>
      </xdr:nvSpPr>
      <xdr:spPr>
        <a:xfrm>
          <a:off x="13652500" y="978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108945</xdr:rowOff>
    </xdr:from>
    <xdr:ext cx="534377" cy="259045"/>
    <xdr:sp macro="" textlink="">
      <xdr:nvSpPr>
        <xdr:cNvPr id="589" name="テキスト ボックス 588"/>
        <xdr:cNvSpPr txBox="1"/>
      </xdr:nvSpPr>
      <xdr:spPr>
        <a:xfrm>
          <a:off x="13436111" y="9881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161654</xdr:rowOff>
    </xdr:from>
    <xdr:to>
      <xdr:col>67</xdr:col>
      <xdr:colOff>101600</xdr:colOff>
      <xdr:row>57</xdr:row>
      <xdr:rowOff>91804</xdr:rowOff>
    </xdr:to>
    <xdr:sp macro="" textlink="">
      <xdr:nvSpPr>
        <xdr:cNvPr id="590" name="フローチャート: 判断 589"/>
        <xdr:cNvSpPr/>
      </xdr:nvSpPr>
      <xdr:spPr>
        <a:xfrm>
          <a:off x="12763500" y="9762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108331</xdr:rowOff>
    </xdr:from>
    <xdr:ext cx="534377" cy="259045"/>
    <xdr:sp macro="" textlink="">
      <xdr:nvSpPr>
        <xdr:cNvPr id="591" name="テキスト ボックス 590"/>
        <xdr:cNvSpPr txBox="1"/>
      </xdr:nvSpPr>
      <xdr:spPr>
        <a:xfrm>
          <a:off x="12547111" y="9538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61788</xdr:rowOff>
    </xdr:from>
    <xdr:to>
      <xdr:col>85</xdr:col>
      <xdr:colOff>177800</xdr:colOff>
      <xdr:row>57</xdr:row>
      <xdr:rowOff>163388</xdr:rowOff>
    </xdr:to>
    <xdr:sp macro="" textlink="">
      <xdr:nvSpPr>
        <xdr:cNvPr id="597" name="楕円 596"/>
        <xdr:cNvSpPr/>
      </xdr:nvSpPr>
      <xdr:spPr>
        <a:xfrm>
          <a:off x="16268700" y="9834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148165</xdr:rowOff>
    </xdr:from>
    <xdr:ext cx="534377" cy="259045"/>
    <xdr:sp macro="" textlink="">
      <xdr:nvSpPr>
        <xdr:cNvPr id="598" name="教育費該当値テキスト"/>
        <xdr:cNvSpPr txBox="1"/>
      </xdr:nvSpPr>
      <xdr:spPr>
        <a:xfrm>
          <a:off x="16370300" y="974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104223</xdr:rowOff>
    </xdr:from>
    <xdr:to>
      <xdr:col>81</xdr:col>
      <xdr:colOff>101600</xdr:colOff>
      <xdr:row>58</xdr:row>
      <xdr:rowOff>34373</xdr:rowOff>
    </xdr:to>
    <xdr:sp macro="" textlink="">
      <xdr:nvSpPr>
        <xdr:cNvPr id="599" name="楕円 598"/>
        <xdr:cNvSpPr/>
      </xdr:nvSpPr>
      <xdr:spPr>
        <a:xfrm>
          <a:off x="15430500" y="9876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25500</xdr:rowOff>
    </xdr:from>
    <xdr:ext cx="534377" cy="259045"/>
    <xdr:sp macro="" textlink="">
      <xdr:nvSpPr>
        <xdr:cNvPr id="600" name="テキスト ボックス 599"/>
        <xdr:cNvSpPr txBox="1"/>
      </xdr:nvSpPr>
      <xdr:spPr>
        <a:xfrm>
          <a:off x="15214111" y="9969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163574</xdr:rowOff>
    </xdr:from>
    <xdr:to>
      <xdr:col>76</xdr:col>
      <xdr:colOff>165100</xdr:colOff>
      <xdr:row>55</xdr:row>
      <xdr:rowOff>93724</xdr:rowOff>
    </xdr:to>
    <xdr:sp macro="" textlink="">
      <xdr:nvSpPr>
        <xdr:cNvPr id="601" name="楕円 600"/>
        <xdr:cNvSpPr/>
      </xdr:nvSpPr>
      <xdr:spPr>
        <a:xfrm>
          <a:off x="14541500" y="9421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53</xdr:row>
      <xdr:rowOff>110251</xdr:rowOff>
    </xdr:from>
    <xdr:ext cx="599010" cy="259045"/>
    <xdr:sp macro="" textlink="">
      <xdr:nvSpPr>
        <xdr:cNvPr id="602" name="テキスト ボックス 601"/>
        <xdr:cNvSpPr txBox="1"/>
      </xdr:nvSpPr>
      <xdr:spPr>
        <a:xfrm>
          <a:off x="14292795" y="9197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120394</xdr:rowOff>
    </xdr:from>
    <xdr:to>
      <xdr:col>72</xdr:col>
      <xdr:colOff>38100</xdr:colOff>
      <xdr:row>56</xdr:row>
      <xdr:rowOff>50544</xdr:rowOff>
    </xdr:to>
    <xdr:sp macro="" textlink="">
      <xdr:nvSpPr>
        <xdr:cNvPr id="603" name="楕円 602"/>
        <xdr:cNvSpPr/>
      </xdr:nvSpPr>
      <xdr:spPr>
        <a:xfrm>
          <a:off x="13652500" y="955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67071</xdr:rowOff>
    </xdr:from>
    <xdr:ext cx="534377" cy="259045"/>
    <xdr:sp macro="" textlink="">
      <xdr:nvSpPr>
        <xdr:cNvPr id="604" name="テキスト ボックス 603"/>
        <xdr:cNvSpPr txBox="1"/>
      </xdr:nvSpPr>
      <xdr:spPr>
        <a:xfrm>
          <a:off x="13436111" y="9325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30640</xdr:rowOff>
    </xdr:from>
    <xdr:to>
      <xdr:col>67</xdr:col>
      <xdr:colOff>101600</xdr:colOff>
      <xdr:row>57</xdr:row>
      <xdr:rowOff>132240</xdr:rowOff>
    </xdr:to>
    <xdr:sp macro="" textlink="">
      <xdr:nvSpPr>
        <xdr:cNvPr id="605" name="楕円 604"/>
        <xdr:cNvSpPr/>
      </xdr:nvSpPr>
      <xdr:spPr>
        <a:xfrm>
          <a:off x="12763500" y="980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123367</xdr:rowOff>
    </xdr:from>
    <xdr:ext cx="534377" cy="259045"/>
    <xdr:sp macro="" textlink="">
      <xdr:nvSpPr>
        <xdr:cNvPr id="606" name="テキスト ボックス 605"/>
        <xdr:cNvSpPr txBox="1"/>
      </xdr:nvSpPr>
      <xdr:spPr>
        <a:xfrm>
          <a:off x="12547111" y="9896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7" name="直線コネクタ 616"/>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8" name="テキスト ボックス 617"/>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9" name="直線コネクタ 618"/>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20" name="テキスト ボックス 619"/>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1" name="直線コネクタ 620"/>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2" name="テキスト ボックス 621"/>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3" name="直線コネクタ 622"/>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4" name="テキスト ボックス 623"/>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57829</xdr:rowOff>
    </xdr:from>
    <xdr:to>
      <xdr:col>85</xdr:col>
      <xdr:colOff>126364</xdr:colOff>
      <xdr:row>78</xdr:row>
      <xdr:rowOff>139700</xdr:rowOff>
    </xdr:to>
    <xdr:cxnSp macro="">
      <xdr:nvCxnSpPr>
        <xdr:cNvPr id="628" name="直線コネクタ 627"/>
        <xdr:cNvCxnSpPr/>
      </xdr:nvCxnSpPr>
      <xdr:spPr>
        <a:xfrm flipV="1">
          <a:off x="16317595" y="12230779"/>
          <a:ext cx="1269" cy="1282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9"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0" name="直線コネクタ 629"/>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4506</xdr:rowOff>
    </xdr:from>
    <xdr:ext cx="599010" cy="259045"/>
    <xdr:sp macro="" textlink="">
      <xdr:nvSpPr>
        <xdr:cNvPr id="631" name="災害復旧費最大値テキスト"/>
        <xdr:cNvSpPr txBox="1"/>
      </xdr:nvSpPr>
      <xdr:spPr>
        <a:xfrm>
          <a:off x="16370300" y="12006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280,407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57829</xdr:rowOff>
    </xdr:from>
    <xdr:to>
      <xdr:col>86</xdr:col>
      <xdr:colOff>25400</xdr:colOff>
      <xdr:row>71</xdr:row>
      <xdr:rowOff>57829</xdr:rowOff>
    </xdr:to>
    <xdr:cxnSp macro="">
      <xdr:nvCxnSpPr>
        <xdr:cNvPr id="632" name="直線コネクタ 631"/>
        <xdr:cNvCxnSpPr/>
      </xdr:nvCxnSpPr>
      <xdr:spPr>
        <a:xfrm>
          <a:off x="16230600" y="12230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108876</xdr:rowOff>
    </xdr:from>
    <xdr:to>
      <xdr:col>85</xdr:col>
      <xdr:colOff>127000</xdr:colOff>
      <xdr:row>78</xdr:row>
      <xdr:rowOff>124558</xdr:rowOff>
    </xdr:to>
    <xdr:cxnSp macro="">
      <xdr:nvCxnSpPr>
        <xdr:cNvPr id="633" name="直線コネクタ 632"/>
        <xdr:cNvCxnSpPr/>
      </xdr:nvCxnSpPr>
      <xdr:spPr>
        <a:xfrm>
          <a:off x="15481300" y="13481976"/>
          <a:ext cx="838200" cy="15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40129</xdr:rowOff>
    </xdr:from>
    <xdr:ext cx="534377" cy="259045"/>
    <xdr:sp macro="" textlink="">
      <xdr:nvSpPr>
        <xdr:cNvPr id="634" name="災害復旧費平均値テキスト"/>
        <xdr:cNvSpPr txBox="1"/>
      </xdr:nvSpPr>
      <xdr:spPr>
        <a:xfrm>
          <a:off x="16370300" y="13241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17252</xdr:rowOff>
    </xdr:from>
    <xdr:to>
      <xdr:col>85</xdr:col>
      <xdr:colOff>177800</xdr:colOff>
      <xdr:row>78</xdr:row>
      <xdr:rowOff>118852</xdr:rowOff>
    </xdr:to>
    <xdr:sp macro="" textlink="">
      <xdr:nvSpPr>
        <xdr:cNvPr id="635" name="フローチャート: 判断 634"/>
        <xdr:cNvSpPr/>
      </xdr:nvSpPr>
      <xdr:spPr>
        <a:xfrm>
          <a:off x="16268700" y="1339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90140</xdr:rowOff>
    </xdr:from>
    <xdr:to>
      <xdr:col>81</xdr:col>
      <xdr:colOff>50800</xdr:colOff>
      <xdr:row>78</xdr:row>
      <xdr:rowOff>108876</xdr:rowOff>
    </xdr:to>
    <xdr:cxnSp macro="">
      <xdr:nvCxnSpPr>
        <xdr:cNvPr id="636" name="直線コネクタ 635"/>
        <xdr:cNvCxnSpPr/>
      </xdr:nvCxnSpPr>
      <xdr:spPr>
        <a:xfrm>
          <a:off x="14592300" y="13463240"/>
          <a:ext cx="889000" cy="18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27059</xdr:rowOff>
    </xdr:from>
    <xdr:to>
      <xdr:col>81</xdr:col>
      <xdr:colOff>101600</xdr:colOff>
      <xdr:row>78</xdr:row>
      <xdr:rowOff>128659</xdr:rowOff>
    </xdr:to>
    <xdr:sp macro="" textlink="">
      <xdr:nvSpPr>
        <xdr:cNvPr id="637" name="フローチャート: 判断 636"/>
        <xdr:cNvSpPr/>
      </xdr:nvSpPr>
      <xdr:spPr>
        <a:xfrm>
          <a:off x="15430500" y="13400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145186</xdr:rowOff>
    </xdr:from>
    <xdr:ext cx="534377" cy="259045"/>
    <xdr:sp macro="" textlink="">
      <xdr:nvSpPr>
        <xdr:cNvPr id="638" name="テキスト ボックス 637"/>
        <xdr:cNvSpPr txBox="1"/>
      </xdr:nvSpPr>
      <xdr:spPr>
        <a:xfrm>
          <a:off x="15214111" y="13175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90140</xdr:rowOff>
    </xdr:from>
    <xdr:to>
      <xdr:col>76</xdr:col>
      <xdr:colOff>114300</xdr:colOff>
      <xdr:row>78</xdr:row>
      <xdr:rowOff>137666</xdr:rowOff>
    </xdr:to>
    <xdr:cxnSp macro="">
      <xdr:nvCxnSpPr>
        <xdr:cNvPr id="639" name="直線コネクタ 638"/>
        <xdr:cNvCxnSpPr/>
      </xdr:nvCxnSpPr>
      <xdr:spPr>
        <a:xfrm flipV="1">
          <a:off x="13703300" y="13463240"/>
          <a:ext cx="889000" cy="4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46600</xdr:rowOff>
    </xdr:from>
    <xdr:to>
      <xdr:col>76</xdr:col>
      <xdr:colOff>165100</xdr:colOff>
      <xdr:row>78</xdr:row>
      <xdr:rowOff>148200</xdr:rowOff>
    </xdr:to>
    <xdr:sp macro="" textlink="">
      <xdr:nvSpPr>
        <xdr:cNvPr id="640" name="フローチャート: 判断 639"/>
        <xdr:cNvSpPr/>
      </xdr:nvSpPr>
      <xdr:spPr>
        <a:xfrm>
          <a:off x="14541500" y="1341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139327</xdr:rowOff>
    </xdr:from>
    <xdr:ext cx="469744" cy="259045"/>
    <xdr:sp macro="" textlink="">
      <xdr:nvSpPr>
        <xdr:cNvPr id="641" name="テキスト ボックス 640"/>
        <xdr:cNvSpPr txBox="1"/>
      </xdr:nvSpPr>
      <xdr:spPr>
        <a:xfrm>
          <a:off x="14357428" y="1351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131887</xdr:rowOff>
    </xdr:from>
    <xdr:to>
      <xdr:col>71</xdr:col>
      <xdr:colOff>177800</xdr:colOff>
      <xdr:row>78</xdr:row>
      <xdr:rowOff>137666</xdr:rowOff>
    </xdr:to>
    <xdr:cxnSp macro="">
      <xdr:nvCxnSpPr>
        <xdr:cNvPr id="642" name="直線コネクタ 641"/>
        <xdr:cNvCxnSpPr/>
      </xdr:nvCxnSpPr>
      <xdr:spPr>
        <a:xfrm>
          <a:off x="12814300" y="13504987"/>
          <a:ext cx="889000" cy="5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66881</xdr:rowOff>
    </xdr:from>
    <xdr:to>
      <xdr:col>72</xdr:col>
      <xdr:colOff>38100</xdr:colOff>
      <xdr:row>78</xdr:row>
      <xdr:rowOff>168481</xdr:rowOff>
    </xdr:to>
    <xdr:sp macro="" textlink="">
      <xdr:nvSpPr>
        <xdr:cNvPr id="643" name="フローチャート: 判断 642"/>
        <xdr:cNvSpPr/>
      </xdr:nvSpPr>
      <xdr:spPr>
        <a:xfrm>
          <a:off x="13652500" y="13439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13558</xdr:rowOff>
    </xdr:from>
    <xdr:ext cx="469744" cy="259045"/>
    <xdr:sp macro="" textlink="">
      <xdr:nvSpPr>
        <xdr:cNvPr id="644" name="テキスト ボックス 643"/>
        <xdr:cNvSpPr txBox="1"/>
      </xdr:nvSpPr>
      <xdr:spPr>
        <a:xfrm>
          <a:off x="13468428" y="13215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62743</xdr:rowOff>
    </xdr:from>
    <xdr:to>
      <xdr:col>67</xdr:col>
      <xdr:colOff>101600</xdr:colOff>
      <xdr:row>78</xdr:row>
      <xdr:rowOff>164343</xdr:rowOff>
    </xdr:to>
    <xdr:sp macro="" textlink="">
      <xdr:nvSpPr>
        <xdr:cNvPr id="645" name="フローチャート: 判断 644"/>
        <xdr:cNvSpPr/>
      </xdr:nvSpPr>
      <xdr:spPr>
        <a:xfrm>
          <a:off x="12763500" y="13435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9420</xdr:rowOff>
    </xdr:from>
    <xdr:ext cx="469744" cy="259045"/>
    <xdr:sp macro="" textlink="">
      <xdr:nvSpPr>
        <xdr:cNvPr id="646" name="テキスト ボックス 645"/>
        <xdr:cNvSpPr txBox="1"/>
      </xdr:nvSpPr>
      <xdr:spPr>
        <a:xfrm>
          <a:off x="12579428" y="13211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73758</xdr:rowOff>
    </xdr:from>
    <xdr:to>
      <xdr:col>85</xdr:col>
      <xdr:colOff>177800</xdr:colOff>
      <xdr:row>79</xdr:row>
      <xdr:rowOff>3908</xdr:rowOff>
    </xdr:to>
    <xdr:sp macro="" textlink="">
      <xdr:nvSpPr>
        <xdr:cNvPr id="652" name="楕円 651"/>
        <xdr:cNvSpPr/>
      </xdr:nvSpPr>
      <xdr:spPr>
        <a:xfrm>
          <a:off x="16268700" y="1344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167130</xdr:rowOff>
    </xdr:from>
    <xdr:ext cx="469744" cy="259045"/>
    <xdr:sp macro="" textlink="">
      <xdr:nvSpPr>
        <xdr:cNvPr id="653" name="災害復旧費該当値テキスト"/>
        <xdr:cNvSpPr txBox="1"/>
      </xdr:nvSpPr>
      <xdr:spPr>
        <a:xfrm>
          <a:off x="16370300" y="13368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58076</xdr:rowOff>
    </xdr:from>
    <xdr:to>
      <xdr:col>81</xdr:col>
      <xdr:colOff>101600</xdr:colOff>
      <xdr:row>78</xdr:row>
      <xdr:rowOff>159676</xdr:rowOff>
    </xdr:to>
    <xdr:sp macro="" textlink="">
      <xdr:nvSpPr>
        <xdr:cNvPr id="654" name="楕円 653"/>
        <xdr:cNvSpPr/>
      </xdr:nvSpPr>
      <xdr:spPr>
        <a:xfrm>
          <a:off x="15430500" y="13431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150803</xdr:rowOff>
    </xdr:from>
    <xdr:ext cx="469744" cy="259045"/>
    <xdr:sp macro="" textlink="">
      <xdr:nvSpPr>
        <xdr:cNvPr id="655" name="テキスト ボックス 654"/>
        <xdr:cNvSpPr txBox="1"/>
      </xdr:nvSpPr>
      <xdr:spPr>
        <a:xfrm>
          <a:off x="15246428" y="13523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39340</xdr:rowOff>
    </xdr:from>
    <xdr:to>
      <xdr:col>76</xdr:col>
      <xdr:colOff>165100</xdr:colOff>
      <xdr:row>78</xdr:row>
      <xdr:rowOff>140940</xdr:rowOff>
    </xdr:to>
    <xdr:sp macro="" textlink="">
      <xdr:nvSpPr>
        <xdr:cNvPr id="656" name="楕円 655"/>
        <xdr:cNvSpPr/>
      </xdr:nvSpPr>
      <xdr:spPr>
        <a:xfrm>
          <a:off x="14541500" y="1341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157467</xdr:rowOff>
    </xdr:from>
    <xdr:ext cx="534377" cy="259045"/>
    <xdr:sp macro="" textlink="">
      <xdr:nvSpPr>
        <xdr:cNvPr id="657" name="テキスト ボックス 656"/>
        <xdr:cNvSpPr txBox="1"/>
      </xdr:nvSpPr>
      <xdr:spPr>
        <a:xfrm>
          <a:off x="14325111" y="13187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86866</xdr:rowOff>
    </xdr:from>
    <xdr:to>
      <xdr:col>72</xdr:col>
      <xdr:colOff>38100</xdr:colOff>
      <xdr:row>79</xdr:row>
      <xdr:rowOff>17016</xdr:rowOff>
    </xdr:to>
    <xdr:sp macro="" textlink="">
      <xdr:nvSpPr>
        <xdr:cNvPr id="658" name="楕円 657"/>
        <xdr:cNvSpPr/>
      </xdr:nvSpPr>
      <xdr:spPr>
        <a:xfrm>
          <a:off x="13652500" y="1345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8143</xdr:rowOff>
    </xdr:from>
    <xdr:ext cx="378565" cy="259045"/>
    <xdr:sp macro="" textlink="">
      <xdr:nvSpPr>
        <xdr:cNvPr id="659" name="テキスト ボックス 658"/>
        <xdr:cNvSpPr txBox="1"/>
      </xdr:nvSpPr>
      <xdr:spPr>
        <a:xfrm>
          <a:off x="13514017" y="13552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81087</xdr:rowOff>
    </xdr:from>
    <xdr:to>
      <xdr:col>67</xdr:col>
      <xdr:colOff>101600</xdr:colOff>
      <xdr:row>79</xdr:row>
      <xdr:rowOff>11237</xdr:rowOff>
    </xdr:to>
    <xdr:sp macro="" textlink="">
      <xdr:nvSpPr>
        <xdr:cNvPr id="660" name="楕円 659"/>
        <xdr:cNvSpPr/>
      </xdr:nvSpPr>
      <xdr:spPr>
        <a:xfrm>
          <a:off x="12763500" y="1345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2364</xdr:rowOff>
    </xdr:from>
    <xdr:ext cx="469744" cy="259045"/>
    <xdr:sp macro="" textlink="">
      <xdr:nvSpPr>
        <xdr:cNvPr id="661" name="テキスト ボックス 660"/>
        <xdr:cNvSpPr txBox="1"/>
      </xdr:nvSpPr>
      <xdr:spPr>
        <a:xfrm>
          <a:off x="12579428" y="13546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2" name="テキスト ボックス 671"/>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74" name="テキスト ボックス 673"/>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8" name="テキスト ボックス 677"/>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45238</xdr:rowOff>
    </xdr:from>
    <xdr:to>
      <xdr:col>85</xdr:col>
      <xdr:colOff>126364</xdr:colOff>
      <xdr:row>99</xdr:row>
      <xdr:rowOff>108241</xdr:rowOff>
    </xdr:to>
    <xdr:cxnSp macro="">
      <xdr:nvCxnSpPr>
        <xdr:cNvPr id="686" name="直線コネクタ 685"/>
        <xdr:cNvCxnSpPr/>
      </xdr:nvCxnSpPr>
      <xdr:spPr>
        <a:xfrm flipV="1">
          <a:off x="16317595" y="15647188"/>
          <a:ext cx="1269" cy="1434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112068</xdr:rowOff>
    </xdr:from>
    <xdr:ext cx="534377" cy="259045"/>
    <xdr:sp macro="" textlink="">
      <xdr:nvSpPr>
        <xdr:cNvPr id="687" name="公債費最小値テキスト"/>
        <xdr:cNvSpPr txBox="1"/>
      </xdr:nvSpPr>
      <xdr:spPr>
        <a:xfrm>
          <a:off x="16370300" y="17085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108241</xdr:rowOff>
    </xdr:from>
    <xdr:to>
      <xdr:col>86</xdr:col>
      <xdr:colOff>25400</xdr:colOff>
      <xdr:row>99</xdr:row>
      <xdr:rowOff>108241</xdr:rowOff>
    </xdr:to>
    <xdr:cxnSp macro="">
      <xdr:nvCxnSpPr>
        <xdr:cNvPr id="688" name="直線コネクタ 687"/>
        <xdr:cNvCxnSpPr/>
      </xdr:nvCxnSpPr>
      <xdr:spPr>
        <a:xfrm>
          <a:off x="16230600" y="17081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163365</xdr:rowOff>
    </xdr:from>
    <xdr:ext cx="599010" cy="259045"/>
    <xdr:sp macro="" textlink="">
      <xdr:nvSpPr>
        <xdr:cNvPr id="689" name="公債費最大値テキスト"/>
        <xdr:cNvSpPr txBox="1"/>
      </xdr:nvSpPr>
      <xdr:spPr>
        <a:xfrm>
          <a:off x="16370300" y="15422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137,938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45238</xdr:rowOff>
    </xdr:from>
    <xdr:to>
      <xdr:col>86</xdr:col>
      <xdr:colOff>25400</xdr:colOff>
      <xdr:row>91</xdr:row>
      <xdr:rowOff>45238</xdr:rowOff>
    </xdr:to>
    <xdr:cxnSp macro="">
      <xdr:nvCxnSpPr>
        <xdr:cNvPr id="690" name="直線コネクタ 689"/>
        <xdr:cNvCxnSpPr/>
      </xdr:nvCxnSpPr>
      <xdr:spPr>
        <a:xfrm>
          <a:off x="16230600" y="15647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136716</xdr:rowOff>
    </xdr:from>
    <xdr:to>
      <xdr:col>85</xdr:col>
      <xdr:colOff>127000</xdr:colOff>
      <xdr:row>94</xdr:row>
      <xdr:rowOff>142291</xdr:rowOff>
    </xdr:to>
    <xdr:cxnSp macro="">
      <xdr:nvCxnSpPr>
        <xdr:cNvPr id="691" name="直線コネクタ 690"/>
        <xdr:cNvCxnSpPr/>
      </xdr:nvCxnSpPr>
      <xdr:spPr>
        <a:xfrm flipV="1">
          <a:off x="15481300" y="16253016"/>
          <a:ext cx="838200" cy="5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123689</xdr:rowOff>
    </xdr:from>
    <xdr:ext cx="534377" cy="259045"/>
    <xdr:sp macro="" textlink="">
      <xdr:nvSpPr>
        <xdr:cNvPr id="692" name="公債費平均値テキスト"/>
        <xdr:cNvSpPr txBox="1"/>
      </xdr:nvSpPr>
      <xdr:spPr>
        <a:xfrm>
          <a:off x="16370300" y="165828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145262</xdr:rowOff>
    </xdr:from>
    <xdr:to>
      <xdr:col>85</xdr:col>
      <xdr:colOff>177800</xdr:colOff>
      <xdr:row>97</xdr:row>
      <xdr:rowOff>75412</xdr:rowOff>
    </xdr:to>
    <xdr:sp macro="" textlink="">
      <xdr:nvSpPr>
        <xdr:cNvPr id="693" name="フローチャート: 判断 692"/>
        <xdr:cNvSpPr/>
      </xdr:nvSpPr>
      <xdr:spPr>
        <a:xfrm>
          <a:off x="16268700" y="1660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142291</xdr:rowOff>
    </xdr:from>
    <xdr:to>
      <xdr:col>81</xdr:col>
      <xdr:colOff>50800</xdr:colOff>
      <xdr:row>95</xdr:row>
      <xdr:rowOff>12485</xdr:rowOff>
    </xdr:to>
    <xdr:cxnSp macro="">
      <xdr:nvCxnSpPr>
        <xdr:cNvPr id="694" name="直線コネクタ 693"/>
        <xdr:cNvCxnSpPr/>
      </xdr:nvCxnSpPr>
      <xdr:spPr>
        <a:xfrm flipV="1">
          <a:off x="14592300" y="16258591"/>
          <a:ext cx="889000" cy="4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125070</xdr:rowOff>
    </xdr:from>
    <xdr:to>
      <xdr:col>81</xdr:col>
      <xdr:colOff>101600</xdr:colOff>
      <xdr:row>97</xdr:row>
      <xdr:rowOff>55220</xdr:rowOff>
    </xdr:to>
    <xdr:sp macro="" textlink="">
      <xdr:nvSpPr>
        <xdr:cNvPr id="695" name="フローチャート: 判断 694"/>
        <xdr:cNvSpPr/>
      </xdr:nvSpPr>
      <xdr:spPr>
        <a:xfrm>
          <a:off x="15430500" y="1658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46347</xdr:rowOff>
    </xdr:from>
    <xdr:ext cx="534377" cy="259045"/>
    <xdr:sp macro="" textlink="">
      <xdr:nvSpPr>
        <xdr:cNvPr id="696" name="テキスト ボックス 695"/>
        <xdr:cNvSpPr txBox="1"/>
      </xdr:nvSpPr>
      <xdr:spPr>
        <a:xfrm>
          <a:off x="15214111" y="1667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12485</xdr:rowOff>
    </xdr:from>
    <xdr:to>
      <xdr:col>76</xdr:col>
      <xdr:colOff>114300</xdr:colOff>
      <xdr:row>95</xdr:row>
      <xdr:rowOff>52806</xdr:rowOff>
    </xdr:to>
    <xdr:cxnSp macro="">
      <xdr:nvCxnSpPr>
        <xdr:cNvPr id="697" name="直線コネクタ 696"/>
        <xdr:cNvCxnSpPr/>
      </xdr:nvCxnSpPr>
      <xdr:spPr>
        <a:xfrm flipV="1">
          <a:off x="13703300" y="16300235"/>
          <a:ext cx="889000" cy="40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115</xdr:rowOff>
    </xdr:from>
    <xdr:to>
      <xdr:col>76</xdr:col>
      <xdr:colOff>165100</xdr:colOff>
      <xdr:row>97</xdr:row>
      <xdr:rowOff>101715</xdr:rowOff>
    </xdr:to>
    <xdr:sp macro="" textlink="">
      <xdr:nvSpPr>
        <xdr:cNvPr id="698" name="フローチャート: 判断 697"/>
        <xdr:cNvSpPr/>
      </xdr:nvSpPr>
      <xdr:spPr>
        <a:xfrm>
          <a:off x="14541500" y="16630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92842</xdr:rowOff>
    </xdr:from>
    <xdr:ext cx="534377" cy="259045"/>
    <xdr:sp macro="" textlink="">
      <xdr:nvSpPr>
        <xdr:cNvPr id="699" name="テキスト ボックス 698"/>
        <xdr:cNvSpPr txBox="1"/>
      </xdr:nvSpPr>
      <xdr:spPr>
        <a:xfrm>
          <a:off x="14325111" y="1672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52806</xdr:rowOff>
    </xdr:from>
    <xdr:to>
      <xdr:col>71</xdr:col>
      <xdr:colOff>177800</xdr:colOff>
      <xdr:row>96</xdr:row>
      <xdr:rowOff>64529</xdr:rowOff>
    </xdr:to>
    <xdr:cxnSp macro="">
      <xdr:nvCxnSpPr>
        <xdr:cNvPr id="700" name="直線コネクタ 699"/>
        <xdr:cNvCxnSpPr/>
      </xdr:nvCxnSpPr>
      <xdr:spPr>
        <a:xfrm flipV="1">
          <a:off x="12814300" y="16340556"/>
          <a:ext cx="889000" cy="183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150698</xdr:rowOff>
    </xdr:from>
    <xdr:to>
      <xdr:col>72</xdr:col>
      <xdr:colOff>38100</xdr:colOff>
      <xdr:row>97</xdr:row>
      <xdr:rowOff>80848</xdr:rowOff>
    </xdr:to>
    <xdr:sp macro="" textlink="">
      <xdr:nvSpPr>
        <xdr:cNvPr id="701" name="フローチャート: 判断 700"/>
        <xdr:cNvSpPr/>
      </xdr:nvSpPr>
      <xdr:spPr>
        <a:xfrm>
          <a:off x="13652500" y="1660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71975</xdr:rowOff>
    </xdr:from>
    <xdr:ext cx="534377" cy="259045"/>
    <xdr:sp macro="" textlink="">
      <xdr:nvSpPr>
        <xdr:cNvPr id="702" name="テキスト ボックス 701"/>
        <xdr:cNvSpPr txBox="1"/>
      </xdr:nvSpPr>
      <xdr:spPr>
        <a:xfrm>
          <a:off x="13436111" y="16702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119583</xdr:rowOff>
    </xdr:from>
    <xdr:to>
      <xdr:col>67</xdr:col>
      <xdr:colOff>101600</xdr:colOff>
      <xdr:row>97</xdr:row>
      <xdr:rowOff>49733</xdr:rowOff>
    </xdr:to>
    <xdr:sp macro="" textlink="">
      <xdr:nvSpPr>
        <xdr:cNvPr id="703" name="フローチャート: 判断 702"/>
        <xdr:cNvSpPr/>
      </xdr:nvSpPr>
      <xdr:spPr>
        <a:xfrm>
          <a:off x="12763500" y="16578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40860</xdr:rowOff>
    </xdr:from>
    <xdr:ext cx="534377" cy="259045"/>
    <xdr:sp macro="" textlink="">
      <xdr:nvSpPr>
        <xdr:cNvPr id="704" name="テキスト ボックス 703"/>
        <xdr:cNvSpPr txBox="1"/>
      </xdr:nvSpPr>
      <xdr:spPr>
        <a:xfrm>
          <a:off x="12547111" y="16671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85916</xdr:rowOff>
    </xdr:from>
    <xdr:to>
      <xdr:col>85</xdr:col>
      <xdr:colOff>177800</xdr:colOff>
      <xdr:row>95</xdr:row>
      <xdr:rowOff>16066</xdr:rowOff>
    </xdr:to>
    <xdr:sp macro="" textlink="">
      <xdr:nvSpPr>
        <xdr:cNvPr id="710" name="楕円 709"/>
        <xdr:cNvSpPr/>
      </xdr:nvSpPr>
      <xdr:spPr>
        <a:xfrm>
          <a:off x="16268700" y="16202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108793</xdr:rowOff>
    </xdr:from>
    <xdr:ext cx="534377" cy="259045"/>
    <xdr:sp macro="" textlink="">
      <xdr:nvSpPr>
        <xdr:cNvPr id="711" name="公債費該当値テキスト"/>
        <xdr:cNvSpPr txBox="1"/>
      </xdr:nvSpPr>
      <xdr:spPr>
        <a:xfrm>
          <a:off x="16370300" y="16053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91491</xdr:rowOff>
    </xdr:from>
    <xdr:to>
      <xdr:col>81</xdr:col>
      <xdr:colOff>101600</xdr:colOff>
      <xdr:row>95</xdr:row>
      <xdr:rowOff>21641</xdr:rowOff>
    </xdr:to>
    <xdr:sp macro="" textlink="">
      <xdr:nvSpPr>
        <xdr:cNvPr id="712" name="楕円 711"/>
        <xdr:cNvSpPr/>
      </xdr:nvSpPr>
      <xdr:spPr>
        <a:xfrm>
          <a:off x="15430500" y="16207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38168</xdr:rowOff>
    </xdr:from>
    <xdr:ext cx="534377" cy="259045"/>
    <xdr:sp macro="" textlink="">
      <xdr:nvSpPr>
        <xdr:cNvPr id="713" name="テキスト ボックス 712"/>
        <xdr:cNvSpPr txBox="1"/>
      </xdr:nvSpPr>
      <xdr:spPr>
        <a:xfrm>
          <a:off x="15214111" y="15983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133135</xdr:rowOff>
    </xdr:from>
    <xdr:to>
      <xdr:col>76</xdr:col>
      <xdr:colOff>165100</xdr:colOff>
      <xdr:row>95</xdr:row>
      <xdr:rowOff>63285</xdr:rowOff>
    </xdr:to>
    <xdr:sp macro="" textlink="">
      <xdr:nvSpPr>
        <xdr:cNvPr id="714" name="楕円 713"/>
        <xdr:cNvSpPr/>
      </xdr:nvSpPr>
      <xdr:spPr>
        <a:xfrm>
          <a:off x="14541500" y="16249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79812</xdr:rowOff>
    </xdr:from>
    <xdr:ext cx="534377" cy="259045"/>
    <xdr:sp macro="" textlink="">
      <xdr:nvSpPr>
        <xdr:cNvPr id="715" name="テキスト ボックス 714"/>
        <xdr:cNvSpPr txBox="1"/>
      </xdr:nvSpPr>
      <xdr:spPr>
        <a:xfrm>
          <a:off x="14325111" y="16024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2006</xdr:rowOff>
    </xdr:from>
    <xdr:to>
      <xdr:col>72</xdr:col>
      <xdr:colOff>38100</xdr:colOff>
      <xdr:row>95</xdr:row>
      <xdr:rowOff>103606</xdr:rowOff>
    </xdr:to>
    <xdr:sp macro="" textlink="">
      <xdr:nvSpPr>
        <xdr:cNvPr id="716" name="楕円 715"/>
        <xdr:cNvSpPr/>
      </xdr:nvSpPr>
      <xdr:spPr>
        <a:xfrm>
          <a:off x="13652500" y="16289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120133</xdr:rowOff>
    </xdr:from>
    <xdr:ext cx="534377" cy="259045"/>
    <xdr:sp macro="" textlink="">
      <xdr:nvSpPr>
        <xdr:cNvPr id="717" name="テキスト ボックス 716"/>
        <xdr:cNvSpPr txBox="1"/>
      </xdr:nvSpPr>
      <xdr:spPr>
        <a:xfrm>
          <a:off x="13436111" y="1606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13729</xdr:rowOff>
    </xdr:from>
    <xdr:to>
      <xdr:col>67</xdr:col>
      <xdr:colOff>101600</xdr:colOff>
      <xdr:row>96</xdr:row>
      <xdr:rowOff>115329</xdr:rowOff>
    </xdr:to>
    <xdr:sp macro="" textlink="">
      <xdr:nvSpPr>
        <xdr:cNvPr id="718" name="楕円 717"/>
        <xdr:cNvSpPr/>
      </xdr:nvSpPr>
      <xdr:spPr>
        <a:xfrm>
          <a:off x="12763500" y="16472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131856</xdr:rowOff>
    </xdr:from>
    <xdr:ext cx="534377" cy="259045"/>
    <xdr:sp macro="" textlink="">
      <xdr:nvSpPr>
        <xdr:cNvPr id="719" name="テキスト ボックス 718"/>
        <xdr:cNvSpPr txBox="1"/>
      </xdr:nvSpPr>
      <xdr:spPr>
        <a:xfrm>
          <a:off x="12547111" y="16248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3" name="テキスト ボックス 73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9" name="テキスト ボックス 738"/>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110109</xdr:rowOff>
    </xdr:from>
    <xdr:to>
      <xdr:col>116</xdr:col>
      <xdr:colOff>62864</xdr:colOff>
      <xdr:row>39</xdr:row>
      <xdr:rowOff>44450</xdr:rowOff>
    </xdr:to>
    <xdr:cxnSp macro="">
      <xdr:nvCxnSpPr>
        <xdr:cNvPr id="743" name="直線コネクタ 742"/>
        <xdr:cNvCxnSpPr/>
      </xdr:nvCxnSpPr>
      <xdr:spPr>
        <a:xfrm flipV="1">
          <a:off x="22159595" y="5425059"/>
          <a:ext cx="1269" cy="1305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65422</xdr:rowOff>
    </xdr:from>
    <xdr:ext cx="249299" cy="259045"/>
    <xdr:sp macro="" textlink="">
      <xdr:nvSpPr>
        <xdr:cNvPr id="744" name="諸支出金最小値テキスト"/>
        <xdr:cNvSpPr txBox="1"/>
      </xdr:nvSpPr>
      <xdr:spPr>
        <a:xfrm>
          <a:off x="22212300" y="67519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56786</xdr:rowOff>
    </xdr:from>
    <xdr:ext cx="534377" cy="259045"/>
    <xdr:sp macro="" textlink="">
      <xdr:nvSpPr>
        <xdr:cNvPr id="746" name="諸支出金最大値テキスト"/>
        <xdr:cNvSpPr txBox="1"/>
      </xdr:nvSpPr>
      <xdr:spPr>
        <a:xfrm>
          <a:off x="22212300" y="5200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10,283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110109</xdr:rowOff>
    </xdr:from>
    <xdr:to>
      <xdr:col>116</xdr:col>
      <xdr:colOff>152400</xdr:colOff>
      <xdr:row>31</xdr:row>
      <xdr:rowOff>110109</xdr:rowOff>
    </xdr:to>
    <xdr:cxnSp macro="">
      <xdr:nvCxnSpPr>
        <xdr:cNvPr id="747" name="直線コネクタ 746"/>
        <xdr:cNvCxnSpPr/>
      </xdr:nvCxnSpPr>
      <xdr:spPr>
        <a:xfrm>
          <a:off x="22072600" y="5425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154322</xdr:rowOff>
    </xdr:from>
    <xdr:ext cx="378565" cy="259045"/>
    <xdr:sp macro="" textlink="">
      <xdr:nvSpPr>
        <xdr:cNvPr id="749" name="諸支出金平均値テキスト"/>
        <xdr:cNvSpPr txBox="1"/>
      </xdr:nvSpPr>
      <xdr:spPr>
        <a:xfrm>
          <a:off x="22212300" y="649797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131445</xdr:rowOff>
    </xdr:from>
    <xdr:to>
      <xdr:col>116</xdr:col>
      <xdr:colOff>114300</xdr:colOff>
      <xdr:row>39</xdr:row>
      <xdr:rowOff>61595</xdr:rowOff>
    </xdr:to>
    <xdr:sp macro="" textlink="">
      <xdr:nvSpPr>
        <xdr:cNvPr id="750" name="フローチャート: 判断 749"/>
        <xdr:cNvSpPr/>
      </xdr:nvSpPr>
      <xdr:spPr>
        <a:xfrm>
          <a:off x="22110700" y="6646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164973</xdr:rowOff>
    </xdr:from>
    <xdr:to>
      <xdr:col>112</xdr:col>
      <xdr:colOff>38100</xdr:colOff>
      <xdr:row>39</xdr:row>
      <xdr:rowOff>95123</xdr:rowOff>
    </xdr:to>
    <xdr:sp macro="" textlink="">
      <xdr:nvSpPr>
        <xdr:cNvPr id="752" name="フローチャート: 判断 751"/>
        <xdr:cNvSpPr/>
      </xdr:nvSpPr>
      <xdr:spPr>
        <a:xfrm>
          <a:off x="21272500" y="6680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111650</xdr:rowOff>
    </xdr:from>
    <xdr:ext cx="249299" cy="259045"/>
    <xdr:sp macro="" textlink="">
      <xdr:nvSpPr>
        <xdr:cNvPr id="753" name="テキスト ボックス 752"/>
        <xdr:cNvSpPr txBox="1"/>
      </xdr:nvSpPr>
      <xdr:spPr>
        <a:xfrm>
          <a:off x="21198650" y="64553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164973</xdr:rowOff>
    </xdr:from>
    <xdr:to>
      <xdr:col>107</xdr:col>
      <xdr:colOff>101600</xdr:colOff>
      <xdr:row>39</xdr:row>
      <xdr:rowOff>95123</xdr:rowOff>
    </xdr:to>
    <xdr:sp macro="" textlink="">
      <xdr:nvSpPr>
        <xdr:cNvPr id="755" name="フローチャート: 判断 754"/>
        <xdr:cNvSpPr/>
      </xdr:nvSpPr>
      <xdr:spPr>
        <a:xfrm>
          <a:off x="20383500" y="6680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111650</xdr:rowOff>
    </xdr:from>
    <xdr:ext cx="249299" cy="259045"/>
    <xdr:sp macro="" textlink="">
      <xdr:nvSpPr>
        <xdr:cNvPr id="756" name="テキスト ボックス 755"/>
        <xdr:cNvSpPr txBox="1"/>
      </xdr:nvSpPr>
      <xdr:spPr>
        <a:xfrm>
          <a:off x="20309650" y="64553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164719</xdr:rowOff>
    </xdr:from>
    <xdr:to>
      <xdr:col>102</xdr:col>
      <xdr:colOff>165100</xdr:colOff>
      <xdr:row>39</xdr:row>
      <xdr:rowOff>94869</xdr:rowOff>
    </xdr:to>
    <xdr:sp macro="" textlink="">
      <xdr:nvSpPr>
        <xdr:cNvPr id="758" name="フローチャート: 判断 757"/>
        <xdr:cNvSpPr/>
      </xdr:nvSpPr>
      <xdr:spPr>
        <a:xfrm>
          <a:off x="19494500" y="667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111396</xdr:rowOff>
    </xdr:from>
    <xdr:ext cx="249299" cy="259045"/>
    <xdr:sp macro="" textlink="">
      <xdr:nvSpPr>
        <xdr:cNvPr id="759" name="テキスト ボックス 758"/>
        <xdr:cNvSpPr txBox="1"/>
      </xdr:nvSpPr>
      <xdr:spPr>
        <a:xfrm>
          <a:off x="19420650" y="64550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139954</xdr:rowOff>
    </xdr:from>
    <xdr:to>
      <xdr:col>98</xdr:col>
      <xdr:colOff>38100</xdr:colOff>
      <xdr:row>39</xdr:row>
      <xdr:rowOff>70104</xdr:rowOff>
    </xdr:to>
    <xdr:sp macro="" textlink="">
      <xdr:nvSpPr>
        <xdr:cNvPr id="760" name="フローチャート: 判断 759"/>
        <xdr:cNvSpPr/>
      </xdr:nvSpPr>
      <xdr:spPr>
        <a:xfrm>
          <a:off x="18605500" y="665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86631</xdr:rowOff>
    </xdr:from>
    <xdr:ext cx="378565" cy="259045"/>
    <xdr:sp macro="" textlink="">
      <xdr:nvSpPr>
        <xdr:cNvPr id="761" name="テキスト ボックス 760"/>
        <xdr:cNvSpPr txBox="1"/>
      </xdr:nvSpPr>
      <xdr:spPr>
        <a:xfrm>
          <a:off x="18467017" y="6430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109872</xdr:rowOff>
    </xdr:from>
    <xdr:ext cx="249299" cy="259045"/>
    <xdr:sp macro="" textlink="">
      <xdr:nvSpPr>
        <xdr:cNvPr id="768" name="諸支出金該当値テキスト"/>
        <xdr:cNvSpPr txBox="1"/>
      </xdr:nvSpPr>
      <xdr:spPr>
        <a:xfrm>
          <a:off x="22212300" y="66249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0" name="テキスト ボックス 769"/>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4" name="テキスト ボックス 773"/>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総務費が前年度から大きく増加し、住民一人当たり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294,319</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円となっているのは、デジタル防災行政無線設備整備事業によるものである。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また、衛生費の数値が類似団体平均を大きく上回っているのは、企業債償還金の一部を繰上償還したことによる病院事業会計への繰出金の増が影響しているものである。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公債費の数値も逓増しており、引き続き地方債の新規発行額の抑制に努める。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富山県朝日町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標準財政規模に対する実質収支額の割合（実質収支比率）は毎年</a:t>
          </a:r>
          <a:r>
            <a:rPr kumimoji="1" lang="en-US"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6</a:t>
          </a:r>
          <a:r>
            <a:rPr kumimoji="1" lang="ja-JP" altLang="en-US"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r>
            <a:rPr kumimoji="1" lang="en-US"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9</a:t>
          </a:r>
          <a:r>
            <a:rPr kumimoji="1" lang="ja-JP" altLang="en-US"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％台を維持し、黒字となっているものの、実質単年度収支額の割合（実質単年度収支比率）については</a:t>
          </a:r>
          <a:r>
            <a:rPr kumimoji="1" lang="en-US"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H27</a:t>
          </a:r>
          <a:r>
            <a:rPr kumimoji="1" lang="ja-JP" altLang="en-US"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年度からマイナスとなり、財政調整基金の取崩額は増える傾向にあったが、近年では最低限の取崩しに抑えることとしている。この後も財政調整基金は減少するものと予想しており、積極的に前年度剰余金の積立を行うなど一定の残高を維持しながら、あわせて適切な財源の確保と歳出の精査を図っていく必要がある。</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富山県朝日町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すべての会計において赤字は発生していない状況であるが、病院事業会計の標準財政規模比が前年度から</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3.39</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ポイント減少し、黒字額全体を減らす要因となった。富山大学附属病院寄附講座開設により内科医師が</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2</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名常駐したことで診療体制の拡充につながったものの、コロナ禍による診療控えのため患者数が減少したためと考える。公営企業会計の経営も注視しつつ、今後も引き続き健全経営に努める。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10519052</v>
      </c>
      <c r="BO4" s="433"/>
      <c r="BP4" s="433"/>
      <c r="BQ4" s="433"/>
      <c r="BR4" s="433"/>
      <c r="BS4" s="433"/>
      <c r="BT4" s="433"/>
      <c r="BU4" s="434"/>
      <c r="BV4" s="432">
        <v>9317695</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6.9</v>
      </c>
      <c r="CU4" s="439"/>
      <c r="CV4" s="439"/>
      <c r="CW4" s="439"/>
      <c r="CX4" s="439"/>
      <c r="CY4" s="439"/>
      <c r="CZ4" s="439"/>
      <c r="DA4" s="440"/>
      <c r="DB4" s="438">
        <v>8.5</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10112189</v>
      </c>
      <c r="BO5" s="470"/>
      <c r="BP5" s="470"/>
      <c r="BQ5" s="470"/>
      <c r="BR5" s="470"/>
      <c r="BS5" s="470"/>
      <c r="BT5" s="470"/>
      <c r="BU5" s="471"/>
      <c r="BV5" s="469">
        <v>8893045</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90.4</v>
      </c>
      <c r="CU5" s="467"/>
      <c r="CV5" s="467"/>
      <c r="CW5" s="467"/>
      <c r="CX5" s="467"/>
      <c r="CY5" s="467"/>
      <c r="CZ5" s="467"/>
      <c r="DA5" s="468"/>
      <c r="DB5" s="466">
        <v>94.5</v>
      </c>
      <c r="DC5" s="467"/>
      <c r="DD5" s="467"/>
      <c r="DE5" s="467"/>
      <c r="DF5" s="467"/>
      <c r="DG5" s="467"/>
      <c r="DH5" s="467"/>
      <c r="DI5" s="468"/>
      <c r="DJ5" s="186"/>
      <c r="DK5" s="186"/>
      <c r="DL5" s="186"/>
      <c r="DM5" s="186"/>
      <c r="DN5" s="186"/>
      <c r="DO5" s="186"/>
    </row>
    <row r="6" spans="1:119" ht="18.75" customHeight="1" x14ac:dyDescent="0.15">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102</v>
      </c>
      <c r="AV6" s="502"/>
      <c r="AW6" s="502"/>
      <c r="AX6" s="502"/>
      <c r="AY6" s="503" t="s">
        <v>103</v>
      </c>
      <c r="AZ6" s="504"/>
      <c r="BA6" s="504"/>
      <c r="BB6" s="504"/>
      <c r="BC6" s="504"/>
      <c r="BD6" s="504"/>
      <c r="BE6" s="504"/>
      <c r="BF6" s="504"/>
      <c r="BG6" s="504"/>
      <c r="BH6" s="504"/>
      <c r="BI6" s="504"/>
      <c r="BJ6" s="504"/>
      <c r="BK6" s="504"/>
      <c r="BL6" s="504"/>
      <c r="BM6" s="505"/>
      <c r="BN6" s="469">
        <v>406863</v>
      </c>
      <c r="BO6" s="470"/>
      <c r="BP6" s="470"/>
      <c r="BQ6" s="470"/>
      <c r="BR6" s="470"/>
      <c r="BS6" s="470"/>
      <c r="BT6" s="470"/>
      <c r="BU6" s="471"/>
      <c r="BV6" s="469">
        <v>424650</v>
      </c>
      <c r="BW6" s="470"/>
      <c r="BX6" s="470"/>
      <c r="BY6" s="470"/>
      <c r="BZ6" s="470"/>
      <c r="CA6" s="470"/>
      <c r="CB6" s="470"/>
      <c r="CC6" s="471"/>
      <c r="CD6" s="472" t="s">
        <v>104</v>
      </c>
      <c r="CE6" s="473"/>
      <c r="CF6" s="473"/>
      <c r="CG6" s="473"/>
      <c r="CH6" s="473"/>
      <c r="CI6" s="473"/>
      <c r="CJ6" s="473"/>
      <c r="CK6" s="473"/>
      <c r="CL6" s="473"/>
      <c r="CM6" s="473"/>
      <c r="CN6" s="473"/>
      <c r="CO6" s="473"/>
      <c r="CP6" s="473"/>
      <c r="CQ6" s="473"/>
      <c r="CR6" s="473"/>
      <c r="CS6" s="474"/>
      <c r="CT6" s="506">
        <v>93.8</v>
      </c>
      <c r="CU6" s="507"/>
      <c r="CV6" s="507"/>
      <c r="CW6" s="507"/>
      <c r="CX6" s="507"/>
      <c r="CY6" s="507"/>
      <c r="CZ6" s="507"/>
      <c r="DA6" s="508"/>
      <c r="DB6" s="506">
        <v>98.1</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105</v>
      </c>
      <c r="AN7" s="499"/>
      <c r="AO7" s="499"/>
      <c r="AP7" s="499"/>
      <c r="AQ7" s="499"/>
      <c r="AR7" s="499"/>
      <c r="AS7" s="499"/>
      <c r="AT7" s="500"/>
      <c r="AU7" s="501" t="s">
        <v>102</v>
      </c>
      <c r="AV7" s="502"/>
      <c r="AW7" s="502"/>
      <c r="AX7" s="502"/>
      <c r="AY7" s="503" t="s">
        <v>106</v>
      </c>
      <c r="AZ7" s="504"/>
      <c r="BA7" s="504"/>
      <c r="BB7" s="504"/>
      <c r="BC7" s="504"/>
      <c r="BD7" s="504"/>
      <c r="BE7" s="504"/>
      <c r="BF7" s="504"/>
      <c r="BG7" s="504"/>
      <c r="BH7" s="504"/>
      <c r="BI7" s="504"/>
      <c r="BJ7" s="504"/>
      <c r="BK7" s="504"/>
      <c r="BL7" s="504"/>
      <c r="BM7" s="505"/>
      <c r="BN7" s="469">
        <v>54509</v>
      </c>
      <c r="BO7" s="470"/>
      <c r="BP7" s="470"/>
      <c r="BQ7" s="470"/>
      <c r="BR7" s="470"/>
      <c r="BS7" s="470"/>
      <c r="BT7" s="470"/>
      <c r="BU7" s="471"/>
      <c r="BV7" s="469">
        <v>10403</v>
      </c>
      <c r="BW7" s="470"/>
      <c r="BX7" s="470"/>
      <c r="BY7" s="470"/>
      <c r="BZ7" s="470"/>
      <c r="CA7" s="470"/>
      <c r="CB7" s="470"/>
      <c r="CC7" s="471"/>
      <c r="CD7" s="472" t="s">
        <v>107</v>
      </c>
      <c r="CE7" s="473"/>
      <c r="CF7" s="473"/>
      <c r="CG7" s="473"/>
      <c r="CH7" s="473"/>
      <c r="CI7" s="473"/>
      <c r="CJ7" s="473"/>
      <c r="CK7" s="473"/>
      <c r="CL7" s="473"/>
      <c r="CM7" s="473"/>
      <c r="CN7" s="473"/>
      <c r="CO7" s="473"/>
      <c r="CP7" s="473"/>
      <c r="CQ7" s="473"/>
      <c r="CR7" s="473"/>
      <c r="CS7" s="474"/>
      <c r="CT7" s="469">
        <v>5109990</v>
      </c>
      <c r="CU7" s="470"/>
      <c r="CV7" s="470"/>
      <c r="CW7" s="470"/>
      <c r="CX7" s="470"/>
      <c r="CY7" s="470"/>
      <c r="CZ7" s="470"/>
      <c r="DA7" s="471"/>
      <c r="DB7" s="469">
        <v>4896038</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108</v>
      </c>
      <c r="AN8" s="499"/>
      <c r="AO8" s="499"/>
      <c r="AP8" s="499"/>
      <c r="AQ8" s="499"/>
      <c r="AR8" s="499"/>
      <c r="AS8" s="499"/>
      <c r="AT8" s="500"/>
      <c r="AU8" s="501" t="s">
        <v>109</v>
      </c>
      <c r="AV8" s="502"/>
      <c r="AW8" s="502"/>
      <c r="AX8" s="502"/>
      <c r="AY8" s="503" t="s">
        <v>110</v>
      </c>
      <c r="AZ8" s="504"/>
      <c r="BA8" s="504"/>
      <c r="BB8" s="504"/>
      <c r="BC8" s="504"/>
      <c r="BD8" s="504"/>
      <c r="BE8" s="504"/>
      <c r="BF8" s="504"/>
      <c r="BG8" s="504"/>
      <c r="BH8" s="504"/>
      <c r="BI8" s="504"/>
      <c r="BJ8" s="504"/>
      <c r="BK8" s="504"/>
      <c r="BL8" s="504"/>
      <c r="BM8" s="505"/>
      <c r="BN8" s="469">
        <v>352354</v>
      </c>
      <c r="BO8" s="470"/>
      <c r="BP8" s="470"/>
      <c r="BQ8" s="470"/>
      <c r="BR8" s="470"/>
      <c r="BS8" s="470"/>
      <c r="BT8" s="470"/>
      <c r="BU8" s="471"/>
      <c r="BV8" s="469">
        <v>414247</v>
      </c>
      <c r="BW8" s="470"/>
      <c r="BX8" s="470"/>
      <c r="BY8" s="470"/>
      <c r="BZ8" s="470"/>
      <c r="CA8" s="470"/>
      <c r="CB8" s="470"/>
      <c r="CC8" s="471"/>
      <c r="CD8" s="472" t="s">
        <v>111</v>
      </c>
      <c r="CE8" s="473"/>
      <c r="CF8" s="473"/>
      <c r="CG8" s="473"/>
      <c r="CH8" s="473"/>
      <c r="CI8" s="473"/>
      <c r="CJ8" s="473"/>
      <c r="CK8" s="473"/>
      <c r="CL8" s="473"/>
      <c r="CM8" s="473"/>
      <c r="CN8" s="473"/>
      <c r="CO8" s="473"/>
      <c r="CP8" s="473"/>
      <c r="CQ8" s="473"/>
      <c r="CR8" s="473"/>
      <c r="CS8" s="474"/>
      <c r="CT8" s="509">
        <v>0.37</v>
      </c>
      <c r="CU8" s="510"/>
      <c r="CV8" s="510"/>
      <c r="CW8" s="510"/>
      <c r="CX8" s="510"/>
      <c r="CY8" s="510"/>
      <c r="CZ8" s="510"/>
      <c r="DA8" s="511"/>
      <c r="DB8" s="509">
        <v>0.38</v>
      </c>
      <c r="DC8" s="510"/>
      <c r="DD8" s="510"/>
      <c r="DE8" s="510"/>
      <c r="DF8" s="510"/>
      <c r="DG8" s="510"/>
      <c r="DH8" s="510"/>
      <c r="DI8" s="511"/>
      <c r="DJ8" s="186"/>
      <c r="DK8" s="186"/>
      <c r="DL8" s="186"/>
      <c r="DM8" s="186"/>
      <c r="DN8" s="186"/>
      <c r="DO8" s="186"/>
    </row>
    <row r="9" spans="1:119" ht="18.75" customHeight="1" thickBot="1" x14ac:dyDescent="0.2">
      <c r="A9" s="187"/>
      <c r="B9" s="463" t="s">
        <v>112</v>
      </c>
      <c r="C9" s="464"/>
      <c r="D9" s="464"/>
      <c r="E9" s="464"/>
      <c r="F9" s="464"/>
      <c r="G9" s="464"/>
      <c r="H9" s="464"/>
      <c r="I9" s="464"/>
      <c r="J9" s="464"/>
      <c r="K9" s="512"/>
      <c r="L9" s="513" t="s">
        <v>113</v>
      </c>
      <c r="M9" s="514"/>
      <c r="N9" s="514"/>
      <c r="O9" s="514"/>
      <c r="P9" s="514"/>
      <c r="Q9" s="515"/>
      <c r="R9" s="516">
        <v>11081</v>
      </c>
      <c r="S9" s="517"/>
      <c r="T9" s="517"/>
      <c r="U9" s="517"/>
      <c r="V9" s="518"/>
      <c r="W9" s="426" t="s">
        <v>114</v>
      </c>
      <c r="X9" s="427"/>
      <c r="Y9" s="427"/>
      <c r="Z9" s="427"/>
      <c r="AA9" s="427"/>
      <c r="AB9" s="427"/>
      <c r="AC9" s="427"/>
      <c r="AD9" s="427"/>
      <c r="AE9" s="427"/>
      <c r="AF9" s="427"/>
      <c r="AG9" s="427"/>
      <c r="AH9" s="427"/>
      <c r="AI9" s="427"/>
      <c r="AJ9" s="427"/>
      <c r="AK9" s="427"/>
      <c r="AL9" s="428"/>
      <c r="AM9" s="498" t="s">
        <v>115</v>
      </c>
      <c r="AN9" s="499"/>
      <c r="AO9" s="499"/>
      <c r="AP9" s="499"/>
      <c r="AQ9" s="499"/>
      <c r="AR9" s="499"/>
      <c r="AS9" s="499"/>
      <c r="AT9" s="500"/>
      <c r="AU9" s="501" t="s">
        <v>116</v>
      </c>
      <c r="AV9" s="502"/>
      <c r="AW9" s="502"/>
      <c r="AX9" s="502"/>
      <c r="AY9" s="503" t="s">
        <v>117</v>
      </c>
      <c r="AZ9" s="504"/>
      <c r="BA9" s="504"/>
      <c r="BB9" s="504"/>
      <c r="BC9" s="504"/>
      <c r="BD9" s="504"/>
      <c r="BE9" s="504"/>
      <c r="BF9" s="504"/>
      <c r="BG9" s="504"/>
      <c r="BH9" s="504"/>
      <c r="BI9" s="504"/>
      <c r="BJ9" s="504"/>
      <c r="BK9" s="504"/>
      <c r="BL9" s="504"/>
      <c r="BM9" s="505"/>
      <c r="BN9" s="469">
        <v>-61893</v>
      </c>
      <c r="BO9" s="470"/>
      <c r="BP9" s="470"/>
      <c r="BQ9" s="470"/>
      <c r="BR9" s="470"/>
      <c r="BS9" s="470"/>
      <c r="BT9" s="470"/>
      <c r="BU9" s="471"/>
      <c r="BV9" s="469">
        <v>-29701</v>
      </c>
      <c r="BW9" s="470"/>
      <c r="BX9" s="470"/>
      <c r="BY9" s="470"/>
      <c r="BZ9" s="470"/>
      <c r="CA9" s="470"/>
      <c r="CB9" s="470"/>
      <c r="CC9" s="471"/>
      <c r="CD9" s="472" t="s">
        <v>118</v>
      </c>
      <c r="CE9" s="473"/>
      <c r="CF9" s="473"/>
      <c r="CG9" s="473"/>
      <c r="CH9" s="473"/>
      <c r="CI9" s="473"/>
      <c r="CJ9" s="473"/>
      <c r="CK9" s="473"/>
      <c r="CL9" s="473"/>
      <c r="CM9" s="473"/>
      <c r="CN9" s="473"/>
      <c r="CO9" s="473"/>
      <c r="CP9" s="473"/>
      <c r="CQ9" s="473"/>
      <c r="CR9" s="473"/>
      <c r="CS9" s="474"/>
      <c r="CT9" s="466">
        <v>15.1</v>
      </c>
      <c r="CU9" s="467"/>
      <c r="CV9" s="467"/>
      <c r="CW9" s="467"/>
      <c r="CX9" s="467"/>
      <c r="CY9" s="467"/>
      <c r="CZ9" s="467"/>
      <c r="DA9" s="468"/>
      <c r="DB9" s="466">
        <v>14.2</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119</v>
      </c>
      <c r="M10" s="499"/>
      <c r="N10" s="499"/>
      <c r="O10" s="499"/>
      <c r="P10" s="499"/>
      <c r="Q10" s="500"/>
      <c r="R10" s="520">
        <v>12246</v>
      </c>
      <c r="S10" s="521"/>
      <c r="T10" s="521"/>
      <c r="U10" s="521"/>
      <c r="V10" s="522"/>
      <c r="W10" s="457"/>
      <c r="X10" s="458"/>
      <c r="Y10" s="458"/>
      <c r="Z10" s="458"/>
      <c r="AA10" s="458"/>
      <c r="AB10" s="458"/>
      <c r="AC10" s="458"/>
      <c r="AD10" s="458"/>
      <c r="AE10" s="458"/>
      <c r="AF10" s="458"/>
      <c r="AG10" s="458"/>
      <c r="AH10" s="458"/>
      <c r="AI10" s="458"/>
      <c r="AJ10" s="458"/>
      <c r="AK10" s="458"/>
      <c r="AL10" s="461"/>
      <c r="AM10" s="498" t="s">
        <v>120</v>
      </c>
      <c r="AN10" s="499"/>
      <c r="AO10" s="499"/>
      <c r="AP10" s="499"/>
      <c r="AQ10" s="499"/>
      <c r="AR10" s="499"/>
      <c r="AS10" s="499"/>
      <c r="AT10" s="500"/>
      <c r="AU10" s="501" t="s">
        <v>121</v>
      </c>
      <c r="AV10" s="502"/>
      <c r="AW10" s="502"/>
      <c r="AX10" s="502"/>
      <c r="AY10" s="503" t="s">
        <v>122</v>
      </c>
      <c r="AZ10" s="504"/>
      <c r="BA10" s="504"/>
      <c r="BB10" s="504"/>
      <c r="BC10" s="504"/>
      <c r="BD10" s="504"/>
      <c r="BE10" s="504"/>
      <c r="BF10" s="504"/>
      <c r="BG10" s="504"/>
      <c r="BH10" s="504"/>
      <c r="BI10" s="504"/>
      <c r="BJ10" s="504"/>
      <c r="BK10" s="504"/>
      <c r="BL10" s="504"/>
      <c r="BM10" s="505"/>
      <c r="BN10" s="469">
        <v>361814</v>
      </c>
      <c r="BO10" s="470"/>
      <c r="BP10" s="470"/>
      <c r="BQ10" s="470"/>
      <c r="BR10" s="470"/>
      <c r="BS10" s="470"/>
      <c r="BT10" s="470"/>
      <c r="BU10" s="471"/>
      <c r="BV10" s="469">
        <v>506896</v>
      </c>
      <c r="BW10" s="470"/>
      <c r="BX10" s="470"/>
      <c r="BY10" s="470"/>
      <c r="BZ10" s="470"/>
      <c r="CA10" s="470"/>
      <c r="CB10" s="470"/>
      <c r="CC10" s="471"/>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124</v>
      </c>
      <c r="M11" s="524"/>
      <c r="N11" s="524"/>
      <c r="O11" s="524"/>
      <c r="P11" s="524"/>
      <c r="Q11" s="525"/>
      <c r="R11" s="526" t="s">
        <v>125</v>
      </c>
      <c r="S11" s="527"/>
      <c r="T11" s="527"/>
      <c r="U11" s="527"/>
      <c r="V11" s="528"/>
      <c r="W11" s="457"/>
      <c r="X11" s="458"/>
      <c r="Y11" s="458"/>
      <c r="Z11" s="458"/>
      <c r="AA11" s="458"/>
      <c r="AB11" s="458"/>
      <c r="AC11" s="458"/>
      <c r="AD11" s="458"/>
      <c r="AE11" s="458"/>
      <c r="AF11" s="458"/>
      <c r="AG11" s="458"/>
      <c r="AH11" s="458"/>
      <c r="AI11" s="458"/>
      <c r="AJ11" s="458"/>
      <c r="AK11" s="458"/>
      <c r="AL11" s="461"/>
      <c r="AM11" s="498" t="s">
        <v>126</v>
      </c>
      <c r="AN11" s="499"/>
      <c r="AO11" s="499"/>
      <c r="AP11" s="499"/>
      <c r="AQ11" s="499"/>
      <c r="AR11" s="499"/>
      <c r="AS11" s="499"/>
      <c r="AT11" s="500"/>
      <c r="AU11" s="501" t="s">
        <v>116</v>
      </c>
      <c r="AV11" s="502"/>
      <c r="AW11" s="502"/>
      <c r="AX11" s="502"/>
      <c r="AY11" s="503" t="s">
        <v>127</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128</v>
      </c>
      <c r="CE11" s="473"/>
      <c r="CF11" s="473"/>
      <c r="CG11" s="473"/>
      <c r="CH11" s="473"/>
      <c r="CI11" s="473"/>
      <c r="CJ11" s="473"/>
      <c r="CK11" s="473"/>
      <c r="CL11" s="473"/>
      <c r="CM11" s="473"/>
      <c r="CN11" s="473"/>
      <c r="CO11" s="473"/>
      <c r="CP11" s="473"/>
      <c r="CQ11" s="473"/>
      <c r="CR11" s="473"/>
      <c r="CS11" s="474"/>
      <c r="CT11" s="509" t="s">
        <v>129</v>
      </c>
      <c r="CU11" s="510"/>
      <c r="CV11" s="510"/>
      <c r="CW11" s="510"/>
      <c r="CX11" s="510"/>
      <c r="CY11" s="510"/>
      <c r="CZ11" s="510"/>
      <c r="DA11" s="511"/>
      <c r="DB11" s="509" t="s">
        <v>130</v>
      </c>
      <c r="DC11" s="510"/>
      <c r="DD11" s="510"/>
      <c r="DE11" s="510"/>
      <c r="DF11" s="510"/>
      <c r="DG11" s="510"/>
      <c r="DH11" s="510"/>
      <c r="DI11" s="511"/>
      <c r="DJ11" s="186"/>
      <c r="DK11" s="186"/>
      <c r="DL11" s="186"/>
      <c r="DM11" s="186"/>
      <c r="DN11" s="186"/>
      <c r="DO11" s="186"/>
    </row>
    <row r="12" spans="1:119" ht="18.75" customHeight="1" x14ac:dyDescent="0.15">
      <c r="A12" s="187"/>
      <c r="B12" s="529" t="s">
        <v>131</v>
      </c>
      <c r="C12" s="530"/>
      <c r="D12" s="530"/>
      <c r="E12" s="530"/>
      <c r="F12" s="530"/>
      <c r="G12" s="530"/>
      <c r="H12" s="530"/>
      <c r="I12" s="530"/>
      <c r="J12" s="530"/>
      <c r="K12" s="531"/>
      <c r="L12" s="538" t="s">
        <v>132</v>
      </c>
      <c r="M12" s="539"/>
      <c r="N12" s="539"/>
      <c r="O12" s="539"/>
      <c r="P12" s="539"/>
      <c r="Q12" s="540"/>
      <c r="R12" s="541">
        <v>11543</v>
      </c>
      <c r="S12" s="542"/>
      <c r="T12" s="542"/>
      <c r="U12" s="542"/>
      <c r="V12" s="543"/>
      <c r="W12" s="544" t="s">
        <v>1</v>
      </c>
      <c r="X12" s="502"/>
      <c r="Y12" s="502"/>
      <c r="Z12" s="502"/>
      <c r="AA12" s="502"/>
      <c r="AB12" s="545"/>
      <c r="AC12" s="546" t="s">
        <v>133</v>
      </c>
      <c r="AD12" s="547"/>
      <c r="AE12" s="547"/>
      <c r="AF12" s="547"/>
      <c r="AG12" s="548"/>
      <c r="AH12" s="546" t="s">
        <v>134</v>
      </c>
      <c r="AI12" s="547"/>
      <c r="AJ12" s="547"/>
      <c r="AK12" s="547"/>
      <c r="AL12" s="549"/>
      <c r="AM12" s="498" t="s">
        <v>135</v>
      </c>
      <c r="AN12" s="499"/>
      <c r="AO12" s="499"/>
      <c r="AP12" s="499"/>
      <c r="AQ12" s="499"/>
      <c r="AR12" s="499"/>
      <c r="AS12" s="499"/>
      <c r="AT12" s="500"/>
      <c r="AU12" s="501" t="s">
        <v>136</v>
      </c>
      <c r="AV12" s="502"/>
      <c r="AW12" s="502"/>
      <c r="AX12" s="502"/>
      <c r="AY12" s="503" t="s">
        <v>137</v>
      </c>
      <c r="AZ12" s="504"/>
      <c r="BA12" s="504"/>
      <c r="BB12" s="504"/>
      <c r="BC12" s="504"/>
      <c r="BD12" s="504"/>
      <c r="BE12" s="504"/>
      <c r="BF12" s="504"/>
      <c r="BG12" s="504"/>
      <c r="BH12" s="504"/>
      <c r="BI12" s="504"/>
      <c r="BJ12" s="504"/>
      <c r="BK12" s="504"/>
      <c r="BL12" s="504"/>
      <c r="BM12" s="505"/>
      <c r="BN12" s="469">
        <v>422000</v>
      </c>
      <c r="BO12" s="470"/>
      <c r="BP12" s="470"/>
      <c r="BQ12" s="470"/>
      <c r="BR12" s="470"/>
      <c r="BS12" s="470"/>
      <c r="BT12" s="470"/>
      <c r="BU12" s="471"/>
      <c r="BV12" s="469">
        <v>680000</v>
      </c>
      <c r="BW12" s="470"/>
      <c r="BX12" s="470"/>
      <c r="BY12" s="470"/>
      <c r="BZ12" s="470"/>
      <c r="CA12" s="470"/>
      <c r="CB12" s="470"/>
      <c r="CC12" s="471"/>
      <c r="CD12" s="472" t="s">
        <v>138</v>
      </c>
      <c r="CE12" s="473"/>
      <c r="CF12" s="473"/>
      <c r="CG12" s="473"/>
      <c r="CH12" s="473"/>
      <c r="CI12" s="473"/>
      <c r="CJ12" s="473"/>
      <c r="CK12" s="473"/>
      <c r="CL12" s="473"/>
      <c r="CM12" s="473"/>
      <c r="CN12" s="473"/>
      <c r="CO12" s="473"/>
      <c r="CP12" s="473"/>
      <c r="CQ12" s="473"/>
      <c r="CR12" s="473"/>
      <c r="CS12" s="474"/>
      <c r="CT12" s="509" t="s">
        <v>139</v>
      </c>
      <c r="CU12" s="510"/>
      <c r="CV12" s="510"/>
      <c r="CW12" s="510"/>
      <c r="CX12" s="510"/>
      <c r="CY12" s="510"/>
      <c r="CZ12" s="510"/>
      <c r="DA12" s="511"/>
      <c r="DB12" s="509" t="s">
        <v>140</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141</v>
      </c>
      <c r="N13" s="561"/>
      <c r="O13" s="561"/>
      <c r="P13" s="561"/>
      <c r="Q13" s="562"/>
      <c r="R13" s="553">
        <v>11380</v>
      </c>
      <c r="S13" s="554"/>
      <c r="T13" s="554"/>
      <c r="U13" s="554"/>
      <c r="V13" s="555"/>
      <c r="W13" s="485" t="s">
        <v>142</v>
      </c>
      <c r="X13" s="486"/>
      <c r="Y13" s="486"/>
      <c r="Z13" s="486"/>
      <c r="AA13" s="486"/>
      <c r="AB13" s="476"/>
      <c r="AC13" s="520">
        <v>317</v>
      </c>
      <c r="AD13" s="521"/>
      <c r="AE13" s="521"/>
      <c r="AF13" s="521"/>
      <c r="AG13" s="563"/>
      <c r="AH13" s="520">
        <v>382</v>
      </c>
      <c r="AI13" s="521"/>
      <c r="AJ13" s="521"/>
      <c r="AK13" s="521"/>
      <c r="AL13" s="522"/>
      <c r="AM13" s="498" t="s">
        <v>143</v>
      </c>
      <c r="AN13" s="499"/>
      <c r="AO13" s="499"/>
      <c r="AP13" s="499"/>
      <c r="AQ13" s="499"/>
      <c r="AR13" s="499"/>
      <c r="AS13" s="499"/>
      <c r="AT13" s="500"/>
      <c r="AU13" s="501" t="s">
        <v>144</v>
      </c>
      <c r="AV13" s="502"/>
      <c r="AW13" s="502"/>
      <c r="AX13" s="502"/>
      <c r="AY13" s="503" t="s">
        <v>145</v>
      </c>
      <c r="AZ13" s="504"/>
      <c r="BA13" s="504"/>
      <c r="BB13" s="504"/>
      <c r="BC13" s="504"/>
      <c r="BD13" s="504"/>
      <c r="BE13" s="504"/>
      <c r="BF13" s="504"/>
      <c r="BG13" s="504"/>
      <c r="BH13" s="504"/>
      <c r="BI13" s="504"/>
      <c r="BJ13" s="504"/>
      <c r="BK13" s="504"/>
      <c r="BL13" s="504"/>
      <c r="BM13" s="505"/>
      <c r="BN13" s="469">
        <v>-122079</v>
      </c>
      <c r="BO13" s="470"/>
      <c r="BP13" s="470"/>
      <c r="BQ13" s="470"/>
      <c r="BR13" s="470"/>
      <c r="BS13" s="470"/>
      <c r="BT13" s="470"/>
      <c r="BU13" s="471"/>
      <c r="BV13" s="469">
        <v>-202805</v>
      </c>
      <c r="BW13" s="470"/>
      <c r="BX13" s="470"/>
      <c r="BY13" s="470"/>
      <c r="BZ13" s="470"/>
      <c r="CA13" s="470"/>
      <c r="CB13" s="470"/>
      <c r="CC13" s="471"/>
      <c r="CD13" s="472" t="s">
        <v>146</v>
      </c>
      <c r="CE13" s="473"/>
      <c r="CF13" s="473"/>
      <c r="CG13" s="473"/>
      <c r="CH13" s="473"/>
      <c r="CI13" s="473"/>
      <c r="CJ13" s="473"/>
      <c r="CK13" s="473"/>
      <c r="CL13" s="473"/>
      <c r="CM13" s="473"/>
      <c r="CN13" s="473"/>
      <c r="CO13" s="473"/>
      <c r="CP13" s="473"/>
      <c r="CQ13" s="473"/>
      <c r="CR13" s="473"/>
      <c r="CS13" s="474"/>
      <c r="CT13" s="466">
        <v>11.5</v>
      </c>
      <c r="CU13" s="467"/>
      <c r="CV13" s="467"/>
      <c r="CW13" s="467"/>
      <c r="CX13" s="467"/>
      <c r="CY13" s="467"/>
      <c r="CZ13" s="467"/>
      <c r="DA13" s="468"/>
      <c r="DB13" s="466">
        <v>12.8</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147</v>
      </c>
      <c r="M14" s="551"/>
      <c r="N14" s="551"/>
      <c r="O14" s="551"/>
      <c r="P14" s="551"/>
      <c r="Q14" s="552"/>
      <c r="R14" s="553">
        <v>11829</v>
      </c>
      <c r="S14" s="554"/>
      <c r="T14" s="554"/>
      <c r="U14" s="554"/>
      <c r="V14" s="555"/>
      <c r="W14" s="459"/>
      <c r="X14" s="460"/>
      <c r="Y14" s="460"/>
      <c r="Z14" s="460"/>
      <c r="AA14" s="460"/>
      <c r="AB14" s="449"/>
      <c r="AC14" s="556">
        <v>5.3</v>
      </c>
      <c r="AD14" s="557"/>
      <c r="AE14" s="557"/>
      <c r="AF14" s="557"/>
      <c r="AG14" s="558"/>
      <c r="AH14" s="556">
        <v>5.9</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148</v>
      </c>
      <c r="CE14" s="565"/>
      <c r="CF14" s="565"/>
      <c r="CG14" s="565"/>
      <c r="CH14" s="565"/>
      <c r="CI14" s="565"/>
      <c r="CJ14" s="565"/>
      <c r="CK14" s="565"/>
      <c r="CL14" s="565"/>
      <c r="CM14" s="565"/>
      <c r="CN14" s="565"/>
      <c r="CO14" s="565"/>
      <c r="CP14" s="565"/>
      <c r="CQ14" s="565"/>
      <c r="CR14" s="565"/>
      <c r="CS14" s="566"/>
      <c r="CT14" s="567" t="s">
        <v>129</v>
      </c>
      <c r="CU14" s="568"/>
      <c r="CV14" s="568"/>
      <c r="CW14" s="568"/>
      <c r="CX14" s="568"/>
      <c r="CY14" s="568"/>
      <c r="CZ14" s="568"/>
      <c r="DA14" s="569"/>
      <c r="DB14" s="567">
        <v>21.5</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149</v>
      </c>
      <c r="N15" s="561"/>
      <c r="O15" s="561"/>
      <c r="P15" s="561"/>
      <c r="Q15" s="562"/>
      <c r="R15" s="553">
        <v>11699</v>
      </c>
      <c r="S15" s="554"/>
      <c r="T15" s="554"/>
      <c r="U15" s="554"/>
      <c r="V15" s="555"/>
      <c r="W15" s="485" t="s">
        <v>150</v>
      </c>
      <c r="X15" s="486"/>
      <c r="Y15" s="486"/>
      <c r="Z15" s="486"/>
      <c r="AA15" s="486"/>
      <c r="AB15" s="476"/>
      <c r="AC15" s="520">
        <v>2123</v>
      </c>
      <c r="AD15" s="521"/>
      <c r="AE15" s="521"/>
      <c r="AF15" s="521"/>
      <c r="AG15" s="563"/>
      <c r="AH15" s="520">
        <v>2369</v>
      </c>
      <c r="AI15" s="521"/>
      <c r="AJ15" s="521"/>
      <c r="AK15" s="521"/>
      <c r="AL15" s="522"/>
      <c r="AM15" s="498"/>
      <c r="AN15" s="499"/>
      <c r="AO15" s="499"/>
      <c r="AP15" s="499"/>
      <c r="AQ15" s="499"/>
      <c r="AR15" s="499"/>
      <c r="AS15" s="499"/>
      <c r="AT15" s="500"/>
      <c r="AU15" s="501"/>
      <c r="AV15" s="502"/>
      <c r="AW15" s="502"/>
      <c r="AX15" s="502"/>
      <c r="AY15" s="429" t="s">
        <v>151</v>
      </c>
      <c r="AZ15" s="430"/>
      <c r="BA15" s="430"/>
      <c r="BB15" s="430"/>
      <c r="BC15" s="430"/>
      <c r="BD15" s="430"/>
      <c r="BE15" s="430"/>
      <c r="BF15" s="430"/>
      <c r="BG15" s="430"/>
      <c r="BH15" s="430"/>
      <c r="BI15" s="430"/>
      <c r="BJ15" s="430"/>
      <c r="BK15" s="430"/>
      <c r="BL15" s="430"/>
      <c r="BM15" s="431"/>
      <c r="BN15" s="432">
        <v>1623120</v>
      </c>
      <c r="BO15" s="433"/>
      <c r="BP15" s="433"/>
      <c r="BQ15" s="433"/>
      <c r="BR15" s="433"/>
      <c r="BS15" s="433"/>
      <c r="BT15" s="433"/>
      <c r="BU15" s="434"/>
      <c r="BV15" s="432">
        <v>1590183</v>
      </c>
      <c r="BW15" s="433"/>
      <c r="BX15" s="433"/>
      <c r="BY15" s="433"/>
      <c r="BZ15" s="433"/>
      <c r="CA15" s="433"/>
      <c r="CB15" s="433"/>
      <c r="CC15" s="434"/>
      <c r="CD15" s="570" t="s">
        <v>152</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153</v>
      </c>
      <c r="M16" s="581"/>
      <c r="N16" s="581"/>
      <c r="O16" s="581"/>
      <c r="P16" s="581"/>
      <c r="Q16" s="582"/>
      <c r="R16" s="573" t="s">
        <v>154</v>
      </c>
      <c r="S16" s="574"/>
      <c r="T16" s="574"/>
      <c r="U16" s="574"/>
      <c r="V16" s="575"/>
      <c r="W16" s="459"/>
      <c r="X16" s="460"/>
      <c r="Y16" s="460"/>
      <c r="Z16" s="460"/>
      <c r="AA16" s="460"/>
      <c r="AB16" s="449"/>
      <c r="AC16" s="556">
        <v>35.5</v>
      </c>
      <c r="AD16" s="557"/>
      <c r="AE16" s="557"/>
      <c r="AF16" s="557"/>
      <c r="AG16" s="558"/>
      <c r="AH16" s="556">
        <v>36.5</v>
      </c>
      <c r="AI16" s="557"/>
      <c r="AJ16" s="557"/>
      <c r="AK16" s="557"/>
      <c r="AL16" s="559"/>
      <c r="AM16" s="498"/>
      <c r="AN16" s="499"/>
      <c r="AO16" s="499"/>
      <c r="AP16" s="499"/>
      <c r="AQ16" s="499"/>
      <c r="AR16" s="499"/>
      <c r="AS16" s="499"/>
      <c r="AT16" s="500"/>
      <c r="AU16" s="501"/>
      <c r="AV16" s="502"/>
      <c r="AW16" s="502"/>
      <c r="AX16" s="502"/>
      <c r="AY16" s="503" t="s">
        <v>155</v>
      </c>
      <c r="AZ16" s="504"/>
      <c r="BA16" s="504"/>
      <c r="BB16" s="504"/>
      <c r="BC16" s="504"/>
      <c r="BD16" s="504"/>
      <c r="BE16" s="504"/>
      <c r="BF16" s="504"/>
      <c r="BG16" s="504"/>
      <c r="BH16" s="504"/>
      <c r="BI16" s="504"/>
      <c r="BJ16" s="504"/>
      <c r="BK16" s="504"/>
      <c r="BL16" s="504"/>
      <c r="BM16" s="505"/>
      <c r="BN16" s="469">
        <v>4506555</v>
      </c>
      <c r="BO16" s="470"/>
      <c r="BP16" s="470"/>
      <c r="BQ16" s="470"/>
      <c r="BR16" s="470"/>
      <c r="BS16" s="470"/>
      <c r="BT16" s="470"/>
      <c r="BU16" s="471"/>
      <c r="BV16" s="469">
        <v>4290790</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156</v>
      </c>
      <c r="N17" s="577"/>
      <c r="O17" s="577"/>
      <c r="P17" s="577"/>
      <c r="Q17" s="578"/>
      <c r="R17" s="573" t="s">
        <v>157</v>
      </c>
      <c r="S17" s="574"/>
      <c r="T17" s="574"/>
      <c r="U17" s="574"/>
      <c r="V17" s="575"/>
      <c r="W17" s="485" t="s">
        <v>158</v>
      </c>
      <c r="X17" s="486"/>
      <c r="Y17" s="486"/>
      <c r="Z17" s="486"/>
      <c r="AA17" s="486"/>
      <c r="AB17" s="476"/>
      <c r="AC17" s="520">
        <v>3536</v>
      </c>
      <c r="AD17" s="521"/>
      <c r="AE17" s="521"/>
      <c r="AF17" s="521"/>
      <c r="AG17" s="563"/>
      <c r="AH17" s="520">
        <v>3741</v>
      </c>
      <c r="AI17" s="521"/>
      <c r="AJ17" s="521"/>
      <c r="AK17" s="521"/>
      <c r="AL17" s="522"/>
      <c r="AM17" s="498"/>
      <c r="AN17" s="499"/>
      <c r="AO17" s="499"/>
      <c r="AP17" s="499"/>
      <c r="AQ17" s="499"/>
      <c r="AR17" s="499"/>
      <c r="AS17" s="499"/>
      <c r="AT17" s="500"/>
      <c r="AU17" s="501"/>
      <c r="AV17" s="502"/>
      <c r="AW17" s="502"/>
      <c r="AX17" s="502"/>
      <c r="AY17" s="503" t="s">
        <v>159</v>
      </c>
      <c r="AZ17" s="504"/>
      <c r="BA17" s="504"/>
      <c r="BB17" s="504"/>
      <c r="BC17" s="504"/>
      <c r="BD17" s="504"/>
      <c r="BE17" s="504"/>
      <c r="BF17" s="504"/>
      <c r="BG17" s="504"/>
      <c r="BH17" s="504"/>
      <c r="BI17" s="504"/>
      <c r="BJ17" s="504"/>
      <c r="BK17" s="504"/>
      <c r="BL17" s="504"/>
      <c r="BM17" s="505"/>
      <c r="BN17" s="469">
        <v>2042081</v>
      </c>
      <c r="BO17" s="470"/>
      <c r="BP17" s="470"/>
      <c r="BQ17" s="470"/>
      <c r="BR17" s="470"/>
      <c r="BS17" s="470"/>
      <c r="BT17" s="470"/>
      <c r="BU17" s="471"/>
      <c r="BV17" s="469">
        <v>2018565</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160</v>
      </c>
      <c r="C18" s="512"/>
      <c r="D18" s="512"/>
      <c r="E18" s="584"/>
      <c r="F18" s="584"/>
      <c r="G18" s="584"/>
      <c r="H18" s="584"/>
      <c r="I18" s="584"/>
      <c r="J18" s="584"/>
      <c r="K18" s="584"/>
      <c r="L18" s="585">
        <v>226.3</v>
      </c>
      <c r="M18" s="585"/>
      <c r="N18" s="585"/>
      <c r="O18" s="585"/>
      <c r="P18" s="585"/>
      <c r="Q18" s="585"/>
      <c r="R18" s="586"/>
      <c r="S18" s="586"/>
      <c r="T18" s="586"/>
      <c r="U18" s="586"/>
      <c r="V18" s="587"/>
      <c r="W18" s="487"/>
      <c r="X18" s="488"/>
      <c r="Y18" s="488"/>
      <c r="Z18" s="488"/>
      <c r="AA18" s="488"/>
      <c r="AB18" s="479"/>
      <c r="AC18" s="588">
        <v>59.2</v>
      </c>
      <c r="AD18" s="589"/>
      <c r="AE18" s="589"/>
      <c r="AF18" s="589"/>
      <c r="AG18" s="590"/>
      <c r="AH18" s="588">
        <v>57.6</v>
      </c>
      <c r="AI18" s="589"/>
      <c r="AJ18" s="589"/>
      <c r="AK18" s="589"/>
      <c r="AL18" s="591"/>
      <c r="AM18" s="498"/>
      <c r="AN18" s="499"/>
      <c r="AO18" s="499"/>
      <c r="AP18" s="499"/>
      <c r="AQ18" s="499"/>
      <c r="AR18" s="499"/>
      <c r="AS18" s="499"/>
      <c r="AT18" s="500"/>
      <c r="AU18" s="501"/>
      <c r="AV18" s="502"/>
      <c r="AW18" s="502"/>
      <c r="AX18" s="502"/>
      <c r="AY18" s="503" t="s">
        <v>161</v>
      </c>
      <c r="AZ18" s="504"/>
      <c r="BA18" s="504"/>
      <c r="BB18" s="504"/>
      <c r="BC18" s="504"/>
      <c r="BD18" s="504"/>
      <c r="BE18" s="504"/>
      <c r="BF18" s="504"/>
      <c r="BG18" s="504"/>
      <c r="BH18" s="504"/>
      <c r="BI18" s="504"/>
      <c r="BJ18" s="504"/>
      <c r="BK18" s="504"/>
      <c r="BL18" s="504"/>
      <c r="BM18" s="505"/>
      <c r="BN18" s="469">
        <v>4687012</v>
      </c>
      <c r="BO18" s="470"/>
      <c r="BP18" s="470"/>
      <c r="BQ18" s="470"/>
      <c r="BR18" s="470"/>
      <c r="BS18" s="470"/>
      <c r="BT18" s="470"/>
      <c r="BU18" s="471"/>
      <c r="BV18" s="469">
        <v>4721327</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162</v>
      </c>
      <c r="C19" s="512"/>
      <c r="D19" s="512"/>
      <c r="E19" s="584"/>
      <c r="F19" s="584"/>
      <c r="G19" s="584"/>
      <c r="H19" s="584"/>
      <c r="I19" s="584"/>
      <c r="J19" s="584"/>
      <c r="K19" s="584"/>
      <c r="L19" s="592">
        <v>49</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163</v>
      </c>
      <c r="AZ19" s="504"/>
      <c r="BA19" s="504"/>
      <c r="BB19" s="504"/>
      <c r="BC19" s="504"/>
      <c r="BD19" s="504"/>
      <c r="BE19" s="504"/>
      <c r="BF19" s="504"/>
      <c r="BG19" s="504"/>
      <c r="BH19" s="504"/>
      <c r="BI19" s="504"/>
      <c r="BJ19" s="504"/>
      <c r="BK19" s="504"/>
      <c r="BL19" s="504"/>
      <c r="BM19" s="505"/>
      <c r="BN19" s="469">
        <v>6882971</v>
      </c>
      <c r="BO19" s="470"/>
      <c r="BP19" s="470"/>
      <c r="BQ19" s="470"/>
      <c r="BR19" s="470"/>
      <c r="BS19" s="470"/>
      <c r="BT19" s="470"/>
      <c r="BU19" s="471"/>
      <c r="BV19" s="469">
        <v>7465687</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164</v>
      </c>
      <c r="C20" s="512"/>
      <c r="D20" s="512"/>
      <c r="E20" s="584"/>
      <c r="F20" s="584"/>
      <c r="G20" s="584"/>
      <c r="H20" s="584"/>
      <c r="I20" s="584"/>
      <c r="J20" s="584"/>
      <c r="K20" s="584"/>
      <c r="L20" s="592">
        <v>4353</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165</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166</v>
      </c>
      <c r="C22" s="607"/>
      <c r="D22" s="608"/>
      <c r="E22" s="481" t="s">
        <v>1</v>
      </c>
      <c r="F22" s="486"/>
      <c r="G22" s="486"/>
      <c r="H22" s="486"/>
      <c r="I22" s="486"/>
      <c r="J22" s="486"/>
      <c r="K22" s="476"/>
      <c r="L22" s="481" t="s">
        <v>167</v>
      </c>
      <c r="M22" s="486"/>
      <c r="N22" s="486"/>
      <c r="O22" s="486"/>
      <c r="P22" s="476"/>
      <c r="Q22" s="615" t="s">
        <v>168</v>
      </c>
      <c r="R22" s="616"/>
      <c r="S22" s="616"/>
      <c r="T22" s="616"/>
      <c r="U22" s="616"/>
      <c r="V22" s="617"/>
      <c r="W22" s="621" t="s">
        <v>169</v>
      </c>
      <c r="X22" s="607"/>
      <c r="Y22" s="608"/>
      <c r="Z22" s="481" t="s">
        <v>1</v>
      </c>
      <c r="AA22" s="486"/>
      <c r="AB22" s="486"/>
      <c r="AC22" s="486"/>
      <c r="AD22" s="486"/>
      <c r="AE22" s="486"/>
      <c r="AF22" s="486"/>
      <c r="AG22" s="476"/>
      <c r="AH22" s="634" t="s">
        <v>170</v>
      </c>
      <c r="AI22" s="486"/>
      <c r="AJ22" s="486"/>
      <c r="AK22" s="486"/>
      <c r="AL22" s="476"/>
      <c r="AM22" s="634" t="s">
        <v>171</v>
      </c>
      <c r="AN22" s="635"/>
      <c r="AO22" s="635"/>
      <c r="AP22" s="635"/>
      <c r="AQ22" s="635"/>
      <c r="AR22" s="636"/>
      <c r="AS22" s="615" t="s">
        <v>168</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172</v>
      </c>
      <c r="AZ23" s="430"/>
      <c r="BA23" s="430"/>
      <c r="BB23" s="430"/>
      <c r="BC23" s="430"/>
      <c r="BD23" s="430"/>
      <c r="BE23" s="430"/>
      <c r="BF23" s="430"/>
      <c r="BG23" s="430"/>
      <c r="BH23" s="430"/>
      <c r="BI23" s="430"/>
      <c r="BJ23" s="430"/>
      <c r="BK23" s="430"/>
      <c r="BL23" s="430"/>
      <c r="BM23" s="431"/>
      <c r="BN23" s="469">
        <v>9688663</v>
      </c>
      <c r="BO23" s="470"/>
      <c r="BP23" s="470"/>
      <c r="BQ23" s="470"/>
      <c r="BR23" s="470"/>
      <c r="BS23" s="470"/>
      <c r="BT23" s="470"/>
      <c r="BU23" s="471"/>
      <c r="BV23" s="469">
        <v>9840799</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173</v>
      </c>
      <c r="F24" s="499"/>
      <c r="G24" s="499"/>
      <c r="H24" s="499"/>
      <c r="I24" s="499"/>
      <c r="J24" s="499"/>
      <c r="K24" s="500"/>
      <c r="L24" s="520">
        <v>1</v>
      </c>
      <c r="M24" s="521"/>
      <c r="N24" s="521"/>
      <c r="O24" s="521"/>
      <c r="P24" s="563"/>
      <c r="Q24" s="520">
        <v>8100</v>
      </c>
      <c r="R24" s="521"/>
      <c r="S24" s="521"/>
      <c r="T24" s="521"/>
      <c r="U24" s="521"/>
      <c r="V24" s="563"/>
      <c r="W24" s="622"/>
      <c r="X24" s="610"/>
      <c r="Y24" s="611"/>
      <c r="Z24" s="519" t="s">
        <v>174</v>
      </c>
      <c r="AA24" s="499"/>
      <c r="AB24" s="499"/>
      <c r="AC24" s="499"/>
      <c r="AD24" s="499"/>
      <c r="AE24" s="499"/>
      <c r="AF24" s="499"/>
      <c r="AG24" s="500"/>
      <c r="AH24" s="520">
        <v>157</v>
      </c>
      <c r="AI24" s="521"/>
      <c r="AJ24" s="521"/>
      <c r="AK24" s="521"/>
      <c r="AL24" s="563"/>
      <c r="AM24" s="520">
        <v>457812</v>
      </c>
      <c r="AN24" s="521"/>
      <c r="AO24" s="521"/>
      <c r="AP24" s="521"/>
      <c r="AQ24" s="521"/>
      <c r="AR24" s="563"/>
      <c r="AS24" s="520">
        <v>2916</v>
      </c>
      <c r="AT24" s="521"/>
      <c r="AU24" s="521"/>
      <c r="AV24" s="521"/>
      <c r="AW24" s="521"/>
      <c r="AX24" s="522"/>
      <c r="AY24" s="642" t="s">
        <v>175</v>
      </c>
      <c r="AZ24" s="643"/>
      <c r="BA24" s="643"/>
      <c r="BB24" s="643"/>
      <c r="BC24" s="643"/>
      <c r="BD24" s="643"/>
      <c r="BE24" s="643"/>
      <c r="BF24" s="643"/>
      <c r="BG24" s="643"/>
      <c r="BH24" s="643"/>
      <c r="BI24" s="643"/>
      <c r="BJ24" s="643"/>
      <c r="BK24" s="643"/>
      <c r="BL24" s="643"/>
      <c r="BM24" s="644"/>
      <c r="BN24" s="469">
        <v>9394571</v>
      </c>
      <c r="BO24" s="470"/>
      <c r="BP24" s="470"/>
      <c r="BQ24" s="470"/>
      <c r="BR24" s="470"/>
      <c r="BS24" s="470"/>
      <c r="BT24" s="470"/>
      <c r="BU24" s="471"/>
      <c r="BV24" s="469">
        <v>9789590</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176</v>
      </c>
      <c r="F25" s="499"/>
      <c r="G25" s="499"/>
      <c r="H25" s="499"/>
      <c r="I25" s="499"/>
      <c r="J25" s="499"/>
      <c r="K25" s="500"/>
      <c r="L25" s="520">
        <v>1</v>
      </c>
      <c r="M25" s="521"/>
      <c r="N25" s="521"/>
      <c r="O25" s="521"/>
      <c r="P25" s="563"/>
      <c r="Q25" s="520">
        <v>6700</v>
      </c>
      <c r="R25" s="521"/>
      <c r="S25" s="521"/>
      <c r="T25" s="521"/>
      <c r="U25" s="521"/>
      <c r="V25" s="563"/>
      <c r="W25" s="622"/>
      <c r="X25" s="610"/>
      <c r="Y25" s="611"/>
      <c r="Z25" s="519" t="s">
        <v>177</v>
      </c>
      <c r="AA25" s="499"/>
      <c r="AB25" s="499"/>
      <c r="AC25" s="499"/>
      <c r="AD25" s="499"/>
      <c r="AE25" s="499"/>
      <c r="AF25" s="499"/>
      <c r="AG25" s="500"/>
      <c r="AH25" s="520" t="s">
        <v>139</v>
      </c>
      <c r="AI25" s="521"/>
      <c r="AJ25" s="521"/>
      <c r="AK25" s="521"/>
      <c r="AL25" s="563"/>
      <c r="AM25" s="520" t="s">
        <v>139</v>
      </c>
      <c r="AN25" s="521"/>
      <c r="AO25" s="521"/>
      <c r="AP25" s="521"/>
      <c r="AQ25" s="521"/>
      <c r="AR25" s="563"/>
      <c r="AS25" s="520" t="s">
        <v>139</v>
      </c>
      <c r="AT25" s="521"/>
      <c r="AU25" s="521"/>
      <c r="AV25" s="521"/>
      <c r="AW25" s="521"/>
      <c r="AX25" s="522"/>
      <c r="AY25" s="429" t="s">
        <v>178</v>
      </c>
      <c r="AZ25" s="430"/>
      <c r="BA25" s="430"/>
      <c r="BB25" s="430"/>
      <c r="BC25" s="430"/>
      <c r="BD25" s="430"/>
      <c r="BE25" s="430"/>
      <c r="BF25" s="430"/>
      <c r="BG25" s="430"/>
      <c r="BH25" s="430"/>
      <c r="BI25" s="430"/>
      <c r="BJ25" s="430"/>
      <c r="BK25" s="430"/>
      <c r="BL25" s="430"/>
      <c r="BM25" s="431"/>
      <c r="BN25" s="432">
        <v>227047</v>
      </c>
      <c r="BO25" s="433"/>
      <c r="BP25" s="433"/>
      <c r="BQ25" s="433"/>
      <c r="BR25" s="433"/>
      <c r="BS25" s="433"/>
      <c r="BT25" s="433"/>
      <c r="BU25" s="434"/>
      <c r="BV25" s="432">
        <v>254625</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179</v>
      </c>
      <c r="F26" s="499"/>
      <c r="G26" s="499"/>
      <c r="H26" s="499"/>
      <c r="I26" s="499"/>
      <c r="J26" s="499"/>
      <c r="K26" s="500"/>
      <c r="L26" s="520">
        <v>1</v>
      </c>
      <c r="M26" s="521"/>
      <c r="N26" s="521"/>
      <c r="O26" s="521"/>
      <c r="P26" s="563"/>
      <c r="Q26" s="520">
        <v>6030</v>
      </c>
      <c r="R26" s="521"/>
      <c r="S26" s="521"/>
      <c r="T26" s="521"/>
      <c r="U26" s="521"/>
      <c r="V26" s="563"/>
      <c r="W26" s="622"/>
      <c r="X26" s="610"/>
      <c r="Y26" s="611"/>
      <c r="Z26" s="519" t="s">
        <v>180</v>
      </c>
      <c r="AA26" s="632"/>
      <c r="AB26" s="632"/>
      <c r="AC26" s="632"/>
      <c r="AD26" s="632"/>
      <c r="AE26" s="632"/>
      <c r="AF26" s="632"/>
      <c r="AG26" s="633"/>
      <c r="AH26" s="520">
        <v>14</v>
      </c>
      <c r="AI26" s="521"/>
      <c r="AJ26" s="521"/>
      <c r="AK26" s="521"/>
      <c r="AL26" s="563"/>
      <c r="AM26" s="520">
        <v>34762</v>
      </c>
      <c r="AN26" s="521"/>
      <c r="AO26" s="521"/>
      <c r="AP26" s="521"/>
      <c r="AQ26" s="521"/>
      <c r="AR26" s="563"/>
      <c r="AS26" s="520">
        <v>2483</v>
      </c>
      <c r="AT26" s="521"/>
      <c r="AU26" s="521"/>
      <c r="AV26" s="521"/>
      <c r="AW26" s="521"/>
      <c r="AX26" s="522"/>
      <c r="AY26" s="472" t="s">
        <v>181</v>
      </c>
      <c r="AZ26" s="473"/>
      <c r="BA26" s="473"/>
      <c r="BB26" s="473"/>
      <c r="BC26" s="473"/>
      <c r="BD26" s="473"/>
      <c r="BE26" s="473"/>
      <c r="BF26" s="473"/>
      <c r="BG26" s="473"/>
      <c r="BH26" s="473"/>
      <c r="BI26" s="473"/>
      <c r="BJ26" s="473"/>
      <c r="BK26" s="473"/>
      <c r="BL26" s="473"/>
      <c r="BM26" s="474"/>
      <c r="BN26" s="469" t="s">
        <v>139</v>
      </c>
      <c r="BO26" s="470"/>
      <c r="BP26" s="470"/>
      <c r="BQ26" s="470"/>
      <c r="BR26" s="470"/>
      <c r="BS26" s="470"/>
      <c r="BT26" s="470"/>
      <c r="BU26" s="471"/>
      <c r="BV26" s="469" t="s">
        <v>139</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182</v>
      </c>
      <c r="F27" s="499"/>
      <c r="G27" s="499"/>
      <c r="H27" s="499"/>
      <c r="I27" s="499"/>
      <c r="J27" s="499"/>
      <c r="K27" s="500"/>
      <c r="L27" s="520">
        <v>1</v>
      </c>
      <c r="M27" s="521"/>
      <c r="N27" s="521"/>
      <c r="O27" s="521"/>
      <c r="P27" s="563"/>
      <c r="Q27" s="520">
        <v>3540</v>
      </c>
      <c r="R27" s="521"/>
      <c r="S27" s="521"/>
      <c r="T27" s="521"/>
      <c r="U27" s="521"/>
      <c r="V27" s="563"/>
      <c r="W27" s="622"/>
      <c r="X27" s="610"/>
      <c r="Y27" s="611"/>
      <c r="Z27" s="519" t="s">
        <v>183</v>
      </c>
      <c r="AA27" s="499"/>
      <c r="AB27" s="499"/>
      <c r="AC27" s="499"/>
      <c r="AD27" s="499"/>
      <c r="AE27" s="499"/>
      <c r="AF27" s="499"/>
      <c r="AG27" s="500"/>
      <c r="AH27" s="520" t="s">
        <v>139</v>
      </c>
      <c r="AI27" s="521"/>
      <c r="AJ27" s="521"/>
      <c r="AK27" s="521"/>
      <c r="AL27" s="563"/>
      <c r="AM27" s="520" t="s">
        <v>139</v>
      </c>
      <c r="AN27" s="521"/>
      <c r="AO27" s="521"/>
      <c r="AP27" s="521"/>
      <c r="AQ27" s="521"/>
      <c r="AR27" s="563"/>
      <c r="AS27" s="520" t="s">
        <v>139</v>
      </c>
      <c r="AT27" s="521"/>
      <c r="AU27" s="521"/>
      <c r="AV27" s="521"/>
      <c r="AW27" s="521"/>
      <c r="AX27" s="522"/>
      <c r="AY27" s="564" t="s">
        <v>184</v>
      </c>
      <c r="AZ27" s="565"/>
      <c r="BA27" s="565"/>
      <c r="BB27" s="565"/>
      <c r="BC27" s="565"/>
      <c r="BD27" s="565"/>
      <c r="BE27" s="565"/>
      <c r="BF27" s="565"/>
      <c r="BG27" s="565"/>
      <c r="BH27" s="565"/>
      <c r="BI27" s="565"/>
      <c r="BJ27" s="565"/>
      <c r="BK27" s="565"/>
      <c r="BL27" s="565"/>
      <c r="BM27" s="566"/>
      <c r="BN27" s="645">
        <v>358428</v>
      </c>
      <c r="BO27" s="646"/>
      <c r="BP27" s="646"/>
      <c r="BQ27" s="646"/>
      <c r="BR27" s="646"/>
      <c r="BS27" s="646"/>
      <c r="BT27" s="646"/>
      <c r="BU27" s="647"/>
      <c r="BV27" s="645">
        <v>358420</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185</v>
      </c>
      <c r="F28" s="499"/>
      <c r="G28" s="499"/>
      <c r="H28" s="499"/>
      <c r="I28" s="499"/>
      <c r="J28" s="499"/>
      <c r="K28" s="500"/>
      <c r="L28" s="520">
        <v>1</v>
      </c>
      <c r="M28" s="521"/>
      <c r="N28" s="521"/>
      <c r="O28" s="521"/>
      <c r="P28" s="563"/>
      <c r="Q28" s="520">
        <v>3060</v>
      </c>
      <c r="R28" s="521"/>
      <c r="S28" s="521"/>
      <c r="T28" s="521"/>
      <c r="U28" s="521"/>
      <c r="V28" s="563"/>
      <c r="W28" s="622"/>
      <c r="X28" s="610"/>
      <c r="Y28" s="611"/>
      <c r="Z28" s="519" t="s">
        <v>186</v>
      </c>
      <c r="AA28" s="499"/>
      <c r="AB28" s="499"/>
      <c r="AC28" s="499"/>
      <c r="AD28" s="499"/>
      <c r="AE28" s="499"/>
      <c r="AF28" s="499"/>
      <c r="AG28" s="500"/>
      <c r="AH28" s="520" t="s">
        <v>139</v>
      </c>
      <c r="AI28" s="521"/>
      <c r="AJ28" s="521"/>
      <c r="AK28" s="521"/>
      <c r="AL28" s="563"/>
      <c r="AM28" s="520" t="s">
        <v>139</v>
      </c>
      <c r="AN28" s="521"/>
      <c r="AO28" s="521"/>
      <c r="AP28" s="521"/>
      <c r="AQ28" s="521"/>
      <c r="AR28" s="563"/>
      <c r="AS28" s="520" t="s">
        <v>139</v>
      </c>
      <c r="AT28" s="521"/>
      <c r="AU28" s="521"/>
      <c r="AV28" s="521"/>
      <c r="AW28" s="521"/>
      <c r="AX28" s="522"/>
      <c r="AY28" s="648" t="s">
        <v>187</v>
      </c>
      <c r="AZ28" s="649"/>
      <c r="BA28" s="649"/>
      <c r="BB28" s="650"/>
      <c r="BC28" s="429" t="s">
        <v>48</v>
      </c>
      <c r="BD28" s="430"/>
      <c r="BE28" s="430"/>
      <c r="BF28" s="430"/>
      <c r="BG28" s="430"/>
      <c r="BH28" s="430"/>
      <c r="BI28" s="430"/>
      <c r="BJ28" s="430"/>
      <c r="BK28" s="430"/>
      <c r="BL28" s="430"/>
      <c r="BM28" s="431"/>
      <c r="BN28" s="432">
        <v>1429552</v>
      </c>
      <c r="BO28" s="433"/>
      <c r="BP28" s="433"/>
      <c r="BQ28" s="433"/>
      <c r="BR28" s="433"/>
      <c r="BS28" s="433"/>
      <c r="BT28" s="433"/>
      <c r="BU28" s="434"/>
      <c r="BV28" s="432">
        <v>1489738</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188</v>
      </c>
      <c r="F29" s="499"/>
      <c r="G29" s="499"/>
      <c r="H29" s="499"/>
      <c r="I29" s="499"/>
      <c r="J29" s="499"/>
      <c r="K29" s="500"/>
      <c r="L29" s="520">
        <v>8</v>
      </c>
      <c r="M29" s="521"/>
      <c r="N29" s="521"/>
      <c r="O29" s="521"/>
      <c r="P29" s="563"/>
      <c r="Q29" s="520">
        <v>2880</v>
      </c>
      <c r="R29" s="521"/>
      <c r="S29" s="521"/>
      <c r="T29" s="521"/>
      <c r="U29" s="521"/>
      <c r="V29" s="563"/>
      <c r="W29" s="623"/>
      <c r="X29" s="624"/>
      <c r="Y29" s="625"/>
      <c r="Z29" s="519" t="s">
        <v>189</v>
      </c>
      <c r="AA29" s="499"/>
      <c r="AB29" s="499"/>
      <c r="AC29" s="499"/>
      <c r="AD29" s="499"/>
      <c r="AE29" s="499"/>
      <c r="AF29" s="499"/>
      <c r="AG29" s="500"/>
      <c r="AH29" s="520">
        <v>157</v>
      </c>
      <c r="AI29" s="521"/>
      <c r="AJ29" s="521"/>
      <c r="AK29" s="521"/>
      <c r="AL29" s="563"/>
      <c r="AM29" s="520">
        <v>457812</v>
      </c>
      <c r="AN29" s="521"/>
      <c r="AO29" s="521"/>
      <c r="AP29" s="521"/>
      <c r="AQ29" s="521"/>
      <c r="AR29" s="563"/>
      <c r="AS29" s="520">
        <v>2916</v>
      </c>
      <c r="AT29" s="521"/>
      <c r="AU29" s="521"/>
      <c r="AV29" s="521"/>
      <c r="AW29" s="521"/>
      <c r="AX29" s="522"/>
      <c r="AY29" s="651"/>
      <c r="AZ29" s="652"/>
      <c r="BA29" s="652"/>
      <c r="BB29" s="653"/>
      <c r="BC29" s="503" t="s">
        <v>190</v>
      </c>
      <c r="BD29" s="504"/>
      <c r="BE29" s="504"/>
      <c r="BF29" s="504"/>
      <c r="BG29" s="504"/>
      <c r="BH29" s="504"/>
      <c r="BI29" s="504"/>
      <c r="BJ29" s="504"/>
      <c r="BK29" s="504"/>
      <c r="BL29" s="504"/>
      <c r="BM29" s="505"/>
      <c r="BN29" s="469">
        <v>1404408</v>
      </c>
      <c r="BO29" s="470"/>
      <c r="BP29" s="470"/>
      <c r="BQ29" s="470"/>
      <c r="BR29" s="470"/>
      <c r="BS29" s="470"/>
      <c r="BT29" s="470"/>
      <c r="BU29" s="471"/>
      <c r="BV29" s="469">
        <v>1316793</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191</v>
      </c>
      <c r="X30" s="630"/>
      <c r="Y30" s="630"/>
      <c r="Z30" s="630"/>
      <c r="AA30" s="630"/>
      <c r="AB30" s="630"/>
      <c r="AC30" s="630"/>
      <c r="AD30" s="630"/>
      <c r="AE30" s="630"/>
      <c r="AF30" s="630"/>
      <c r="AG30" s="631"/>
      <c r="AH30" s="588">
        <v>93.6</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2883593</v>
      </c>
      <c r="BO30" s="646"/>
      <c r="BP30" s="646"/>
      <c r="BQ30" s="646"/>
      <c r="BR30" s="646"/>
      <c r="BS30" s="646"/>
      <c r="BT30" s="646"/>
      <c r="BU30" s="647"/>
      <c r="BV30" s="645">
        <v>2526773</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198</v>
      </c>
      <c r="D33" s="493"/>
      <c r="E33" s="458" t="s">
        <v>199</v>
      </c>
      <c r="F33" s="458"/>
      <c r="G33" s="458"/>
      <c r="H33" s="458"/>
      <c r="I33" s="458"/>
      <c r="J33" s="458"/>
      <c r="K33" s="458"/>
      <c r="L33" s="458"/>
      <c r="M33" s="458"/>
      <c r="N33" s="458"/>
      <c r="O33" s="458"/>
      <c r="P33" s="458"/>
      <c r="Q33" s="458"/>
      <c r="R33" s="458"/>
      <c r="S33" s="458"/>
      <c r="T33" s="216"/>
      <c r="U33" s="493" t="s">
        <v>198</v>
      </c>
      <c r="V33" s="493"/>
      <c r="W33" s="458" t="s">
        <v>199</v>
      </c>
      <c r="X33" s="458"/>
      <c r="Y33" s="458"/>
      <c r="Z33" s="458"/>
      <c r="AA33" s="458"/>
      <c r="AB33" s="458"/>
      <c r="AC33" s="458"/>
      <c r="AD33" s="458"/>
      <c r="AE33" s="458"/>
      <c r="AF33" s="458"/>
      <c r="AG33" s="458"/>
      <c r="AH33" s="458"/>
      <c r="AI33" s="458"/>
      <c r="AJ33" s="458"/>
      <c r="AK33" s="458"/>
      <c r="AL33" s="216"/>
      <c r="AM33" s="493" t="s">
        <v>198</v>
      </c>
      <c r="AN33" s="493"/>
      <c r="AO33" s="458" t="s">
        <v>199</v>
      </c>
      <c r="AP33" s="458"/>
      <c r="AQ33" s="458"/>
      <c r="AR33" s="458"/>
      <c r="AS33" s="458"/>
      <c r="AT33" s="458"/>
      <c r="AU33" s="458"/>
      <c r="AV33" s="458"/>
      <c r="AW33" s="458"/>
      <c r="AX33" s="458"/>
      <c r="AY33" s="458"/>
      <c r="AZ33" s="458"/>
      <c r="BA33" s="458"/>
      <c r="BB33" s="458"/>
      <c r="BC33" s="458"/>
      <c r="BD33" s="217"/>
      <c r="BE33" s="458" t="s">
        <v>200</v>
      </c>
      <c r="BF33" s="458"/>
      <c r="BG33" s="458" t="s">
        <v>201</v>
      </c>
      <c r="BH33" s="458"/>
      <c r="BI33" s="458"/>
      <c r="BJ33" s="458"/>
      <c r="BK33" s="458"/>
      <c r="BL33" s="458"/>
      <c r="BM33" s="458"/>
      <c r="BN33" s="458"/>
      <c r="BO33" s="458"/>
      <c r="BP33" s="458"/>
      <c r="BQ33" s="458"/>
      <c r="BR33" s="458"/>
      <c r="BS33" s="458"/>
      <c r="BT33" s="458"/>
      <c r="BU33" s="458"/>
      <c r="BV33" s="217"/>
      <c r="BW33" s="493" t="s">
        <v>200</v>
      </c>
      <c r="BX33" s="493"/>
      <c r="BY33" s="458" t="s">
        <v>202</v>
      </c>
      <c r="BZ33" s="458"/>
      <c r="CA33" s="458"/>
      <c r="CB33" s="458"/>
      <c r="CC33" s="458"/>
      <c r="CD33" s="458"/>
      <c r="CE33" s="458"/>
      <c r="CF33" s="458"/>
      <c r="CG33" s="458"/>
      <c r="CH33" s="458"/>
      <c r="CI33" s="458"/>
      <c r="CJ33" s="458"/>
      <c r="CK33" s="458"/>
      <c r="CL33" s="458"/>
      <c r="CM33" s="458"/>
      <c r="CN33" s="216"/>
      <c r="CO33" s="493" t="s">
        <v>198</v>
      </c>
      <c r="CP33" s="493"/>
      <c r="CQ33" s="458" t="s">
        <v>203</v>
      </c>
      <c r="CR33" s="458"/>
      <c r="CS33" s="458"/>
      <c r="CT33" s="458"/>
      <c r="CU33" s="458"/>
      <c r="CV33" s="458"/>
      <c r="CW33" s="458"/>
      <c r="CX33" s="458"/>
      <c r="CY33" s="458"/>
      <c r="CZ33" s="458"/>
      <c r="DA33" s="458"/>
      <c r="DB33" s="458"/>
      <c r="DC33" s="458"/>
      <c r="DD33" s="458"/>
      <c r="DE33" s="458"/>
      <c r="DF33" s="216"/>
      <c r="DG33" s="657" t="s">
        <v>204</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4</v>
      </c>
      <c r="V34" s="658"/>
      <c r="W34" s="659" t="str">
        <f>IF('各会計、関係団体の財政状況及び健全化判断比率'!B28="","",'各会計、関係団体の財政状況及び健全化判断比率'!B28)</f>
        <v>国民健康保険特別会計</v>
      </c>
      <c r="X34" s="659"/>
      <c r="Y34" s="659"/>
      <c r="Z34" s="659"/>
      <c r="AA34" s="659"/>
      <c r="AB34" s="659"/>
      <c r="AC34" s="659"/>
      <c r="AD34" s="659"/>
      <c r="AE34" s="659"/>
      <c r="AF34" s="659"/>
      <c r="AG34" s="659"/>
      <c r="AH34" s="659"/>
      <c r="AI34" s="659"/>
      <c r="AJ34" s="659"/>
      <c r="AK34" s="659"/>
      <c r="AL34" s="214"/>
      <c r="AM34" s="658">
        <f>IF(AO34="","",MAX(C34:D43,U34:V43)+1)</f>
        <v>6</v>
      </c>
      <c r="AN34" s="658"/>
      <c r="AO34" s="659" t="str">
        <f>IF('各会計、関係団体の財政状況及び健全化判断比率'!B30="","",'各会計、関係団体の財政状況及び健全化判断比率'!B30)</f>
        <v>病院事業会計</v>
      </c>
      <c r="AP34" s="659"/>
      <c r="AQ34" s="659"/>
      <c r="AR34" s="659"/>
      <c r="AS34" s="659"/>
      <c r="AT34" s="659"/>
      <c r="AU34" s="659"/>
      <c r="AV34" s="659"/>
      <c r="AW34" s="659"/>
      <c r="AX34" s="659"/>
      <c r="AY34" s="659"/>
      <c r="AZ34" s="659"/>
      <c r="BA34" s="659"/>
      <c r="BB34" s="659"/>
      <c r="BC34" s="659"/>
      <c r="BD34" s="214"/>
      <c r="BE34" s="658">
        <f>IF(BG34="","",MAX(C34:D43,U34:V43,AM34:AN43)+1)</f>
        <v>7</v>
      </c>
      <c r="BF34" s="658"/>
      <c r="BG34" s="659" t="str">
        <f>IF('各会計、関係団体の財政状況及び健全化判断比率'!B31="","",'各会計、関係団体の財政状況及び健全化判断比率'!B31)</f>
        <v>簡易水道特別会計</v>
      </c>
      <c r="BH34" s="659"/>
      <c r="BI34" s="659"/>
      <c r="BJ34" s="659"/>
      <c r="BK34" s="659"/>
      <c r="BL34" s="659"/>
      <c r="BM34" s="659"/>
      <c r="BN34" s="659"/>
      <c r="BO34" s="659"/>
      <c r="BP34" s="659"/>
      <c r="BQ34" s="659"/>
      <c r="BR34" s="659"/>
      <c r="BS34" s="659"/>
      <c r="BT34" s="659"/>
      <c r="BU34" s="659"/>
      <c r="BV34" s="214"/>
      <c r="BW34" s="658">
        <f>IF(BY34="","",MAX(C34:D43,U34:V43,AM34:AN43,BE34:BF43)+1)</f>
        <v>9</v>
      </c>
      <c r="BX34" s="658"/>
      <c r="BY34" s="659" t="str">
        <f>IF('各会計、関係団体の財政状況及び健全化判断比率'!B68="","",'各会計、関係団体の財政状況及び健全化判断比率'!B68)</f>
        <v>新川地域介護保険・ケーブルテレビ事業組合（一般会計）</v>
      </c>
      <c r="BZ34" s="659"/>
      <c r="CA34" s="659"/>
      <c r="CB34" s="659"/>
      <c r="CC34" s="659"/>
      <c r="CD34" s="659"/>
      <c r="CE34" s="659"/>
      <c r="CF34" s="659"/>
      <c r="CG34" s="659"/>
      <c r="CH34" s="659"/>
      <c r="CI34" s="659"/>
      <c r="CJ34" s="659"/>
      <c r="CK34" s="659"/>
      <c r="CL34" s="659"/>
      <c r="CM34" s="659"/>
      <c r="CN34" s="214"/>
      <c r="CO34" s="658">
        <f>IF(CQ34="","",MAX(C34:D43,U34:V43,AM34:AN43,BE34:BF43,BW34:BX43)+1)</f>
        <v>19</v>
      </c>
      <c r="CP34" s="658"/>
      <c r="CQ34" s="659" t="str">
        <f>IF('各会計、関係団体の財政状況及び健全化判断比率'!BS7="","",'各会計、関係団体の財政状況及び健全化判断比率'!BS7)</f>
        <v>朝日町文化体育振興公社</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f>IF(E35="","",C34+1)</f>
        <v>2</v>
      </c>
      <c r="D35" s="658"/>
      <c r="E35" s="659" t="str">
        <f>IF('各会計、関係団体の財政状況及び健全化判断比率'!B8="","",'各会計、関係団体の財政状況及び健全化判断比率'!B8)</f>
        <v>公共用地先行取得等事業特別会計</v>
      </c>
      <c r="F35" s="659"/>
      <c r="G35" s="659"/>
      <c r="H35" s="659"/>
      <c r="I35" s="659"/>
      <c r="J35" s="659"/>
      <c r="K35" s="659"/>
      <c r="L35" s="659"/>
      <c r="M35" s="659"/>
      <c r="N35" s="659"/>
      <c r="O35" s="659"/>
      <c r="P35" s="659"/>
      <c r="Q35" s="659"/>
      <c r="R35" s="659"/>
      <c r="S35" s="659"/>
      <c r="T35" s="214"/>
      <c r="U35" s="658">
        <f>IF(W35="","",U34+1)</f>
        <v>5</v>
      </c>
      <c r="V35" s="658"/>
      <c r="W35" s="659" t="str">
        <f>IF('各会計、関係団体の財政状況及び健全化判断比率'!B29="","",'各会計、関係団体の財政状況及び健全化判断比率'!B29)</f>
        <v>後期高齢者医療事業特別会計</v>
      </c>
      <c r="X35" s="659"/>
      <c r="Y35" s="659"/>
      <c r="Z35" s="659"/>
      <c r="AA35" s="659"/>
      <c r="AB35" s="659"/>
      <c r="AC35" s="659"/>
      <c r="AD35" s="659"/>
      <c r="AE35" s="659"/>
      <c r="AF35" s="659"/>
      <c r="AG35" s="659"/>
      <c r="AH35" s="659"/>
      <c r="AI35" s="659"/>
      <c r="AJ35" s="659"/>
      <c r="AK35" s="659"/>
      <c r="AL35" s="214"/>
      <c r="AM35" s="658" t="str">
        <f t="shared" ref="AM35:AM43" si="0">IF(AO35="","",AM34+1)</f>
        <v/>
      </c>
      <c r="AN35" s="658"/>
      <c r="AO35" s="659"/>
      <c r="AP35" s="659"/>
      <c r="AQ35" s="659"/>
      <c r="AR35" s="659"/>
      <c r="AS35" s="659"/>
      <c r="AT35" s="659"/>
      <c r="AU35" s="659"/>
      <c r="AV35" s="659"/>
      <c r="AW35" s="659"/>
      <c r="AX35" s="659"/>
      <c r="AY35" s="659"/>
      <c r="AZ35" s="659"/>
      <c r="BA35" s="659"/>
      <c r="BB35" s="659"/>
      <c r="BC35" s="659"/>
      <c r="BD35" s="214"/>
      <c r="BE35" s="658">
        <f t="shared" ref="BE35:BE43" si="1">IF(BG35="","",BE34+1)</f>
        <v>8</v>
      </c>
      <c r="BF35" s="658"/>
      <c r="BG35" s="659" t="str">
        <f>IF('各会計、関係団体の財政状況及び健全化判断比率'!B32="","",'各会計、関係団体の財政状況及び健全化判断比率'!B32)</f>
        <v>下水道特別会計</v>
      </c>
      <c r="BH35" s="659"/>
      <c r="BI35" s="659"/>
      <c r="BJ35" s="659"/>
      <c r="BK35" s="659"/>
      <c r="BL35" s="659"/>
      <c r="BM35" s="659"/>
      <c r="BN35" s="659"/>
      <c r="BO35" s="659"/>
      <c r="BP35" s="659"/>
      <c r="BQ35" s="659"/>
      <c r="BR35" s="659"/>
      <c r="BS35" s="659"/>
      <c r="BT35" s="659"/>
      <c r="BU35" s="659"/>
      <c r="BV35" s="214"/>
      <c r="BW35" s="658">
        <f t="shared" ref="BW35:BW43" si="2">IF(BY35="","",BW34+1)</f>
        <v>10</v>
      </c>
      <c r="BX35" s="658"/>
      <c r="BY35" s="659" t="str">
        <f>IF('各会計、関係団体の財政状況及び健全化判断比率'!B69="","",'各会計、関係団体の財政状況及び健全化判断比率'!B69)</f>
        <v>新川地域介護保険・ケーブルテレビ事業組合（介護保険事業特別会計）</v>
      </c>
      <c r="BZ35" s="659"/>
      <c r="CA35" s="659"/>
      <c r="CB35" s="659"/>
      <c r="CC35" s="659"/>
      <c r="CD35" s="659"/>
      <c r="CE35" s="659"/>
      <c r="CF35" s="659"/>
      <c r="CG35" s="659"/>
      <c r="CH35" s="659"/>
      <c r="CI35" s="659"/>
      <c r="CJ35" s="659"/>
      <c r="CK35" s="659"/>
      <c r="CL35" s="659"/>
      <c r="CM35" s="659"/>
      <c r="CN35" s="214"/>
      <c r="CO35" s="658">
        <f t="shared" ref="CO35:CO43" si="3">IF(CQ35="","",CO34+1)</f>
        <v>20</v>
      </c>
      <c r="CP35" s="658"/>
      <c r="CQ35" s="659" t="str">
        <f>IF('各会計、関係団体の財政状況及び健全化判断比率'!BS8="","",'各会計、関係団体の財政状況及び健全化判断比率'!BS8)</f>
        <v>あさひ</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f>IF(E36="","",C35+1)</f>
        <v>3</v>
      </c>
      <c r="D36" s="658"/>
      <c r="E36" s="659" t="str">
        <f>IF('各会計、関係団体の財政状況及び健全化判断比率'!B9="","",'各会計、関係団体の財政状況及び健全化判断比率'!B9)</f>
        <v>奨学資金特別会計</v>
      </c>
      <c r="F36" s="659"/>
      <c r="G36" s="659"/>
      <c r="H36" s="659"/>
      <c r="I36" s="659"/>
      <c r="J36" s="659"/>
      <c r="K36" s="659"/>
      <c r="L36" s="659"/>
      <c r="M36" s="659"/>
      <c r="N36" s="659"/>
      <c r="O36" s="659"/>
      <c r="P36" s="659"/>
      <c r="Q36" s="659"/>
      <c r="R36" s="659"/>
      <c r="S36" s="659"/>
      <c r="T36" s="214"/>
      <c r="U36" s="658" t="str">
        <f t="shared" ref="U36:U43" si="4">IF(W36="","",U35+1)</f>
        <v/>
      </c>
      <c r="V36" s="658"/>
      <c r="W36" s="659"/>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11</v>
      </c>
      <c r="BX36" s="658"/>
      <c r="BY36" s="659" t="str">
        <f>IF('各会計、関係団体の財政状況及び健全化判断比率'!B70="","",'各会計、関係団体の財政状況及び健全化判断比率'!B70)</f>
        <v>新川地域介護保険・ケーブルテレビ事業組合（ＣＡＴＶ事業特別会計）</v>
      </c>
      <c r="BZ36" s="659"/>
      <c r="CA36" s="659"/>
      <c r="CB36" s="659"/>
      <c r="CC36" s="659"/>
      <c r="CD36" s="659"/>
      <c r="CE36" s="659"/>
      <c r="CF36" s="659"/>
      <c r="CG36" s="659"/>
      <c r="CH36" s="659"/>
      <c r="CI36" s="659"/>
      <c r="CJ36" s="659"/>
      <c r="CK36" s="659"/>
      <c r="CL36" s="659"/>
      <c r="CM36" s="659"/>
      <c r="CN36" s="214"/>
      <c r="CO36" s="658">
        <f t="shared" si="3"/>
        <v>21</v>
      </c>
      <c r="CP36" s="658"/>
      <c r="CQ36" s="659" t="str">
        <f>IF('各会計、関係団体の財政状況及び健全化判断比率'!BS9="","",'各会計、関係団体の財政状況及び健全化判断比率'!BS9)</f>
        <v>あさひふるさと創造社</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12</v>
      </c>
      <c r="BX37" s="658"/>
      <c r="BY37" s="659" t="str">
        <f>IF('各会計、関係団体の財政状況及び健全化判断比率'!B71="","",'各会計、関係団体の財政状況及び健全化判断比率'!B71)</f>
        <v>新川広域圏事務組合</v>
      </c>
      <c r="BZ37" s="659"/>
      <c r="CA37" s="659"/>
      <c r="CB37" s="659"/>
      <c r="CC37" s="659"/>
      <c r="CD37" s="659"/>
      <c r="CE37" s="659"/>
      <c r="CF37" s="659"/>
      <c r="CG37" s="659"/>
      <c r="CH37" s="659"/>
      <c r="CI37" s="659"/>
      <c r="CJ37" s="659"/>
      <c r="CK37" s="659"/>
      <c r="CL37" s="659"/>
      <c r="CM37" s="659"/>
      <c r="CN37" s="214"/>
      <c r="CO37" s="658">
        <f t="shared" si="3"/>
        <v>22</v>
      </c>
      <c r="CP37" s="658"/>
      <c r="CQ37" s="659" t="str">
        <f>IF('各会計、関係団体の財政状況及び健全化判断比率'!BS10="","",'各会計、関係団体の財政状況及び健全化判断比率'!BS10)</f>
        <v>朝日商業開発</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13</v>
      </c>
      <c r="BX38" s="658"/>
      <c r="BY38" s="659" t="str">
        <f>IF('各会計、関係団体の財政状況及び健全化判断比率'!B72="","",'各会計、関係団体の財政状況及び健全化判断比率'!B72)</f>
        <v>富山県市町村総合事務組合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14</v>
      </c>
      <c r="BX39" s="658"/>
      <c r="BY39" s="659" t="str">
        <f>IF('各会計、関係団体の財政状況及び健全化判断比率'!B73="","",'各会計、関係団体の財政状況及び健全化判断比率'!B73)</f>
        <v>富山県市町村会館管理組合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15</v>
      </c>
      <c r="BX40" s="658"/>
      <c r="BY40" s="659" t="str">
        <f>IF('各会計、関係団体の財政状況及び健全化判断比率'!B74="","",'各会計、関係団体の財政状況及び健全化判断比率'!B74)</f>
        <v>富山県後期高齢者医療広域連合（一般会計）</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f t="shared" si="2"/>
        <v>16</v>
      </c>
      <c r="BX41" s="658"/>
      <c r="BY41" s="659" t="str">
        <f>IF('各会計、関係団体の財政状況及び健全化判断比率'!B75="","",'各会計、関係団体の財政状況及び健全化判断比率'!B75)</f>
        <v>富山県後期高齢者医療広域連合（後期高齢者医療事業特別会計）</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f t="shared" si="2"/>
        <v>17</v>
      </c>
      <c r="BX42" s="658"/>
      <c r="BY42" s="659" t="str">
        <f>IF('各会計、関係団体の財政状況及び健全化判断比率'!B76="","",'各会計、関係団体の財政状況及び健全化判断比率'!B76)</f>
        <v>下山用水組合</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f t="shared" si="2"/>
        <v>18</v>
      </c>
      <c r="BX43" s="658"/>
      <c r="BY43" s="659" t="str">
        <f>IF('各会計、関係団体の財政状況及び健全化判断比率'!B77="","",'各会計、関係団体の財政状況及び健全化判断比率'!B77)</f>
        <v>黒東合口用水組合</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209</v>
      </c>
    </row>
    <row r="50" spans="5:5" x14ac:dyDescent="0.15">
      <c r="E50" s="188" t="s">
        <v>210</v>
      </c>
    </row>
    <row r="51" spans="5:5" x14ac:dyDescent="0.15">
      <c r="E51" s="188" t="s">
        <v>211</v>
      </c>
    </row>
    <row r="52" spans="5:5" x14ac:dyDescent="0.15">
      <c r="E52" s="188" t="s">
        <v>212</v>
      </c>
    </row>
    <row r="53" spans="5:5" x14ac:dyDescent="0.15"/>
    <row r="54" spans="5:5" x14ac:dyDescent="0.15"/>
    <row r="55" spans="5:5" x14ac:dyDescent="0.15"/>
    <row r="56" spans="5:5" x14ac:dyDescent="0.15"/>
  </sheetData>
  <sheetProtection algorithmName="SHA-512" hashValue="DUpWZQxTSF1ZaLaZ7IEC7a7cs26Sm7Y4HwakcuAu/U/tO2HmPA4DXEYolhLukcMDp2DXOr0rLbocjyySTkfaRw==" saltValue="Q3vLlxMH841mBamkbQ3js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2" zoomScaleNormal="82"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564</v>
      </c>
      <c r="G33" s="29" t="s">
        <v>565</v>
      </c>
      <c r="H33" s="29" t="s">
        <v>566</v>
      </c>
      <c r="I33" s="29" t="s">
        <v>567</v>
      </c>
      <c r="J33" s="30" t="s">
        <v>568</v>
      </c>
      <c r="K33" s="22"/>
      <c r="L33" s="22"/>
      <c r="M33" s="22"/>
      <c r="N33" s="22"/>
      <c r="O33" s="22"/>
      <c r="P33" s="22"/>
    </row>
    <row r="34" spans="1:16" ht="39" customHeight="1" x14ac:dyDescent="0.15">
      <c r="A34" s="22"/>
      <c r="B34" s="31"/>
      <c r="C34" s="1251" t="s">
        <v>574</v>
      </c>
      <c r="D34" s="1251"/>
      <c r="E34" s="1252"/>
      <c r="F34" s="32">
        <v>9.0299999999999994</v>
      </c>
      <c r="G34" s="33">
        <v>8.41</v>
      </c>
      <c r="H34" s="33">
        <v>9.18</v>
      </c>
      <c r="I34" s="33">
        <v>8.4600000000000009</v>
      </c>
      <c r="J34" s="34">
        <v>6.89</v>
      </c>
      <c r="K34" s="22"/>
      <c r="L34" s="22"/>
      <c r="M34" s="22"/>
      <c r="N34" s="22"/>
      <c r="O34" s="22"/>
      <c r="P34" s="22"/>
    </row>
    <row r="35" spans="1:16" ht="39" customHeight="1" x14ac:dyDescent="0.15">
      <c r="A35" s="22"/>
      <c r="B35" s="35"/>
      <c r="C35" s="1245" t="s">
        <v>575</v>
      </c>
      <c r="D35" s="1246"/>
      <c r="E35" s="1247"/>
      <c r="F35" s="36">
        <v>14.29</v>
      </c>
      <c r="G35" s="37">
        <v>14.81</v>
      </c>
      <c r="H35" s="37">
        <v>12.63</v>
      </c>
      <c r="I35" s="37">
        <v>7.42</v>
      </c>
      <c r="J35" s="38">
        <v>4.03</v>
      </c>
      <c r="K35" s="22"/>
      <c r="L35" s="22"/>
      <c r="M35" s="22"/>
      <c r="N35" s="22"/>
      <c r="O35" s="22"/>
      <c r="P35" s="22"/>
    </row>
    <row r="36" spans="1:16" ht="39" customHeight="1" x14ac:dyDescent="0.15">
      <c r="A36" s="22"/>
      <c r="B36" s="35"/>
      <c r="C36" s="1245" t="s">
        <v>576</v>
      </c>
      <c r="D36" s="1246"/>
      <c r="E36" s="1247"/>
      <c r="F36" s="36">
        <v>0.42</v>
      </c>
      <c r="G36" s="37">
        <v>0.36</v>
      </c>
      <c r="H36" s="37">
        <v>0.37</v>
      </c>
      <c r="I36" s="37">
        <v>0.45</v>
      </c>
      <c r="J36" s="38">
        <v>0.4</v>
      </c>
      <c r="K36" s="22"/>
      <c r="L36" s="22"/>
      <c r="M36" s="22"/>
      <c r="N36" s="22"/>
      <c r="O36" s="22"/>
      <c r="P36" s="22"/>
    </row>
    <row r="37" spans="1:16" ht="39" customHeight="1" x14ac:dyDescent="0.15">
      <c r="A37" s="22"/>
      <c r="B37" s="35"/>
      <c r="C37" s="1245" t="s">
        <v>577</v>
      </c>
      <c r="D37" s="1246"/>
      <c r="E37" s="1247"/>
      <c r="F37" s="36">
        <v>0.71</v>
      </c>
      <c r="G37" s="37">
        <v>1.02</v>
      </c>
      <c r="H37" s="37">
        <v>0.3</v>
      </c>
      <c r="I37" s="37">
        <v>0.04</v>
      </c>
      <c r="J37" s="38">
        <v>0.32</v>
      </c>
      <c r="K37" s="22"/>
      <c r="L37" s="22"/>
      <c r="M37" s="22"/>
      <c r="N37" s="22"/>
      <c r="O37" s="22"/>
      <c r="P37" s="22"/>
    </row>
    <row r="38" spans="1:16" ht="39" customHeight="1" x14ac:dyDescent="0.15">
      <c r="A38" s="22"/>
      <c r="B38" s="35"/>
      <c r="C38" s="1245" t="s">
        <v>578</v>
      </c>
      <c r="D38" s="1246"/>
      <c r="E38" s="1247"/>
      <c r="F38" s="36">
        <v>0.2</v>
      </c>
      <c r="G38" s="37">
        <v>0.17</v>
      </c>
      <c r="H38" s="37">
        <v>3.34</v>
      </c>
      <c r="I38" s="37">
        <v>0.16</v>
      </c>
      <c r="J38" s="38">
        <v>0.21</v>
      </c>
      <c r="K38" s="22"/>
      <c r="L38" s="22"/>
      <c r="M38" s="22"/>
      <c r="N38" s="22"/>
      <c r="O38" s="22"/>
      <c r="P38" s="22"/>
    </row>
    <row r="39" spans="1:16" ht="39" customHeight="1" x14ac:dyDescent="0.15">
      <c r="A39" s="22"/>
      <c r="B39" s="35"/>
      <c r="C39" s="1245" t="s">
        <v>579</v>
      </c>
      <c r="D39" s="1246"/>
      <c r="E39" s="1247"/>
      <c r="F39" s="36">
        <v>0.01</v>
      </c>
      <c r="G39" s="37">
        <v>0</v>
      </c>
      <c r="H39" s="37">
        <v>0</v>
      </c>
      <c r="I39" s="37">
        <v>0</v>
      </c>
      <c r="J39" s="38">
        <v>0</v>
      </c>
      <c r="K39" s="22"/>
      <c r="L39" s="22"/>
      <c r="M39" s="22"/>
      <c r="N39" s="22"/>
      <c r="O39" s="22"/>
      <c r="P39" s="22"/>
    </row>
    <row r="40" spans="1:16" ht="39" customHeight="1" x14ac:dyDescent="0.15">
      <c r="A40" s="22"/>
      <c r="B40" s="35"/>
      <c r="C40" s="1245" t="s">
        <v>580</v>
      </c>
      <c r="D40" s="1246"/>
      <c r="E40" s="1247"/>
      <c r="F40" s="36">
        <v>0</v>
      </c>
      <c r="G40" s="37">
        <v>0</v>
      </c>
      <c r="H40" s="37">
        <v>0</v>
      </c>
      <c r="I40" s="37">
        <v>0</v>
      </c>
      <c r="J40" s="38">
        <v>0</v>
      </c>
      <c r="K40" s="22"/>
      <c r="L40" s="22"/>
      <c r="M40" s="22"/>
      <c r="N40" s="22"/>
      <c r="O40" s="22"/>
      <c r="P40" s="22"/>
    </row>
    <row r="41" spans="1:16" ht="39" customHeight="1" x14ac:dyDescent="0.15">
      <c r="A41" s="22"/>
      <c r="B41" s="35"/>
      <c r="C41" s="1245" t="s">
        <v>581</v>
      </c>
      <c r="D41" s="1246"/>
      <c r="E41" s="1247"/>
      <c r="F41" s="36">
        <v>0</v>
      </c>
      <c r="G41" s="37">
        <v>0</v>
      </c>
      <c r="H41" s="37">
        <v>0</v>
      </c>
      <c r="I41" s="37">
        <v>0</v>
      </c>
      <c r="J41" s="38">
        <v>0</v>
      </c>
      <c r="K41" s="22"/>
      <c r="L41" s="22"/>
      <c r="M41" s="22"/>
      <c r="N41" s="22"/>
      <c r="O41" s="22"/>
      <c r="P41" s="22"/>
    </row>
    <row r="42" spans="1:16" ht="39" customHeight="1" x14ac:dyDescent="0.15">
      <c r="A42" s="22"/>
      <c r="B42" s="39"/>
      <c r="C42" s="1245" t="s">
        <v>582</v>
      </c>
      <c r="D42" s="1246"/>
      <c r="E42" s="1247"/>
      <c r="F42" s="36" t="s">
        <v>523</v>
      </c>
      <c r="G42" s="37" t="s">
        <v>523</v>
      </c>
      <c r="H42" s="37" t="s">
        <v>523</v>
      </c>
      <c r="I42" s="37" t="s">
        <v>523</v>
      </c>
      <c r="J42" s="38" t="s">
        <v>523</v>
      </c>
      <c r="K42" s="22"/>
      <c r="L42" s="22"/>
      <c r="M42" s="22"/>
      <c r="N42" s="22"/>
      <c r="O42" s="22"/>
      <c r="P42" s="22"/>
    </row>
    <row r="43" spans="1:16" ht="39" customHeight="1" thickBot="1" x14ac:dyDescent="0.2">
      <c r="A43" s="22"/>
      <c r="B43" s="40"/>
      <c r="C43" s="1248" t="s">
        <v>583</v>
      </c>
      <c r="D43" s="1249"/>
      <c r="E43" s="1250"/>
      <c r="F43" s="41">
        <v>0</v>
      </c>
      <c r="G43" s="42" t="s">
        <v>523</v>
      </c>
      <c r="H43" s="42" t="s">
        <v>523</v>
      </c>
      <c r="I43" s="42" t="s">
        <v>523</v>
      </c>
      <c r="J43" s="43" t="s">
        <v>523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DQqaBsssNezml4KNsFVGteeL9V63Soa8nm9lF6bo9j7QetHWjih7HvGugSm4V7EaSpzG8xZH4TbqUjRTCUI6zQ==" saltValue="IFuXjk96Fflp/R1xRpJ1j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564</v>
      </c>
      <c r="L44" s="56" t="s">
        <v>565</v>
      </c>
      <c r="M44" s="56" t="s">
        <v>566</v>
      </c>
      <c r="N44" s="56" t="s">
        <v>567</v>
      </c>
      <c r="O44" s="57" t="s">
        <v>568</v>
      </c>
      <c r="P44" s="48"/>
      <c r="Q44" s="48"/>
      <c r="R44" s="48"/>
      <c r="S44" s="48"/>
      <c r="T44" s="48"/>
      <c r="U44" s="48"/>
    </row>
    <row r="45" spans="1:21" ht="30.75" customHeight="1" x14ac:dyDescent="0.15">
      <c r="A45" s="48"/>
      <c r="B45" s="1253" t="s">
        <v>11</v>
      </c>
      <c r="C45" s="1254"/>
      <c r="D45" s="58"/>
      <c r="E45" s="1259" t="s">
        <v>12</v>
      </c>
      <c r="F45" s="1259"/>
      <c r="G45" s="1259"/>
      <c r="H45" s="1259"/>
      <c r="I45" s="1259"/>
      <c r="J45" s="1260"/>
      <c r="K45" s="59">
        <v>861</v>
      </c>
      <c r="L45" s="60">
        <v>1023</v>
      </c>
      <c r="M45" s="60">
        <v>1044</v>
      </c>
      <c r="N45" s="60">
        <v>1062</v>
      </c>
      <c r="O45" s="61">
        <v>1042</v>
      </c>
      <c r="P45" s="48"/>
      <c r="Q45" s="48"/>
      <c r="R45" s="48"/>
      <c r="S45" s="48"/>
      <c r="T45" s="48"/>
      <c r="U45" s="48"/>
    </row>
    <row r="46" spans="1:21" ht="30.75" customHeight="1" x14ac:dyDescent="0.15">
      <c r="A46" s="48"/>
      <c r="B46" s="1255"/>
      <c r="C46" s="1256"/>
      <c r="D46" s="62"/>
      <c r="E46" s="1261" t="s">
        <v>13</v>
      </c>
      <c r="F46" s="1261"/>
      <c r="G46" s="1261"/>
      <c r="H46" s="1261"/>
      <c r="I46" s="1261"/>
      <c r="J46" s="1262"/>
      <c r="K46" s="63" t="s">
        <v>523</v>
      </c>
      <c r="L46" s="64" t="s">
        <v>523</v>
      </c>
      <c r="M46" s="64" t="s">
        <v>523</v>
      </c>
      <c r="N46" s="64" t="s">
        <v>523</v>
      </c>
      <c r="O46" s="65" t="s">
        <v>523</v>
      </c>
      <c r="P46" s="48"/>
      <c r="Q46" s="48"/>
      <c r="R46" s="48"/>
      <c r="S46" s="48"/>
      <c r="T46" s="48"/>
      <c r="U46" s="48"/>
    </row>
    <row r="47" spans="1:21" ht="30.75" customHeight="1" x14ac:dyDescent="0.15">
      <c r="A47" s="48"/>
      <c r="B47" s="1255"/>
      <c r="C47" s="1256"/>
      <c r="D47" s="62"/>
      <c r="E47" s="1261" t="s">
        <v>14</v>
      </c>
      <c r="F47" s="1261"/>
      <c r="G47" s="1261"/>
      <c r="H47" s="1261"/>
      <c r="I47" s="1261"/>
      <c r="J47" s="1262"/>
      <c r="K47" s="63" t="s">
        <v>523</v>
      </c>
      <c r="L47" s="64" t="s">
        <v>523</v>
      </c>
      <c r="M47" s="64" t="s">
        <v>523</v>
      </c>
      <c r="N47" s="64" t="s">
        <v>523</v>
      </c>
      <c r="O47" s="65" t="s">
        <v>523</v>
      </c>
      <c r="P47" s="48"/>
      <c r="Q47" s="48"/>
      <c r="R47" s="48"/>
      <c r="S47" s="48"/>
      <c r="T47" s="48"/>
      <c r="U47" s="48"/>
    </row>
    <row r="48" spans="1:21" ht="30.75" customHeight="1" x14ac:dyDescent="0.15">
      <c r="A48" s="48"/>
      <c r="B48" s="1255"/>
      <c r="C48" s="1256"/>
      <c r="D48" s="62"/>
      <c r="E48" s="1261" t="s">
        <v>15</v>
      </c>
      <c r="F48" s="1261"/>
      <c r="G48" s="1261"/>
      <c r="H48" s="1261"/>
      <c r="I48" s="1261"/>
      <c r="J48" s="1262"/>
      <c r="K48" s="63">
        <v>514</v>
      </c>
      <c r="L48" s="64">
        <v>480</v>
      </c>
      <c r="M48" s="64">
        <v>496</v>
      </c>
      <c r="N48" s="64">
        <v>410</v>
      </c>
      <c r="O48" s="65">
        <v>418</v>
      </c>
      <c r="P48" s="48"/>
      <c r="Q48" s="48"/>
      <c r="R48" s="48"/>
      <c r="S48" s="48"/>
      <c r="T48" s="48"/>
      <c r="U48" s="48"/>
    </row>
    <row r="49" spans="1:21" ht="30.75" customHeight="1" x14ac:dyDescent="0.15">
      <c r="A49" s="48"/>
      <c r="B49" s="1255"/>
      <c r="C49" s="1256"/>
      <c r="D49" s="62"/>
      <c r="E49" s="1261" t="s">
        <v>16</v>
      </c>
      <c r="F49" s="1261"/>
      <c r="G49" s="1261"/>
      <c r="H49" s="1261"/>
      <c r="I49" s="1261"/>
      <c r="J49" s="1262"/>
      <c r="K49" s="63">
        <v>32</v>
      </c>
      <c r="L49" s="64">
        <v>37</v>
      </c>
      <c r="M49" s="64">
        <v>50</v>
      </c>
      <c r="N49" s="64">
        <v>45</v>
      </c>
      <c r="O49" s="65">
        <v>42</v>
      </c>
      <c r="P49" s="48"/>
      <c r="Q49" s="48"/>
      <c r="R49" s="48"/>
      <c r="S49" s="48"/>
      <c r="T49" s="48"/>
      <c r="U49" s="48"/>
    </row>
    <row r="50" spans="1:21" ht="30.75" customHeight="1" x14ac:dyDescent="0.15">
      <c r="A50" s="48"/>
      <c r="B50" s="1255"/>
      <c r="C50" s="1256"/>
      <c r="D50" s="62"/>
      <c r="E50" s="1261" t="s">
        <v>17</v>
      </c>
      <c r="F50" s="1261"/>
      <c r="G50" s="1261"/>
      <c r="H50" s="1261"/>
      <c r="I50" s="1261"/>
      <c r="J50" s="1262"/>
      <c r="K50" s="63">
        <v>49</v>
      </c>
      <c r="L50" s="64">
        <v>39</v>
      </c>
      <c r="M50" s="64">
        <v>39</v>
      </c>
      <c r="N50" s="64">
        <v>39</v>
      </c>
      <c r="O50" s="65">
        <v>28</v>
      </c>
      <c r="P50" s="48"/>
      <c r="Q50" s="48"/>
      <c r="R50" s="48"/>
      <c r="S50" s="48"/>
      <c r="T50" s="48"/>
      <c r="U50" s="48"/>
    </row>
    <row r="51" spans="1:21" ht="30.75" customHeight="1" x14ac:dyDescent="0.15">
      <c r="A51" s="48"/>
      <c r="B51" s="1257"/>
      <c r="C51" s="1258"/>
      <c r="D51" s="66"/>
      <c r="E51" s="1261" t="s">
        <v>18</v>
      </c>
      <c r="F51" s="1261"/>
      <c r="G51" s="1261"/>
      <c r="H51" s="1261"/>
      <c r="I51" s="1261"/>
      <c r="J51" s="1262"/>
      <c r="K51" s="63" t="s">
        <v>523</v>
      </c>
      <c r="L51" s="64" t="s">
        <v>523</v>
      </c>
      <c r="M51" s="64" t="s">
        <v>523</v>
      </c>
      <c r="N51" s="64" t="s">
        <v>523</v>
      </c>
      <c r="O51" s="65" t="s">
        <v>523</v>
      </c>
      <c r="P51" s="48"/>
      <c r="Q51" s="48"/>
      <c r="R51" s="48"/>
      <c r="S51" s="48"/>
      <c r="T51" s="48"/>
      <c r="U51" s="48"/>
    </row>
    <row r="52" spans="1:21" ht="30.75" customHeight="1" x14ac:dyDescent="0.15">
      <c r="A52" s="48"/>
      <c r="B52" s="1263" t="s">
        <v>19</v>
      </c>
      <c r="C52" s="1264"/>
      <c r="D52" s="66"/>
      <c r="E52" s="1261" t="s">
        <v>20</v>
      </c>
      <c r="F52" s="1261"/>
      <c r="G52" s="1261"/>
      <c r="H52" s="1261"/>
      <c r="I52" s="1261"/>
      <c r="J52" s="1262"/>
      <c r="K52" s="63">
        <v>1036</v>
      </c>
      <c r="L52" s="64">
        <v>1079</v>
      </c>
      <c r="M52" s="64">
        <v>1093</v>
      </c>
      <c r="N52" s="64">
        <v>1149</v>
      </c>
      <c r="O52" s="65">
        <v>1154</v>
      </c>
      <c r="P52" s="48"/>
      <c r="Q52" s="48"/>
      <c r="R52" s="48"/>
      <c r="S52" s="48"/>
      <c r="T52" s="48"/>
      <c r="U52" s="48"/>
    </row>
    <row r="53" spans="1:21" ht="30.75" customHeight="1" thickBot="1" x14ac:dyDescent="0.2">
      <c r="A53" s="48"/>
      <c r="B53" s="1265" t="s">
        <v>21</v>
      </c>
      <c r="C53" s="1266"/>
      <c r="D53" s="67"/>
      <c r="E53" s="1267" t="s">
        <v>22</v>
      </c>
      <c r="F53" s="1267"/>
      <c r="G53" s="1267"/>
      <c r="H53" s="1267"/>
      <c r="I53" s="1267"/>
      <c r="J53" s="1268"/>
      <c r="K53" s="68">
        <v>420</v>
      </c>
      <c r="L53" s="69">
        <v>500</v>
      </c>
      <c r="M53" s="69">
        <v>536</v>
      </c>
      <c r="N53" s="69">
        <v>407</v>
      </c>
      <c r="O53" s="70">
        <v>376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584</v>
      </c>
      <c r="P55" s="48"/>
      <c r="Q55" s="48"/>
      <c r="R55" s="48"/>
      <c r="S55" s="48"/>
      <c r="T55" s="48"/>
      <c r="U55" s="48"/>
    </row>
    <row r="56" spans="1:21" ht="31.5" customHeight="1" thickBot="1" x14ac:dyDescent="0.2">
      <c r="A56" s="48"/>
      <c r="B56" s="76"/>
      <c r="C56" s="77"/>
      <c r="D56" s="77"/>
      <c r="E56" s="78"/>
      <c r="F56" s="78"/>
      <c r="G56" s="78"/>
      <c r="H56" s="78"/>
      <c r="I56" s="78"/>
      <c r="J56" s="79" t="s">
        <v>2</v>
      </c>
      <c r="K56" s="80" t="s">
        <v>585</v>
      </c>
      <c r="L56" s="81" t="s">
        <v>586</v>
      </c>
      <c r="M56" s="81" t="s">
        <v>587</v>
      </c>
      <c r="N56" s="81" t="s">
        <v>588</v>
      </c>
      <c r="O56" s="82" t="s">
        <v>589</v>
      </c>
      <c r="P56" s="48"/>
      <c r="Q56" s="48"/>
      <c r="R56" s="48"/>
      <c r="S56" s="48"/>
      <c r="T56" s="48"/>
      <c r="U56" s="48"/>
    </row>
    <row r="57" spans="1:21" ht="31.5" customHeight="1" x14ac:dyDescent="0.15">
      <c r="B57" s="1269" t="s">
        <v>25</v>
      </c>
      <c r="C57" s="1270"/>
      <c r="D57" s="1273" t="s">
        <v>26</v>
      </c>
      <c r="E57" s="1274"/>
      <c r="F57" s="1274"/>
      <c r="G57" s="1274"/>
      <c r="H57" s="1274"/>
      <c r="I57" s="1274"/>
      <c r="J57" s="1275"/>
      <c r="K57" s="83"/>
      <c r="L57" s="84"/>
      <c r="M57" s="84"/>
      <c r="N57" s="84"/>
      <c r="O57" s="85"/>
    </row>
    <row r="58" spans="1:21" ht="31.5" customHeight="1" thickBot="1" x14ac:dyDescent="0.2">
      <c r="B58" s="1271"/>
      <c r="C58" s="1272"/>
      <c r="D58" s="1276" t="s">
        <v>27</v>
      </c>
      <c r="E58" s="1277"/>
      <c r="F58" s="1277"/>
      <c r="G58" s="1277"/>
      <c r="H58" s="1277"/>
      <c r="I58" s="1277"/>
      <c r="J58" s="1278"/>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D7cVukyT073NI1GJD+hZCBlYtKXiWClsMeI2rc7LHDQLUWaNdDF16Xzg+8npL60UjKEfcG5fj3tuITIoGsYrRQ==" saltValue="m7LnzNB6v9Ph6eFE/CP4k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564</v>
      </c>
      <c r="J40" s="100" t="s">
        <v>565</v>
      </c>
      <c r="K40" s="100" t="s">
        <v>566</v>
      </c>
      <c r="L40" s="100" t="s">
        <v>567</v>
      </c>
      <c r="M40" s="101" t="s">
        <v>568</v>
      </c>
    </row>
    <row r="41" spans="2:13" ht="27.75" customHeight="1" x14ac:dyDescent="0.15">
      <c r="B41" s="1279" t="s">
        <v>30</v>
      </c>
      <c r="C41" s="1280"/>
      <c r="D41" s="102"/>
      <c r="E41" s="1285" t="s">
        <v>31</v>
      </c>
      <c r="F41" s="1285"/>
      <c r="G41" s="1285"/>
      <c r="H41" s="1286"/>
      <c r="I41" s="103">
        <v>9123</v>
      </c>
      <c r="J41" s="104">
        <v>9788</v>
      </c>
      <c r="K41" s="104">
        <v>10389</v>
      </c>
      <c r="L41" s="104">
        <v>9841</v>
      </c>
      <c r="M41" s="105">
        <v>9689</v>
      </c>
    </row>
    <row r="42" spans="2:13" ht="27.75" customHeight="1" x14ac:dyDescent="0.15">
      <c r="B42" s="1281"/>
      <c r="C42" s="1282"/>
      <c r="D42" s="106"/>
      <c r="E42" s="1287" t="s">
        <v>32</v>
      </c>
      <c r="F42" s="1287"/>
      <c r="G42" s="1287"/>
      <c r="H42" s="1288"/>
      <c r="I42" s="107">
        <v>344</v>
      </c>
      <c r="J42" s="108">
        <v>333</v>
      </c>
      <c r="K42" s="108">
        <v>294</v>
      </c>
      <c r="L42" s="108">
        <v>255</v>
      </c>
      <c r="M42" s="109">
        <v>227</v>
      </c>
    </row>
    <row r="43" spans="2:13" ht="27.75" customHeight="1" x14ac:dyDescent="0.15">
      <c r="B43" s="1281"/>
      <c r="C43" s="1282"/>
      <c r="D43" s="106"/>
      <c r="E43" s="1287" t="s">
        <v>33</v>
      </c>
      <c r="F43" s="1287"/>
      <c r="G43" s="1287"/>
      <c r="H43" s="1288"/>
      <c r="I43" s="107">
        <v>7047</v>
      </c>
      <c r="J43" s="108">
        <v>7764</v>
      </c>
      <c r="K43" s="108">
        <v>8211</v>
      </c>
      <c r="L43" s="108">
        <v>7834</v>
      </c>
      <c r="M43" s="109">
        <v>7588</v>
      </c>
    </row>
    <row r="44" spans="2:13" ht="27.75" customHeight="1" x14ac:dyDescent="0.15">
      <c r="B44" s="1281"/>
      <c r="C44" s="1282"/>
      <c r="D44" s="106"/>
      <c r="E44" s="1287" t="s">
        <v>34</v>
      </c>
      <c r="F44" s="1287"/>
      <c r="G44" s="1287"/>
      <c r="H44" s="1288"/>
      <c r="I44" s="107">
        <v>386</v>
      </c>
      <c r="J44" s="108">
        <v>381</v>
      </c>
      <c r="K44" s="108">
        <v>352</v>
      </c>
      <c r="L44" s="108">
        <v>305</v>
      </c>
      <c r="M44" s="109">
        <v>261</v>
      </c>
    </row>
    <row r="45" spans="2:13" ht="27.75" customHeight="1" x14ac:dyDescent="0.15">
      <c r="B45" s="1281"/>
      <c r="C45" s="1282"/>
      <c r="D45" s="106"/>
      <c r="E45" s="1287" t="s">
        <v>35</v>
      </c>
      <c r="F45" s="1287"/>
      <c r="G45" s="1287"/>
      <c r="H45" s="1288"/>
      <c r="I45" s="107">
        <v>803</v>
      </c>
      <c r="J45" s="108">
        <v>751</v>
      </c>
      <c r="K45" s="108">
        <v>654</v>
      </c>
      <c r="L45" s="108">
        <v>760</v>
      </c>
      <c r="M45" s="109">
        <v>565</v>
      </c>
    </row>
    <row r="46" spans="2:13" ht="27.75" customHeight="1" x14ac:dyDescent="0.15">
      <c r="B46" s="1281"/>
      <c r="C46" s="1282"/>
      <c r="D46" s="110"/>
      <c r="E46" s="1287" t="s">
        <v>36</v>
      </c>
      <c r="F46" s="1287"/>
      <c r="G46" s="1287"/>
      <c r="H46" s="1288"/>
      <c r="I46" s="107" t="s">
        <v>523</v>
      </c>
      <c r="J46" s="108" t="s">
        <v>523</v>
      </c>
      <c r="K46" s="108" t="s">
        <v>523</v>
      </c>
      <c r="L46" s="108" t="s">
        <v>523</v>
      </c>
      <c r="M46" s="109" t="s">
        <v>523</v>
      </c>
    </row>
    <row r="47" spans="2:13" ht="27.75" customHeight="1" x14ac:dyDescent="0.15">
      <c r="B47" s="1281"/>
      <c r="C47" s="1282"/>
      <c r="D47" s="111"/>
      <c r="E47" s="1289" t="s">
        <v>37</v>
      </c>
      <c r="F47" s="1290"/>
      <c r="G47" s="1290"/>
      <c r="H47" s="1291"/>
      <c r="I47" s="107" t="s">
        <v>523</v>
      </c>
      <c r="J47" s="108" t="s">
        <v>523</v>
      </c>
      <c r="K47" s="108" t="s">
        <v>523</v>
      </c>
      <c r="L47" s="108" t="s">
        <v>523</v>
      </c>
      <c r="M47" s="109" t="s">
        <v>523</v>
      </c>
    </row>
    <row r="48" spans="2:13" ht="27.75" customHeight="1" x14ac:dyDescent="0.15">
      <c r="B48" s="1281"/>
      <c r="C48" s="1282"/>
      <c r="D48" s="106"/>
      <c r="E48" s="1287" t="s">
        <v>38</v>
      </c>
      <c r="F48" s="1287"/>
      <c r="G48" s="1287"/>
      <c r="H48" s="1288"/>
      <c r="I48" s="107" t="s">
        <v>523</v>
      </c>
      <c r="J48" s="108" t="s">
        <v>523</v>
      </c>
      <c r="K48" s="108" t="s">
        <v>523</v>
      </c>
      <c r="L48" s="108" t="s">
        <v>523</v>
      </c>
      <c r="M48" s="109" t="s">
        <v>523</v>
      </c>
    </row>
    <row r="49" spans="2:13" ht="27.75" customHeight="1" x14ac:dyDescent="0.15">
      <c r="B49" s="1283"/>
      <c r="C49" s="1284"/>
      <c r="D49" s="106"/>
      <c r="E49" s="1287" t="s">
        <v>39</v>
      </c>
      <c r="F49" s="1287"/>
      <c r="G49" s="1287"/>
      <c r="H49" s="1288"/>
      <c r="I49" s="107" t="s">
        <v>523</v>
      </c>
      <c r="J49" s="108" t="s">
        <v>523</v>
      </c>
      <c r="K49" s="108" t="s">
        <v>523</v>
      </c>
      <c r="L49" s="108" t="s">
        <v>523</v>
      </c>
      <c r="M49" s="109" t="s">
        <v>523</v>
      </c>
    </row>
    <row r="50" spans="2:13" ht="27.75" customHeight="1" x14ac:dyDescent="0.15">
      <c r="B50" s="1292" t="s">
        <v>40</v>
      </c>
      <c r="C50" s="1293"/>
      <c r="D50" s="112"/>
      <c r="E50" s="1287" t="s">
        <v>41</v>
      </c>
      <c r="F50" s="1287"/>
      <c r="G50" s="1287"/>
      <c r="H50" s="1288"/>
      <c r="I50" s="107">
        <v>7000</v>
      </c>
      <c r="J50" s="108">
        <v>6743</v>
      </c>
      <c r="K50" s="108">
        <v>6095</v>
      </c>
      <c r="L50" s="108">
        <v>5497</v>
      </c>
      <c r="M50" s="109">
        <v>5881</v>
      </c>
    </row>
    <row r="51" spans="2:13" ht="27.75" customHeight="1" x14ac:dyDescent="0.15">
      <c r="B51" s="1281"/>
      <c r="C51" s="1282"/>
      <c r="D51" s="106"/>
      <c r="E51" s="1287" t="s">
        <v>42</v>
      </c>
      <c r="F51" s="1287"/>
      <c r="G51" s="1287"/>
      <c r="H51" s="1288"/>
      <c r="I51" s="107" t="s">
        <v>523</v>
      </c>
      <c r="J51" s="108" t="s">
        <v>523</v>
      </c>
      <c r="K51" s="108" t="s">
        <v>523</v>
      </c>
      <c r="L51" s="108" t="s">
        <v>523</v>
      </c>
      <c r="M51" s="109" t="s">
        <v>523</v>
      </c>
    </row>
    <row r="52" spans="2:13" ht="27.75" customHeight="1" x14ac:dyDescent="0.15">
      <c r="B52" s="1283"/>
      <c r="C52" s="1284"/>
      <c r="D52" s="106"/>
      <c r="E52" s="1287" t="s">
        <v>43</v>
      </c>
      <c r="F52" s="1287"/>
      <c r="G52" s="1287"/>
      <c r="H52" s="1288"/>
      <c r="I52" s="107">
        <v>11802</v>
      </c>
      <c r="J52" s="108">
        <v>12350</v>
      </c>
      <c r="K52" s="108">
        <v>12537</v>
      </c>
      <c r="L52" s="108">
        <v>12690</v>
      </c>
      <c r="M52" s="109">
        <v>12478</v>
      </c>
    </row>
    <row r="53" spans="2:13" ht="27.75" customHeight="1" thickBot="1" x14ac:dyDescent="0.2">
      <c r="B53" s="1294" t="s">
        <v>44</v>
      </c>
      <c r="C53" s="1295"/>
      <c r="D53" s="113"/>
      <c r="E53" s="1296" t="s">
        <v>45</v>
      </c>
      <c r="F53" s="1296"/>
      <c r="G53" s="1296"/>
      <c r="H53" s="1297"/>
      <c r="I53" s="114">
        <v>-1099</v>
      </c>
      <c r="J53" s="115">
        <v>-77</v>
      </c>
      <c r="K53" s="115">
        <v>1268</v>
      </c>
      <c r="L53" s="115">
        <v>808</v>
      </c>
      <c r="M53" s="116">
        <v>-29</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z5HzM2IU39FekU0UKrHcau7riVwWdG1qKTtiKXrPGG21IQHCkDV+YqhwEF3XaMCrvAujs3wRoIi+RlxLw0KElA==" saltValue="W13vsPTHVH6rCaXV41Nuw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566</v>
      </c>
      <c r="G54" s="125" t="s">
        <v>567</v>
      </c>
      <c r="H54" s="126" t="s">
        <v>568</v>
      </c>
    </row>
    <row r="55" spans="2:8" ht="52.5" customHeight="1" x14ac:dyDescent="0.15">
      <c r="B55" s="127"/>
      <c r="C55" s="1306" t="s">
        <v>48</v>
      </c>
      <c r="D55" s="1306"/>
      <c r="E55" s="1307"/>
      <c r="F55" s="128">
        <v>1663</v>
      </c>
      <c r="G55" s="128">
        <v>1490</v>
      </c>
      <c r="H55" s="129">
        <v>1430</v>
      </c>
    </row>
    <row r="56" spans="2:8" ht="52.5" customHeight="1" x14ac:dyDescent="0.15">
      <c r="B56" s="130"/>
      <c r="C56" s="1308" t="s">
        <v>49</v>
      </c>
      <c r="D56" s="1308"/>
      <c r="E56" s="1309"/>
      <c r="F56" s="131">
        <v>1616</v>
      </c>
      <c r="G56" s="131">
        <v>1317</v>
      </c>
      <c r="H56" s="132">
        <v>1404</v>
      </c>
    </row>
    <row r="57" spans="2:8" ht="53.25" customHeight="1" x14ac:dyDescent="0.15">
      <c r="B57" s="130"/>
      <c r="C57" s="1310" t="s">
        <v>50</v>
      </c>
      <c r="D57" s="1310"/>
      <c r="E57" s="1311"/>
      <c r="F57" s="133">
        <v>2597</v>
      </c>
      <c r="G57" s="133">
        <v>2527</v>
      </c>
      <c r="H57" s="134">
        <v>2884</v>
      </c>
    </row>
    <row r="58" spans="2:8" ht="45.75" customHeight="1" x14ac:dyDescent="0.15">
      <c r="B58" s="135"/>
      <c r="C58" s="1298" t="s">
        <v>610</v>
      </c>
      <c r="D58" s="1299"/>
      <c r="E58" s="1300"/>
      <c r="F58" s="136">
        <v>1486</v>
      </c>
      <c r="G58" s="136">
        <v>1428</v>
      </c>
      <c r="H58" s="137">
        <v>1625</v>
      </c>
    </row>
    <row r="59" spans="2:8" ht="45.75" customHeight="1" x14ac:dyDescent="0.15">
      <c r="B59" s="135"/>
      <c r="C59" s="1298" t="s">
        <v>611</v>
      </c>
      <c r="D59" s="1299"/>
      <c r="E59" s="1300"/>
      <c r="F59" s="136">
        <v>564</v>
      </c>
      <c r="G59" s="136">
        <v>549</v>
      </c>
      <c r="H59" s="137">
        <v>634</v>
      </c>
    </row>
    <row r="60" spans="2:8" ht="45.75" customHeight="1" x14ac:dyDescent="0.15">
      <c r="B60" s="135"/>
      <c r="C60" s="1298" t="s">
        <v>612</v>
      </c>
      <c r="D60" s="1299"/>
      <c r="E60" s="1300"/>
      <c r="F60" s="136">
        <v>197</v>
      </c>
      <c r="G60" s="136">
        <v>213</v>
      </c>
      <c r="H60" s="137">
        <v>304</v>
      </c>
    </row>
    <row r="61" spans="2:8" ht="45.75" customHeight="1" x14ac:dyDescent="0.15">
      <c r="B61" s="135"/>
      <c r="C61" s="1298" t="s">
        <v>613</v>
      </c>
      <c r="D61" s="1299"/>
      <c r="E61" s="1300"/>
      <c r="F61" s="136">
        <v>128</v>
      </c>
      <c r="G61" s="136">
        <v>123</v>
      </c>
      <c r="H61" s="137">
        <v>112</v>
      </c>
    </row>
    <row r="62" spans="2:8" ht="45.75" customHeight="1" thickBot="1" x14ac:dyDescent="0.2">
      <c r="B62" s="138"/>
      <c r="C62" s="1301" t="s">
        <v>614</v>
      </c>
      <c r="D62" s="1302"/>
      <c r="E62" s="1303"/>
      <c r="F62" s="139">
        <v>99</v>
      </c>
      <c r="G62" s="139">
        <v>99</v>
      </c>
      <c r="H62" s="140">
        <v>98</v>
      </c>
    </row>
    <row r="63" spans="2:8" ht="52.5" customHeight="1" thickBot="1" x14ac:dyDescent="0.2">
      <c r="B63" s="141"/>
      <c r="C63" s="1304" t="s">
        <v>51</v>
      </c>
      <c r="D63" s="1304"/>
      <c r="E63" s="1305"/>
      <c r="F63" s="142">
        <v>5876</v>
      </c>
      <c r="G63" s="142">
        <v>5333</v>
      </c>
      <c r="H63" s="143">
        <v>5718</v>
      </c>
    </row>
    <row r="64" spans="2:8" ht="15" customHeight="1" x14ac:dyDescent="0.15"/>
  </sheetData>
  <sheetProtection algorithmName="SHA-512" hashValue="Qw4DkPwgJzQBfGwr7LJfunlCvjOCkjLNDNwf86DW+EtlHlg0rxrL1x+Y9zlO1BVhBKfJkmvnOqP76m9XOkUhew==" saltValue="zJXY4h4YskLu9QlnVWpmi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95" zoomScaleNormal="95"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615</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615</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616</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617</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24" t="s">
        <v>618</v>
      </c>
      <c r="AO43" s="1325"/>
      <c r="AP43" s="1325"/>
      <c r="AQ43" s="1325"/>
      <c r="AR43" s="1325"/>
      <c r="AS43" s="1325"/>
      <c r="AT43" s="1325"/>
      <c r="AU43" s="1325"/>
      <c r="AV43" s="1325"/>
      <c r="AW43" s="1325"/>
      <c r="AX43" s="1325"/>
      <c r="AY43" s="1325"/>
      <c r="AZ43" s="1325"/>
      <c r="BA43" s="1325"/>
      <c r="BB43" s="1325"/>
      <c r="BC43" s="1325"/>
      <c r="BD43" s="1325"/>
      <c r="BE43" s="1325"/>
      <c r="BF43" s="1325"/>
      <c r="BG43" s="1325"/>
      <c r="BH43" s="1325"/>
      <c r="BI43" s="1325"/>
      <c r="BJ43" s="1325"/>
      <c r="BK43" s="1325"/>
      <c r="BL43" s="1325"/>
      <c r="BM43" s="1325"/>
      <c r="BN43" s="1325"/>
      <c r="BO43" s="1325"/>
      <c r="BP43" s="1325"/>
      <c r="BQ43" s="1325"/>
      <c r="BR43" s="1325"/>
      <c r="BS43" s="1325"/>
      <c r="BT43" s="1325"/>
      <c r="BU43" s="1325"/>
      <c r="BV43" s="1325"/>
      <c r="BW43" s="1325"/>
      <c r="BX43" s="1325"/>
      <c r="BY43" s="1325"/>
      <c r="BZ43" s="1325"/>
      <c r="CA43" s="1325"/>
      <c r="CB43" s="1325"/>
      <c r="CC43" s="1325"/>
      <c r="CD43" s="1325"/>
      <c r="CE43" s="1325"/>
      <c r="CF43" s="1325"/>
      <c r="CG43" s="1325"/>
      <c r="CH43" s="1325"/>
      <c r="CI43" s="1325"/>
      <c r="CJ43" s="1325"/>
      <c r="CK43" s="1325"/>
      <c r="CL43" s="1325"/>
      <c r="CM43" s="1325"/>
      <c r="CN43" s="1325"/>
      <c r="CO43" s="1325"/>
      <c r="CP43" s="1325"/>
      <c r="CQ43" s="1325"/>
      <c r="CR43" s="1325"/>
      <c r="CS43" s="1325"/>
      <c r="CT43" s="1325"/>
      <c r="CU43" s="1325"/>
      <c r="CV43" s="1325"/>
      <c r="CW43" s="1325"/>
      <c r="CX43" s="1325"/>
      <c r="CY43" s="1325"/>
      <c r="CZ43" s="1325"/>
      <c r="DA43" s="1325"/>
      <c r="DB43" s="1325"/>
      <c r="DC43" s="1326"/>
    </row>
    <row r="44" spans="2:109" x14ac:dyDescent="0.15">
      <c r="B44" s="397"/>
      <c r="AN44" s="1327"/>
      <c r="AO44" s="1328"/>
      <c r="AP44" s="1328"/>
      <c r="AQ44" s="1328"/>
      <c r="AR44" s="1328"/>
      <c r="AS44" s="1328"/>
      <c r="AT44" s="1328"/>
      <c r="AU44" s="1328"/>
      <c r="AV44" s="1328"/>
      <c r="AW44" s="1328"/>
      <c r="AX44" s="1328"/>
      <c r="AY44" s="1328"/>
      <c r="AZ44" s="1328"/>
      <c r="BA44" s="1328"/>
      <c r="BB44" s="1328"/>
      <c r="BC44" s="1328"/>
      <c r="BD44" s="1328"/>
      <c r="BE44" s="1328"/>
      <c r="BF44" s="1328"/>
      <c r="BG44" s="1328"/>
      <c r="BH44" s="1328"/>
      <c r="BI44" s="1328"/>
      <c r="BJ44" s="1328"/>
      <c r="BK44" s="1328"/>
      <c r="BL44" s="1328"/>
      <c r="BM44" s="1328"/>
      <c r="BN44" s="1328"/>
      <c r="BO44" s="1328"/>
      <c r="BP44" s="1328"/>
      <c r="BQ44" s="1328"/>
      <c r="BR44" s="1328"/>
      <c r="BS44" s="1328"/>
      <c r="BT44" s="1328"/>
      <c r="BU44" s="1328"/>
      <c r="BV44" s="1328"/>
      <c r="BW44" s="1328"/>
      <c r="BX44" s="1328"/>
      <c r="BY44" s="1328"/>
      <c r="BZ44" s="1328"/>
      <c r="CA44" s="1328"/>
      <c r="CB44" s="1328"/>
      <c r="CC44" s="1328"/>
      <c r="CD44" s="1328"/>
      <c r="CE44" s="1328"/>
      <c r="CF44" s="1328"/>
      <c r="CG44" s="1328"/>
      <c r="CH44" s="1328"/>
      <c r="CI44" s="1328"/>
      <c r="CJ44" s="1328"/>
      <c r="CK44" s="1328"/>
      <c r="CL44" s="1328"/>
      <c r="CM44" s="1328"/>
      <c r="CN44" s="1328"/>
      <c r="CO44" s="1328"/>
      <c r="CP44" s="1328"/>
      <c r="CQ44" s="1328"/>
      <c r="CR44" s="1328"/>
      <c r="CS44" s="1328"/>
      <c r="CT44" s="1328"/>
      <c r="CU44" s="1328"/>
      <c r="CV44" s="1328"/>
      <c r="CW44" s="1328"/>
      <c r="CX44" s="1328"/>
      <c r="CY44" s="1328"/>
      <c r="CZ44" s="1328"/>
      <c r="DA44" s="1328"/>
      <c r="DB44" s="1328"/>
      <c r="DC44" s="1329"/>
    </row>
    <row r="45" spans="2:109" x14ac:dyDescent="0.15">
      <c r="B45" s="397"/>
      <c r="AN45" s="1327"/>
      <c r="AO45" s="1328"/>
      <c r="AP45" s="1328"/>
      <c r="AQ45" s="1328"/>
      <c r="AR45" s="1328"/>
      <c r="AS45" s="1328"/>
      <c r="AT45" s="1328"/>
      <c r="AU45" s="1328"/>
      <c r="AV45" s="1328"/>
      <c r="AW45" s="1328"/>
      <c r="AX45" s="1328"/>
      <c r="AY45" s="1328"/>
      <c r="AZ45" s="1328"/>
      <c r="BA45" s="1328"/>
      <c r="BB45" s="1328"/>
      <c r="BC45" s="1328"/>
      <c r="BD45" s="1328"/>
      <c r="BE45" s="1328"/>
      <c r="BF45" s="1328"/>
      <c r="BG45" s="1328"/>
      <c r="BH45" s="1328"/>
      <c r="BI45" s="1328"/>
      <c r="BJ45" s="1328"/>
      <c r="BK45" s="1328"/>
      <c r="BL45" s="1328"/>
      <c r="BM45" s="1328"/>
      <c r="BN45" s="1328"/>
      <c r="BO45" s="1328"/>
      <c r="BP45" s="1328"/>
      <c r="BQ45" s="1328"/>
      <c r="BR45" s="1328"/>
      <c r="BS45" s="1328"/>
      <c r="BT45" s="1328"/>
      <c r="BU45" s="1328"/>
      <c r="BV45" s="1328"/>
      <c r="BW45" s="1328"/>
      <c r="BX45" s="1328"/>
      <c r="BY45" s="1328"/>
      <c r="BZ45" s="1328"/>
      <c r="CA45" s="1328"/>
      <c r="CB45" s="1328"/>
      <c r="CC45" s="1328"/>
      <c r="CD45" s="1328"/>
      <c r="CE45" s="1328"/>
      <c r="CF45" s="1328"/>
      <c r="CG45" s="1328"/>
      <c r="CH45" s="1328"/>
      <c r="CI45" s="1328"/>
      <c r="CJ45" s="1328"/>
      <c r="CK45" s="1328"/>
      <c r="CL45" s="1328"/>
      <c r="CM45" s="1328"/>
      <c r="CN45" s="1328"/>
      <c r="CO45" s="1328"/>
      <c r="CP45" s="1328"/>
      <c r="CQ45" s="1328"/>
      <c r="CR45" s="1328"/>
      <c r="CS45" s="1328"/>
      <c r="CT45" s="1328"/>
      <c r="CU45" s="1328"/>
      <c r="CV45" s="1328"/>
      <c r="CW45" s="1328"/>
      <c r="CX45" s="1328"/>
      <c r="CY45" s="1328"/>
      <c r="CZ45" s="1328"/>
      <c r="DA45" s="1328"/>
      <c r="DB45" s="1328"/>
      <c r="DC45" s="1329"/>
    </row>
    <row r="46" spans="2:109" x14ac:dyDescent="0.15">
      <c r="B46" s="397"/>
      <c r="AN46" s="1327"/>
      <c r="AO46" s="1328"/>
      <c r="AP46" s="1328"/>
      <c r="AQ46" s="1328"/>
      <c r="AR46" s="1328"/>
      <c r="AS46" s="1328"/>
      <c r="AT46" s="1328"/>
      <c r="AU46" s="1328"/>
      <c r="AV46" s="1328"/>
      <c r="AW46" s="1328"/>
      <c r="AX46" s="1328"/>
      <c r="AY46" s="1328"/>
      <c r="AZ46" s="1328"/>
      <c r="BA46" s="1328"/>
      <c r="BB46" s="1328"/>
      <c r="BC46" s="1328"/>
      <c r="BD46" s="1328"/>
      <c r="BE46" s="1328"/>
      <c r="BF46" s="1328"/>
      <c r="BG46" s="1328"/>
      <c r="BH46" s="1328"/>
      <c r="BI46" s="1328"/>
      <c r="BJ46" s="1328"/>
      <c r="BK46" s="1328"/>
      <c r="BL46" s="1328"/>
      <c r="BM46" s="1328"/>
      <c r="BN46" s="1328"/>
      <c r="BO46" s="1328"/>
      <c r="BP46" s="1328"/>
      <c r="BQ46" s="1328"/>
      <c r="BR46" s="1328"/>
      <c r="BS46" s="1328"/>
      <c r="BT46" s="1328"/>
      <c r="BU46" s="1328"/>
      <c r="BV46" s="1328"/>
      <c r="BW46" s="1328"/>
      <c r="BX46" s="1328"/>
      <c r="BY46" s="1328"/>
      <c r="BZ46" s="1328"/>
      <c r="CA46" s="1328"/>
      <c r="CB46" s="1328"/>
      <c r="CC46" s="1328"/>
      <c r="CD46" s="1328"/>
      <c r="CE46" s="1328"/>
      <c r="CF46" s="1328"/>
      <c r="CG46" s="1328"/>
      <c r="CH46" s="1328"/>
      <c r="CI46" s="1328"/>
      <c r="CJ46" s="1328"/>
      <c r="CK46" s="1328"/>
      <c r="CL46" s="1328"/>
      <c r="CM46" s="1328"/>
      <c r="CN46" s="1328"/>
      <c r="CO46" s="1328"/>
      <c r="CP46" s="1328"/>
      <c r="CQ46" s="1328"/>
      <c r="CR46" s="1328"/>
      <c r="CS46" s="1328"/>
      <c r="CT46" s="1328"/>
      <c r="CU46" s="1328"/>
      <c r="CV46" s="1328"/>
      <c r="CW46" s="1328"/>
      <c r="CX46" s="1328"/>
      <c r="CY46" s="1328"/>
      <c r="CZ46" s="1328"/>
      <c r="DA46" s="1328"/>
      <c r="DB46" s="1328"/>
      <c r="DC46" s="1329"/>
    </row>
    <row r="47" spans="2:109" x14ac:dyDescent="0.15">
      <c r="B47" s="397"/>
      <c r="AN47" s="1330"/>
      <c r="AO47" s="1331"/>
      <c r="AP47" s="1331"/>
      <c r="AQ47" s="1331"/>
      <c r="AR47" s="1331"/>
      <c r="AS47" s="1331"/>
      <c r="AT47" s="1331"/>
      <c r="AU47" s="1331"/>
      <c r="AV47" s="1331"/>
      <c r="AW47" s="1331"/>
      <c r="AX47" s="1331"/>
      <c r="AY47" s="1331"/>
      <c r="AZ47" s="1331"/>
      <c r="BA47" s="1331"/>
      <c r="BB47" s="1331"/>
      <c r="BC47" s="1331"/>
      <c r="BD47" s="1331"/>
      <c r="BE47" s="1331"/>
      <c r="BF47" s="1331"/>
      <c r="BG47" s="1331"/>
      <c r="BH47" s="1331"/>
      <c r="BI47" s="1331"/>
      <c r="BJ47" s="1331"/>
      <c r="BK47" s="1331"/>
      <c r="BL47" s="1331"/>
      <c r="BM47" s="1331"/>
      <c r="BN47" s="1331"/>
      <c r="BO47" s="1331"/>
      <c r="BP47" s="1331"/>
      <c r="BQ47" s="1331"/>
      <c r="BR47" s="1331"/>
      <c r="BS47" s="1331"/>
      <c r="BT47" s="1331"/>
      <c r="BU47" s="1331"/>
      <c r="BV47" s="1331"/>
      <c r="BW47" s="1331"/>
      <c r="BX47" s="1331"/>
      <c r="BY47" s="1331"/>
      <c r="BZ47" s="1331"/>
      <c r="CA47" s="1331"/>
      <c r="CB47" s="1331"/>
      <c r="CC47" s="1331"/>
      <c r="CD47" s="1331"/>
      <c r="CE47" s="1331"/>
      <c r="CF47" s="1331"/>
      <c r="CG47" s="1331"/>
      <c r="CH47" s="1331"/>
      <c r="CI47" s="1331"/>
      <c r="CJ47" s="1331"/>
      <c r="CK47" s="1331"/>
      <c r="CL47" s="1331"/>
      <c r="CM47" s="1331"/>
      <c r="CN47" s="1331"/>
      <c r="CO47" s="1331"/>
      <c r="CP47" s="1331"/>
      <c r="CQ47" s="1331"/>
      <c r="CR47" s="1331"/>
      <c r="CS47" s="1331"/>
      <c r="CT47" s="1331"/>
      <c r="CU47" s="1331"/>
      <c r="CV47" s="1331"/>
      <c r="CW47" s="1331"/>
      <c r="CX47" s="1331"/>
      <c r="CY47" s="1331"/>
      <c r="CZ47" s="1331"/>
      <c r="DA47" s="1331"/>
      <c r="DB47" s="1331"/>
      <c r="DC47" s="1332"/>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619</v>
      </c>
    </row>
    <row r="50" spans="1:109" x14ac:dyDescent="0.15">
      <c r="B50" s="397"/>
      <c r="G50" s="1318"/>
      <c r="H50" s="1318"/>
      <c r="I50" s="1318"/>
      <c r="J50" s="1318"/>
      <c r="K50" s="407"/>
      <c r="L50" s="407"/>
      <c r="M50" s="408"/>
      <c r="N50" s="408"/>
      <c r="AN50" s="1321"/>
      <c r="AO50" s="1322"/>
      <c r="AP50" s="1322"/>
      <c r="AQ50" s="1322"/>
      <c r="AR50" s="1322"/>
      <c r="AS50" s="1322"/>
      <c r="AT50" s="1322"/>
      <c r="AU50" s="1322"/>
      <c r="AV50" s="1322"/>
      <c r="AW50" s="1322"/>
      <c r="AX50" s="1322"/>
      <c r="AY50" s="1322"/>
      <c r="AZ50" s="1322"/>
      <c r="BA50" s="1322"/>
      <c r="BB50" s="1322"/>
      <c r="BC50" s="1322"/>
      <c r="BD50" s="1322"/>
      <c r="BE50" s="1322"/>
      <c r="BF50" s="1322"/>
      <c r="BG50" s="1322"/>
      <c r="BH50" s="1322"/>
      <c r="BI50" s="1322"/>
      <c r="BJ50" s="1322"/>
      <c r="BK50" s="1322"/>
      <c r="BL50" s="1322"/>
      <c r="BM50" s="1322"/>
      <c r="BN50" s="1322"/>
      <c r="BO50" s="1323"/>
      <c r="BP50" s="1317" t="s">
        <v>564</v>
      </c>
      <c r="BQ50" s="1317"/>
      <c r="BR50" s="1317"/>
      <c r="BS50" s="1317"/>
      <c r="BT50" s="1317"/>
      <c r="BU50" s="1317"/>
      <c r="BV50" s="1317"/>
      <c r="BW50" s="1317"/>
      <c r="BX50" s="1317" t="s">
        <v>565</v>
      </c>
      <c r="BY50" s="1317"/>
      <c r="BZ50" s="1317"/>
      <c r="CA50" s="1317"/>
      <c r="CB50" s="1317"/>
      <c r="CC50" s="1317"/>
      <c r="CD50" s="1317"/>
      <c r="CE50" s="1317"/>
      <c r="CF50" s="1317" t="s">
        <v>566</v>
      </c>
      <c r="CG50" s="1317"/>
      <c r="CH50" s="1317"/>
      <c r="CI50" s="1317"/>
      <c r="CJ50" s="1317"/>
      <c r="CK50" s="1317"/>
      <c r="CL50" s="1317"/>
      <c r="CM50" s="1317"/>
      <c r="CN50" s="1317" t="s">
        <v>567</v>
      </c>
      <c r="CO50" s="1317"/>
      <c r="CP50" s="1317"/>
      <c r="CQ50" s="1317"/>
      <c r="CR50" s="1317"/>
      <c r="CS50" s="1317"/>
      <c r="CT50" s="1317"/>
      <c r="CU50" s="1317"/>
      <c r="CV50" s="1317" t="s">
        <v>568</v>
      </c>
      <c r="CW50" s="1317"/>
      <c r="CX50" s="1317"/>
      <c r="CY50" s="1317"/>
      <c r="CZ50" s="1317"/>
      <c r="DA50" s="1317"/>
      <c r="DB50" s="1317"/>
      <c r="DC50" s="1317"/>
    </row>
    <row r="51" spans="1:109" ht="13.5" customHeight="1" x14ac:dyDescent="0.15">
      <c r="B51" s="397"/>
      <c r="G51" s="1320"/>
      <c r="H51" s="1320"/>
      <c r="I51" s="1333"/>
      <c r="J51" s="1333"/>
      <c r="K51" s="1319"/>
      <c r="L51" s="1319"/>
      <c r="M51" s="1319"/>
      <c r="N51" s="1319"/>
      <c r="AM51" s="406"/>
      <c r="AN51" s="1315" t="s">
        <v>620</v>
      </c>
      <c r="AO51" s="1315"/>
      <c r="AP51" s="1315"/>
      <c r="AQ51" s="1315"/>
      <c r="AR51" s="1315"/>
      <c r="AS51" s="1315"/>
      <c r="AT51" s="1315"/>
      <c r="AU51" s="1315"/>
      <c r="AV51" s="1315"/>
      <c r="AW51" s="1315"/>
      <c r="AX51" s="1315"/>
      <c r="AY51" s="1315"/>
      <c r="AZ51" s="1315"/>
      <c r="BA51" s="1315"/>
      <c r="BB51" s="1315" t="s">
        <v>621</v>
      </c>
      <c r="BC51" s="1315"/>
      <c r="BD51" s="1315"/>
      <c r="BE51" s="1315"/>
      <c r="BF51" s="1315"/>
      <c r="BG51" s="1315"/>
      <c r="BH51" s="1315"/>
      <c r="BI51" s="1315"/>
      <c r="BJ51" s="1315"/>
      <c r="BK51" s="1315"/>
      <c r="BL51" s="1315"/>
      <c r="BM51" s="1315"/>
      <c r="BN51" s="1315"/>
      <c r="BO51" s="1315"/>
      <c r="BP51" s="1312"/>
      <c r="BQ51" s="1312"/>
      <c r="BR51" s="1312"/>
      <c r="BS51" s="1312"/>
      <c r="BT51" s="1312"/>
      <c r="BU51" s="1312"/>
      <c r="BV51" s="1312"/>
      <c r="BW51" s="1312"/>
      <c r="BX51" s="1312"/>
      <c r="BY51" s="1312"/>
      <c r="BZ51" s="1312"/>
      <c r="CA51" s="1312"/>
      <c r="CB51" s="1312"/>
      <c r="CC51" s="1312"/>
      <c r="CD51" s="1312"/>
      <c r="CE51" s="1312"/>
      <c r="CF51" s="1312">
        <v>33.9</v>
      </c>
      <c r="CG51" s="1312"/>
      <c r="CH51" s="1312"/>
      <c r="CI51" s="1312"/>
      <c r="CJ51" s="1312"/>
      <c r="CK51" s="1312"/>
      <c r="CL51" s="1312"/>
      <c r="CM51" s="1312"/>
      <c r="CN51" s="1312">
        <v>21.5</v>
      </c>
      <c r="CO51" s="1312"/>
      <c r="CP51" s="1312"/>
      <c r="CQ51" s="1312"/>
      <c r="CR51" s="1312"/>
      <c r="CS51" s="1312"/>
      <c r="CT51" s="1312"/>
      <c r="CU51" s="1312"/>
      <c r="CV51" s="1312"/>
      <c r="CW51" s="1312"/>
      <c r="CX51" s="1312"/>
      <c r="CY51" s="1312"/>
      <c r="CZ51" s="1312"/>
      <c r="DA51" s="1312"/>
      <c r="DB51" s="1312"/>
      <c r="DC51" s="1312"/>
    </row>
    <row r="52" spans="1:109" x14ac:dyDescent="0.15">
      <c r="B52" s="397"/>
      <c r="G52" s="1320"/>
      <c r="H52" s="1320"/>
      <c r="I52" s="1333"/>
      <c r="J52" s="1333"/>
      <c r="K52" s="1319"/>
      <c r="L52" s="1319"/>
      <c r="M52" s="1319"/>
      <c r="N52" s="1319"/>
      <c r="AM52" s="406"/>
      <c r="AN52" s="1315"/>
      <c r="AO52" s="1315"/>
      <c r="AP52" s="1315"/>
      <c r="AQ52" s="1315"/>
      <c r="AR52" s="1315"/>
      <c r="AS52" s="1315"/>
      <c r="AT52" s="1315"/>
      <c r="AU52" s="1315"/>
      <c r="AV52" s="1315"/>
      <c r="AW52" s="1315"/>
      <c r="AX52" s="1315"/>
      <c r="AY52" s="1315"/>
      <c r="AZ52" s="1315"/>
      <c r="BA52" s="1315"/>
      <c r="BB52" s="1315"/>
      <c r="BC52" s="1315"/>
      <c r="BD52" s="1315"/>
      <c r="BE52" s="1315"/>
      <c r="BF52" s="1315"/>
      <c r="BG52" s="1315"/>
      <c r="BH52" s="1315"/>
      <c r="BI52" s="1315"/>
      <c r="BJ52" s="1315"/>
      <c r="BK52" s="1315"/>
      <c r="BL52" s="1315"/>
      <c r="BM52" s="1315"/>
      <c r="BN52" s="1315"/>
      <c r="BO52" s="1315"/>
      <c r="BP52" s="1312"/>
      <c r="BQ52" s="1312"/>
      <c r="BR52" s="1312"/>
      <c r="BS52" s="1312"/>
      <c r="BT52" s="1312"/>
      <c r="BU52" s="1312"/>
      <c r="BV52" s="1312"/>
      <c r="BW52" s="1312"/>
      <c r="BX52" s="1312"/>
      <c r="BY52" s="1312"/>
      <c r="BZ52" s="1312"/>
      <c r="CA52" s="1312"/>
      <c r="CB52" s="1312"/>
      <c r="CC52" s="1312"/>
      <c r="CD52" s="1312"/>
      <c r="CE52" s="1312"/>
      <c r="CF52" s="1312"/>
      <c r="CG52" s="1312"/>
      <c r="CH52" s="1312"/>
      <c r="CI52" s="1312"/>
      <c r="CJ52" s="1312"/>
      <c r="CK52" s="1312"/>
      <c r="CL52" s="1312"/>
      <c r="CM52" s="1312"/>
      <c r="CN52" s="1312"/>
      <c r="CO52" s="1312"/>
      <c r="CP52" s="1312"/>
      <c r="CQ52" s="1312"/>
      <c r="CR52" s="1312"/>
      <c r="CS52" s="1312"/>
      <c r="CT52" s="1312"/>
      <c r="CU52" s="1312"/>
      <c r="CV52" s="1312"/>
      <c r="CW52" s="1312"/>
      <c r="CX52" s="1312"/>
      <c r="CY52" s="1312"/>
      <c r="CZ52" s="1312"/>
      <c r="DA52" s="1312"/>
      <c r="DB52" s="1312"/>
      <c r="DC52" s="1312"/>
    </row>
    <row r="53" spans="1:109" x14ac:dyDescent="0.15">
      <c r="A53" s="405"/>
      <c r="B53" s="397"/>
      <c r="G53" s="1320"/>
      <c r="H53" s="1320"/>
      <c r="I53" s="1318"/>
      <c r="J53" s="1318"/>
      <c r="K53" s="1319"/>
      <c r="L53" s="1319"/>
      <c r="M53" s="1319"/>
      <c r="N53" s="1319"/>
      <c r="AM53" s="406"/>
      <c r="AN53" s="1315"/>
      <c r="AO53" s="1315"/>
      <c r="AP53" s="1315"/>
      <c r="AQ53" s="1315"/>
      <c r="AR53" s="1315"/>
      <c r="AS53" s="1315"/>
      <c r="AT53" s="1315"/>
      <c r="AU53" s="1315"/>
      <c r="AV53" s="1315"/>
      <c r="AW53" s="1315"/>
      <c r="AX53" s="1315"/>
      <c r="AY53" s="1315"/>
      <c r="AZ53" s="1315"/>
      <c r="BA53" s="1315"/>
      <c r="BB53" s="1315" t="s">
        <v>622</v>
      </c>
      <c r="BC53" s="1315"/>
      <c r="BD53" s="1315"/>
      <c r="BE53" s="1315"/>
      <c r="BF53" s="1315"/>
      <c r="BG53" s="1315"/>
      <c r="BH53" s="1315"/>
      <c r="BI53" s="1315"/>
      <c r="BJ53" s="1315"/>
      <c r="BK53" s="1315"/>
      <c r="BL53" s="1315"/>
      <c r="BM53" s="1315"/>
      <c r="BN53" s="1315"/>
      <c r="BO53" s="1315"/>
      <c r="BP53" s="1312">
        <v>49</v>
      </c>
      <c r="BQ53" s="1312"/>
      <c r="BR53" s="1312"/>
      <c r="BS53" s="1312"/>
      <c r="BT53" s="1312"/>
      <c r="BU53" s="1312"/>
      <c r="BV53" s="1312"/>
      <c r="BW53" s="1312"/>
      <c r="BX53" s="1312">
        <v>47.1</v>
      </c>
      <c r="BY53" s="1312"/>
      <c r="BZ53" s="1312"/>
      <c r="CA53" s="1312"/>
      <c r="CB53" s="1312"/>
      <c r="CC53" s="1312"/>
      <c r="CD53" s="1312"/>
      <c r="CE53" s="1312"/>
      <c r="CF53" s="1312">
        <v>48.1</v>
      </c>
      <c r="CG53" s="1312"/>
      <c r="CH53" s="1312"/>
      <c r="CI53" s="1312"/>
      <c r="CJ53" s="1312"/>
      <c r="CK53" s="1312"/>
      <c r="CL53" s="1312"/>
      <c r="CM53" s="1312"/>
      <c r="CN53" s="1312">
        <v>49.7</v>
      </c>
      <c r="CO53" s="1312"/>
      <c r="CP53" s="1312"/>
      <c r="CQ53" s="1312"/>
      <c r="CR53" s="1312"/>
      <c r="CS53" s="1312"/>
      <c r="CT53" s="1312"/>
      <c r="CU53" s="1312"/>
      <c r="CV53" s="1312">
        <v>51.1</v>
      </c>
      <c r="CW53" s="1312"/>
      <c r="CX53" s="1312"/>
      <c r="CY53" s="1312"/>
      <c r="CZ53" s="1312"/>
      <c r="DA53" s="1312"/>
      <c r="DB53" s="1312"/>
      <c r="DC53" s="1312"/>
    </row>
    <row r="54" spans="1:109" x14ac:dyDescent="0.15">
      <c r="A54" s="405"/>
      <c r="B54" s="397"/>
      <c r="G54" s="1320"/>
      <c r="H54" s="1320"/>
      <c r="I54" s="1318"/>
      <c r="J54" s="1318"/>
      <c r="K54" s="1319"/>
      <c r="L54" s="1319"/>
      <c r="M54" s="1319"/>
      <c r="N54" s="1319"/>
      <c r="AM54" s="406"/>
      <c r="AN54" s="1315"/>
      <c r="AO54" s="1315"/>
      <c r="AP54" s="1315"/>
      <c r="AQ54" s="1315"/>
      <c r="AR54" s="1315"/>
      <c r="AS54" s="1315"/>
      <c r="AT54" s="1315"/>
      <c r="AU54" s="1315"/>
      <c r="AV54" s="1315"/>
      <c r="AW54" s="1315"/>
      <c r="AX54" s="1315"/>
      <c r="AY54" s="1315"/>
      <c r="AZ54" s="1315"/>
      <c r="BA54" s="1315"/>
      <c r="BB54" s="1315"/>
      <c r="BC54" s="1315"/>
      <c r="BD54" s="1315"/>
      <c r="BE54" s="1315"/>
      <c r="BF54" s="1315"/>
      <c r="BG54" s="1315"/>
      <c r="BH54" s="1315"/>
      <c r="BI54" s="1315"/>
      <c r="BJ54" s="1315"/>
      <c r="BK54" s="1315"/>
      <c r="BL54" s="1315"/>
      <c r="BM54" s="1315"/>
      <c r="BN54" s="1315"/>
      <c r="BO54" s="1315"/>
      <c r="BP54" s="1312"/>
      <c r="BQ54" s="1312"/>
      <c r="BR54" s="1312"/>
      <c r="BS54" s="1312"/>
      <c r="BT54" s="1312"/>
      <c r="BU54" s="1312"/>
      <c r="BV54" s="1312"/>
      <c r="BW54" s="1312"/>
      <c r="BX54" s="1312"/>
      <c r="BY54" s="1312"/>
      <c r="BZ54" s="1312"/>
      <c r="CA54" s="1312"/>
      <c r="CB54" s="1312"/>
      <c r="CC54" s="1312"/>
      <c r="CD54" s="1312"/>
      <c r="CE54" s="1312"/>
      <c r="CF54" s="1312"/>
      <c r="CG54" s="1312"/>
      <c r="CH54" s="1312"/>
      <c r="CI54" s="1312"/>
      <c r="CJ54" s="1312"/>
      <c r="CK54" s="1312"/>
      <c r="CL54" s="1312"/>
      <c r="CM54" s="1312"/>
      <c r="CN54" s="1312"/>
      <c r="CO54" s="1312"/>
      <c r="CP54" s="1312"/>
      <c r="CQ54" s="1312"/>
      <c r="CR54" s="1312"/>
      <c r="CS54" s="1312"/>
      <c r="CT54" s="1312"/>
      <c r="CU54" s="1312"/>
      <c r="CV54" s="1312"/>
      <c r="CW54" s="1312"/>
      <c r="CX54" s="1312"/>
      <c r="CY54" s="1312"/>
      <c r="CZ54" s="1312"/>
      <c r="DA54" s="1312"/>
      <c r="DB54" s="1312"/>
      <c r="DC54" s="1312"/>
    </row>
    <row r="55" spans="1:109" x14ac:dyDescent="0.15">
      <c r="A55" s="405"/>
      <c r="B55" s="397"/>
      <c r="G55" s="1318"/>
      <c r="H55" s="1318"/>
      <c r="I55" s="1318"/>
      <c r="J55" s="1318"/>
      <c r="K55" s="1319"/>
      <c r="L55" s="1319"/>
      <c r="M55" s="1319"/>
      <c r="N55" s="1319"/>
      <c r="AN55" s="1317" t="s">
        <v>623</v>
      </c>
      <c r="AO55" s="1317"/>
      <c r="AP55" s="1317"/>
      <c r="AQ55" s="1317"/>
      <c r="AR55" s="1317"/>
      <c r="AS55" s="1317"/>
      <c r="AT55" s="1317"/>
      <c r="AU55" s="1317"/>
      <c r="AV55" s="1317"/>
      <c r="AW55" s="1317"/>
      <c r="AX55" s="1317"/>
      <c r="AY55" s="1317"/>
      <c r="AZ55" s="1317"/>
      <c r="BA55" s="1317"/>
      <c r="BB55" s="1315" t="s">
        <v>621</v>
      </c>
      <c r="BC55" s="1315"/>
      <c r="BD55" s="1315"/>
      <c r="BE55" s="1315"/>
      <c r="BF55" s="1315"/>
      <c r="BG55" s="1315"/>
      <c r="BH55" s="1315"/>
      <c r="BI55" s="1315"/>
      <c r="BJ55" s="1315"/>
      <c r="BK55" s="1315"/>
      <c r="BL55" s="1315"/>
      <c r="BM55" s="1315"/>
      <c r="BN55" s="1315"/>
      <c r="BO55" s="1315"/>
      <c r="BP55" s="1312">
        <v>38.5</v>
      </c>
      <c r="BQ55" s="1312"/>
      <c r="BR55" s="1312"/>
      <c r="BS55" s="1312"/>
      <c r="BT55" s="1312"/>
      <c r="BU55" s="1312"/>
      <c r="BV55" s="1312"/>
      <c r="BW55" s="1312"/>
      <c r="BX55" s="1312">
        <v>32.799999999999997</v>
      </c>
      <c r="BY55" s="1312"/>
      <c r="BZ55" s="1312"/>
      <c r="CA55" s="1312"/>
      <c r="CB55" s="1312"/>
      <c r="CC55" s="1312"/>
      <c r="CD55" s="1312"/>
      <c r="CE55" s="1312"/>
      <c r="CF55" s="1312">
        <v>20.9</v>
      </c>
      <c r="CG55" s="1312"/>
      <c r="CH55" s="1312"/>
      <c r="CI55" s="1312"/>
      <c r="CJ55" s="1312"/>
      <c r="CK55" s="1312"/>
      <c r="CL55" s="1312"/>
      <c r="CM55" s="1312"/>
      <c r="CN55" s="1312">
        <v>21</v>
      </c>
      <c r="CO55" s="1312"/>
      <c r="CP55" s="1312"/>
      <c r="CQ55" s="1312"/>
      <c r="CR55" s="1312"/>
      <c r="CS55" s="1312"/>
      <c r="CT55" s="1312"/>
      <c r="CU55" s="1312"/>
      <c r="CV55" s="1312">
        <v>23.5</v>
      </c>
      <c r="CW55" s="1312"/>
      <c r="CX55" s="1312"/>
      <c r="CY55" s="1312"/>
      <c r="CZ55" s="1312"/>
      <c r="DA55" s="1312"/>
      <c r="DB55" s="1312"/>
      <c r="DC55" s="1312"/>
    </row>
    <row r="56" spans="1:109" x14ac:dyDescent="0.15">
      <c r="A56" s="405"/>
      <c r="B56" s="397"/>
      <c r="G56" s="1318"/>
      <c r="H56" s="1318"/>
      <c r="I56" s="1318"/>
      <c r="J56" s="1318"/>
      <c r="K56" s="1319"/>
      <c r="L56" s="1319"/>
      <c r="M56" s="1319"/>
      <c r="N56" s="1319"/>
      <c r="AN56" s="1317"/>
      <c r="AO56" s="1317"/>
      <c r="AP56" s="1317"/>
      <c r="AQ56" s="1317"/>
      <c r="AR56" s="1317"/>
      <c r="AS56" s="1317"/>
      <c r="AT56" s="1317"/>
      <c r="AU56" s="1317"/>
      <c r="AV56" s="1317"/>
      <c r="AW56" s="1317"/>
      <c r="AX56" s="1317"/>
      <c r="AY56" s="1317"/>
      <c r="AZ56" s="1317"/>
      <c r="BA56" s="1317"/>
      <c r="BB56" s="1315"/>
      <c r="BC56" s="1315"/>
      <c r="BD56" s="1315"/>
      <c r="BE56" s="1315"/>
      <c r="BF56" s="1315"/>
      <c r="BG56" s="1315"/>
      <c r="BH56" s="1315"/>
      <c r="BI56" s="1315"/>
      <c r="BJ56" s="1315"/>
      <c r="BK56" s="1315"/>
      <c r="BL56" s="1315"/>
      <c r="BM56" s="1315"/>
      <c r="BN56" s="1315"/>
      <c r="BO56" s="1315"/>
      <c r="BP56" s="1312"/>
      <c r="BQ56" s="1312"/>
      <c r="BR56" s="1312"/>
      <c r="BS56" s="1312"/>
      <c r="BT56" s="1312"/>
      <c r="BU56" s="1312"/>
      <c r="BV56" s="1312"/>
      <c r="BW56" s="1312"/>
      <c r="BX56" s="1312"/>
      <c r="BY56" s="1312"/>
      <c r="BZ56" s="1312"/>
      <c r="CA56" s="1312"/>
      <c r="CB56" s="1312"/>
      <c r="CC56" s="1312"/>
      <c r="CD56" s="1312"/>
      <c r="CE56" s="1312"/>
      <c r="CF56" s="1312"/>
      <c r="CG56" s="1312"/>
      <c r="CH56" s="1312"/>
      <c r="CI56" s="1312"/>
      <c r="CJ56" s="1312"/>
      <c r="CK56" s="1312"/>
      <c r="CL56" s="1312"/>
      <c r="CM56" s="1312"/>
      <c r="CN56" s="1312"/>
      <c r="CO56" s="1312"/>
      <c r="CP56" s="1312"/>
      <c r="CQ56" s="1312"/>
      <c r="CR56" s="1312"/>
      <c r="CS56" s="1312"/>
      <c r="CT56" s="1312"/>
      <c r="CU56" s="1312"/>
      <c r="CV56" s="1312"/>
      <c r="CW56" s="1312"/>
      <c r="CX56" s="1312"/>
      <c r="CY56" s="1312"/>
      <c r="CZ56" s="1312"/>
      <c r="DA56" s="1312"/>
      <c r="DB56" s="1312"/>
      <c r="DC56" s="1312"/>
    </row>
    <row r="57" spans="1:109" s="405" customFormat="1" x14ac:dyDescent="0.15">
      <c r="B57" s="409"/>
      <c r="G57" s="1318"/>
      <c r="H57" s="1318"/>
      <c r="I57" s="1313"/>
      <c r="J57" s="1313"/>
      <c r="K57" s="1319"/>
      <c r="L57" s="1319"/>
      <c r="M57" s="1319"/>
      <c r="N57" s="1319"/>
      <c r="AM57" s="390"/>
      <c r="AN57" s="1317"/>
      <c r="AO57" s="1317"/>
      <c r="AP57" s="1317"/>
      <c r="AQ57" s="1317"/>
      <c r="AR57" s="1317"/>
      <c r="AS57" s="1317"/>
      <c r="AT57" s="1317"/>
      <c r="AU57" s="1317"/>
      <c r="AV57" s="1317"/>
      <c r="AW57" s="1317"/>
      <c r="AX57" s="1317"/>
      <c r="AY57" s="1317"/>
      <c r="AZ57" s="1317"/>
      <c r="BA57" s="1317"/>
      <c r="BB57" s="1315" t="s">
        <v>622</v>
      </c>
      <c r="BC57" s="1315"/>
      <c r="BD57" s="1315"/>
      <c r="BE57" s="1315"/>
      <c r="BF57" s="1315"/>
      <c r="BG57" s="1315"/>
      <c r="BH57" s="1315"/>
      <c r="BI57" s="1315"/>
      <c r="BJ57" s="1315"/>
      <c r="BK57" s="1315"/>
      <c r="BL57" s="1315"/>
      <c r="BM57" s="1315"/>
      <c r="BN57" s="1315"/>
      <c r="BO57" s="1315"/>
      <c r="BP57" s="1312">
        <v>57.6</v>
      </c>
      <c r="BQ57" s="1312"/>
      <c r="BR57" s="1312"/>
      <c r="BS57" s="1312"/>
      <c r="BT57" s="1312"/>
      <c r="BU57" s="1312"/>
      <c r="BV57" s="1312"/>
      <c r="BW57" s="1312"/>
      <c r="BX57" s="1312">
        <v>58.9</v>
      </c>
      <c r="BY57" s="1312"/>
      <c r="BZ57" s="1312"/>
      <c r="CA57" s="1312"/>
      <c r="CB57" s="1312"/>
      <c r="CC57" s="1312"/>
      <c r="CD57" s="1312"/>
      <c r="CE57" s="1312"/>
      <c r="CF57" s="1312">
        <v>60.5</v>
      </c>
      <c r="CG57" s="1312"/>
      <c r="CH57" s="1312"/>
      <c r="CI57" s="1312"/>
      <c r="CJ57" s="1312"/>
      <c r="CK57" s="1312"/>
      <c r="CL57" s="1312"/>
      <c r="CM57" s="1312"/>
      <c r="CN57" s="1312">
        <v>61.2</v>
      </c>
      <c r="CO57" s="1312"/>
      <c r="CP57" s="1312"/>
      <c r="CQ57" s="1312"/>
      <c r="CR57" s="1312"/>
      <c r="CS57" s="1312"/>
      <c r="CT57" s="1312"/>
      <c r="CU57" s="1312"/>
      <c r="CV57" s="1312">
        <v>61.8</v>
      </c>
      <c r="CW57" s="1312"/>
      <c r="CX57" s="1312"/>
      <c r="CY57" s="1312"/>
      <c r="CZ57" s="1312"/>
      <c r="DA57" s="1312"/>
      <c r="DB57" s="1312"/>
      <c r="DC57" s="1312"/>
      <c r="DD57" s="410"/>
      <c r="DE57" s="409"/>
    </row>
    <row r="58" spans="1:109" s="405" customFormat="1" x14ac:dyDescent="0.15">
      <c r="A58" s="390"/>
      <c r="B58" s="409"/>
      <c r="G58" s="1318"/>
      <c r="H58" s="1318"/>
      <c r="I58" s="1313"/>
      <c r="J58" s="1313"/>
      <c r="K58" s="1319"/>
      <c r="L58" s="1319"/>
      <c r="M58" s="1319"/>
      <c r="N58" s="1319"/>
      <c r="AM58" s="390"/>
      <c r="AN58" s="1317"/>
      <c r="AO58" s="1317"/>
      <c r="AP58" s="1317"/>
      <c r="AQ58" s="1317"/>
      <c r="AR58" s="1317"/>
      <c r="AS58" s="1317"/>
      <c r="AT58" s="1317"/>
      <c r="AU58" s="1317"/>
      <c r="AV58" s="1317"/>
      <c r="AW58" s="1317"/>
      <c r="AX58" s="1317"/>
      <c r="AY58" s="1317"/>
      <c r="AZ58" s="1317"/>
      <c r="BA58" s="1317"/>
      <c r="BB58" s="1315"/>
      <c r="BC58" s="1315"/>
      <c r="BD58" s="1315"/>
      <c r="BE58" s="1315"/>
      <c r="BF58" s="1315"/>
      <c r="BG58" s="1315"/>
      <c r="BH58" s="1315"/>
      <c r="BI58" s="1315"/>
      <c r="BJ58" s="1315"/>
      <c r="BK58" s="1315"/>
      <c r="BL58" s="1315"/>
      <c r="BM58" s="1315"/>
      <c r="BN58" s="1315"/>
      <c r="BO58" s="1315"/>
      <c r="BP58" s="1312"/>
      <c r="BQ58" s="1312"/>
      <c r="BR58" s="1312"/>
      <c r="BS58" s="1312"/>
      <c r="BT58" s="1312"/>
      <c r="BU58" s="1312"/>
      <c r="BV58" s="1312"/>
      <c r="BW58" s="1312"/>
      <c r="BX58" s="1312"/>
      <c r="BY58" s="1312"/>
      <c r="BZ58" s="1312"/>
      <c r="CA58" s="1312"/>
      <c r="CB58" s="1312"/>
      <c r="CC58" s="1312"/>
      <c r="CD58" s="1312"/>
      <c r="CE58" s="1312"/>
      <c r="CF58" s="1312"/>
      <c r="CG58" s="1312"/>
      <c r="CH58" s="1312"/>
      <c r="CI58" s="1312"/>
      <c r="CJ58" s="1312"/>
      <c r="CK58" s="1312"/>
      <c r="CL58" s="1312"/>
      <c r="CM58" s="1312"/>
      <c r="CN58" s="1312"/>
      <c r="CO58" s="1312"/>
      <c r="CP58" s="1312"/>
      <c r="CQ58" s="1312"/>
      <c r="CR58" s="1312"/>
      <c r="CS58" s="1312"/>
      <c r="CT58" s="1312"/>
      <c r="CU58" s="1312"/>
      <c r="CV58" s="1312"/>
      <c r="CW58" s="1312"/>
      <c r="CX58" s="1312"/>
      <c r="CY58" s="1312"/>
      <c r="CZ58" s="1312"/>
      <c r="DA58" s="1312"/>
      <c r="DB58" s="1312"/>
      <c r="DC58" s="1312"/>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624</v>
      </c>
    </row>
    <row r="64" spans="1:109" x14ac:dyDescent="0.15">
      <c r="B64" s="397"/>
      <c r="G64" s="404"/>
      <c r="I64" s="417"/>
      <c r="J64" s="417"/>
      <c r="K64" s="417"/>
      <c r="L64" s="417"/>
      <c r="M64" s="417"/>
      <c r="N64" s="418"/>
      <c r="AM64" s="404"/>
      <c r="AN64" s="404" t="s">
        <v>617</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24" t="s">
        <v>625</v>
      </c>
      <c r="AO65" s="1325"/>
      <c r="AP65" s="1325"/>
      <c r="AQ65" s="1325"/>
      <c r="AR65" s="1325"/>
      <c r="AS65" s="1325"/>
      <c r="AT65" s="1325"/>
      <c r="AU65" s="1325"/>
      <c r="AV65" s="1325"/>
      <c r="AW65" s="1325"/>
      <c r="AX65" s="1325"/>
      <c r="AY65" s="1325"/>
      <c r="AZ65" s="1325"/>
      <c r="BA65" s="1325"/>
      <c r="BB65" s="1325"/>
      <c r="BC65" s="1325"/>
      <c r="BD65" s="1325"/>
      <c r="BE65" s="1325"/>
      <c r="BF65" s="1325"/>
      <c r="BG65" s="1325"/>
      <c r="BH65" s="1325"/>
      <c r="BI65" s="1325"/>
      <c r="BJ65" s="1325"/>
      <c r="BK65" s="1325"/>
      <c r="BL65" s="1325"/>
      <c r="BM65" s="1325"/>
      <c r="BN65" s="1325"/>
      <c r="BO65" s="1325"/>
      <c r="BP65" s="1325"/>
      <c r="BQ65" s="1325"/>
      <c r="BR65" s="1325"/>
      <c r="BS65" s="1325"/>
      <c r="BT65" s="1325"/>
      <c r="BU65" s="1325"/>
      <c r="BV65" s="1325"/>
      <c r="BW65" s="1325"/>
      <c r="BX65" s="1325"/>
      <c r="BY65" s="1325"/>
      <c r="BZ65" s="1325"/>
      <c r="CA65" s="1325"/>
      <c r="CB65" s="1325"/>
      <c r="CC65" s="1325"/>
      <c r="CD65" s="1325"/>
      <c r="CE65" s="1325"/>
      <c r="CF65" s="1325"/>
      <c r="CG65" s="1325"/>
      <c r="CH65" s="1325"/>
      <c r="CI65" s="1325"/>
      <c r="CJ65" s="1325"/>
      <c r="CK65" s="1325"/>
      <c r="CL65" s="1325"/>
      <c r="CM65" s="1325"/>
      <c r="CN65" s="1325"/>
      <c r="CO65" s="1325"/>
      <c r="CP65" s="1325"/>
      <c r="CQ65" s="1325"/>
      <c r="CR65" s="1325"/>
      <c r="CS65" s="1325"/>
      <c r="CT65" s="1325"/>
      <c r="CU65" s="1325"/>
      <c r="CV65" s="1325"/>
      <c r="CW65" s="1325"/>
      <c r="CX65" s="1325"/>
      <c r="CY65" s="1325"/>
      <c r="CZ65" s="1325"/>
      <c r="DA65" s="1325"/>
      <c r="DB65" s="1325"/>
      <c r="DC65" s="1326"/>
    </row>
    <row r="66" spans="2:107" x14ac:dyDescent="0.15">
      <c r="B66" s="397"/>
      <c r="AN66" s="1327"/>
      <c r="AO66" s="1328"/>
      <c r="AP66" s="1328"/>
      <c r="AQ66" s="1328"/>
      <c r="AR66" s="1328"/>
      <c r="AS66" s="1328"/>
      <c r="AT66" s="1328"/>
      <c r="AU66" s="1328"/>
      <c r="AV66" s="1328"/>
      <c r="AW66" s="1328"/>
      <c r="AX66" s="1328"/>
      <c r="AY66" s="1328"/>
      <c r="AZ66" s="1328"/>
      <c r="BA66" s="1328"/>
      <c r="BB66" s="1328"/>
      <c r="BC66" s="1328"/>
      <c r="BD66" s="1328"/>
      <c r="BE66" s="1328"/>
      <c r="BF66" s="1328"/>
      <c r="BG66" s="1328"/>
      <c r="BH66" s="1328"/>
      <c r="BI66" s="1328"/>
      <c r="BJ66" s="1328"/>
      <c r="BK66" s="1328"/>
      <c r="BL66" s="1328"/>
      <c r="BM66" s="1328"/>
      <c r="BN66" s="1328"/>
      <c r="BO66" s="1328"/>
      <c r="BP66" s="1328"/>
      <c r="BQ66" s="1328"/>
      <c r="BR66" s="1328"/>
      <c r="BS66" s="1328"/>
      <c r="BT66" s="1328"/>
      <c r="BU66" s="1328"/>
      <c r="BV66" s="1328"/>
      <c r="BW66" s="1328"/>
      <c r="BX66" s="1328"/>
      <c r="BY66" s="1328"/>
      <c r="BZ66" s="1328"/>
      <c r="CA66" s="1328"/>
      <c r="CB66" s="1328"/>
      <c r="CC66" s="1328"/>
      <c r="CD66" s="1328"/>
      <c r="CE66" s="1328"/>
      <c r="CF66" s="1328"/>
      <c r="CG66" s="1328"/>
      <c r="CH66" s="1328"/>
      <c r="CI66" s="1328"/>
      <c r="CJ66" s="1328"/>
      <c r="CK66" s="1328"/>
      <c r="CL66" s="1328"/>
      <c r="CM66" s="1328"/>
      <c r="CN66" s="1328"/>
      <c r="CO66" s="1328"/>
      <c r="CP66" s="1328"/>
      <c r="CQ66" s="1328"/>
      <c r="CR66" s="1328"/>
      <c r="CS66" s="1328"/>
      <c r="CT66" s="1328"/>
      <c r="CU66" s="1328"/>
      <c r="CV66" s="1328"/>
      <c r="CW66" s="1328"/>
      <c r="CX66" s="1328"/>
      <c r="CY66" s="1328"/>
      <c r="CZ66" s="1328"/>
      <c r="DA66" s="1328"/>
      <c r="DB66" s="1328"/>
      <c r="DC66" s="1329"/>
    </row>
    <row r="67" spans="2:107" x14ac:dyDescent="0.15">
      <c r="B67" s="397"/>
      <c r="AN67" s="1327"/>
      <c r="AO67" s="1328"/>
      <c r="AP67" s="1328"/>
      <c r="AQ67" s="1328"/>
      <c r="AR67" s="1328"/>
      <c r="AS67" s="1328"/>
      <c r="AT67" s="1328"/>
      <c r="AU67" s="1328"/>
      <c r="AV67" s="1328"/>
      <c r="AW67" s="1328"/>
      <c r="AX67" s="1328"/>
      <c r="AY67" s="1328"/>
      <c r="AZ67" s="1328"/>
      <c r="BA67" s="1328"/>
      <c r="BB67" s="1328"/>
      <c r="BC67" s="1328"/>
      <c r="BD67" s="1328"/>
      <c r="BE67" s="1328"/>
      <c r="BF67" s="1328"/>
      <c r="BG67" s="1328"/>
      <c r="BH67" s="1328"/>
      <c r="BI67" s="1328"/>
      <c r="BJ67" s="1328"/>
      <c r="BK67" s="1328"/>
      <c r="BL67" s="1328"/>
      <c r="BM67" s="1328"/>
      <c r="BN67" s="1328"/>
      <c r="BO67" s="1328"/>
      <c r="BP67" s="1328"/>
      <c r="BQ67" s="1328"/>
      <c r="BR67" s="1328"/>
      <c r="BS67" s="1328"/>
      <c r="BT67" s="1328"/>
      <c r="BU67" s="1328"/>
      <c r="BV67" s="1328"/>
      <c r="BW67" s="1328"/>
      <c r="BX67" s="1328"/>
      <c r="BY67" s="1328"/>
      <c r="BZ67" s="1328"/>
      <c r="CA67" s="1328"/>
      <c r="CB67" s="1328"/>
      <c r="CC67" s="1328"/>
      <c r="CD67" s="1328"/>
      <c r="CE67" s="1328"/>
      <c r="CF67" s="1328"/>
      <c r="CG67" s="1328"/>
      <c r="CH67" s="1328"/>
      <c r="CI67" s="1328"/>
      <c r="CJ67" s="1328"/>
      <c r="CK67" s="1328"/>
      <c r="CL67" s="1328"/>
      <c r="CM67" s="1328"/>
      <c r="CN67" s="1328"/>
      <c r="CO67" s="1328"/>
      <c r="CP67" s="1328"/>
      <c r="CQ67" s="1328"/>
      <c r="CR67" s="1328"/>
      <c r="CS67" s="1328"/>
      <c r="CT67" s="1328"/>
      <c r="CU67" s="1328"/>
      <c r="CV67" s="1328"/>
      <c r="CW67" s="1328"/>
      <c r="CX67" s="1328"/>
      <c r="CY67" s="1328"/>
      <c r="CZ67" s="1328"/>
      <c r="DA67" s="1328"/>
      <c r="DB67" s="1328"/>
      <c r="DC67" s="1329"/>
    </row>
    <row r="68" spans="2:107" x14ac:dyDescent="0.15">
      <c r="B68" s="397"/>
      <c r="AN68" s="1327"/>
      <c r="AO68" s="1328"/>
      <c r="AP68" s="1328"/>
      <c r="AQ68" s="1328"/>
      <c r="AR68" s="1328"/>
      <c r="AS68" s="1328"/>
      <c r="AT68" s="1328"/>
      <c r="AU68" s="1328"/>
      <c r="AV68" s="1328"/>
      <c r="AW68" s="1328"/>
      <c r="AX68" s="1328"/>
      <c r="AY68" s="1328"/>
      <c r="AZ68" s="1328"/>
      <c r="BA68" s="1328"/>
      <c r="BB68" s="1328"/>
      <c r="BC68" s="1328"/>
      <c r="BD68" s="1328"/>
      <c r="BE68" s="1328"/>
      <c r="BF68" s="1328"/>
      <c r="BG68" s="1328"/>
      <c r="BH68" s="1328"/>
      <c r="BI68" s="1328"/>
      <c r="BJ68" s="1328"/>
      <c r="BK68" s="1328"/>
      <c r="BL68" s="1328"/>
      <c r="BM68" s="1328"/>
      <c r="BN68" s="1328"/>
      <c r="BO68" s="1328"/>
      <c r="BP68" s="1328"/>
      <c r="BQ68" s="1328"/>
      <c r="BR68" s="1328"/>
      <c r="BS68" s="1328"/>
      <c r="BT68" s="1328"/>
      <c r="BU68" s="1328"/>
      <c r="BV68" s="1328"/>
      <c r="BW68" s="1328"/>
      <c r="BX68" s="1328"/>
      <c r="BY68" s="1328"/>
      <c r="BZ68" s="1328"/>
      <c r="CA68" s="1328"/>
      <c r="CB68" s="1328"/>
      <c r="CC68" s="1328"/>
      <c r="CD68" s="1328"/>
      <c r="CE68" s="1328"/>
      <c r="CF68" s="1328"/>
      <c r="CG68" s="1328"/>
      <c r="CH68" s="1328"/>
      <c r="CI68" s="1328"/>
      <c r="CJ68" s="1328"/>
      <c r="CK68" s="1328"/>
      <c r="CL68" s="1328"/>
      <c r="CM68" s="1328"/>
      <c r="CN68" s="1328"/>
      <c r="CO68" s="1328"/>
      <c r="CP68" s="1328"/>
      <c r="CQ68" s="1328"/>
      <c r="CR68" s="1328"/>
      <c r="CS68" s="1328"/>
      <c r="CT68" s="1328"/>
      <c r="CU68" s="1328"/>
      <c r="CV68" s="1328"/>
      <c r="CW68" s="1328"/>
      <c r="CX68" s="1328"/>
      <c r="CY68" s="1328"/>
      <c r="CZ68" s="1328"/>
      <c r="DA68" s="1328"/>
      <c r="DB68" s="1328"/>
      <c r="DC68" s="1329"/>
    </row>
    <row r="69" spans="2:107" x14ac:dyDescent="0.15">
      <c r="B69" s="397"/>
      <c r="AN69" s="1330"/>
      <c r="AO69" s="1331"/>
      <c r="AP69" s="1331"/>
      <c r="AQ69" s="1331"/>
      <c r="AR69" s="1331"/>
      <c r="AS69" s="1331"/>
      <c r="AT69" s="1331"/>
      <c r="AU69" s="1331"/>
      <c r="AV69" s="1331"/>
      <c r="AW69" s="1331"/>
      <c r="AX69" s="1331"/>
      <c r="AY69" s="1331"/>
      <c r="AZ69" s="1331"/>
      <c r="BA69" s="1331"/>
      <c r="BB69" s="1331"/>
      <c r="BC69" s="1331"/>
      <c r="BD69" s="1331"/>
      <c r="BE69" s="1331"/>
      <c r="BF69" s="1331"/>
      <c r="BG69" s="1331"/>
      <c r="BH69" s="1331"/>
      <c r="BI69" s="1331"/>
      <c r="BJ69" s="1331"/>
      <c r="BK69" s="1331"/>
      <c r="BL69" s="1331"/>
      <c r="BM69" s="1331"/>
      <c r="BN69" s="1331"/>
      <c r="BO69" s="1331"/>
      <c r="BP69" s="1331"/>
      <c r="BQ69" s="1331"/>
      <c r="BR69" s="1331"/>
      <c r="BS69" s="1331"/>
      <c r="BT69" s="1331"/>
      <c r="BU69" s="1331"/>
      <c r="BV69" s="1331"/>
      <c r="BW69" s="1331"/>
      <c r="BX69" s="1331"/>
      <c r="BY69" s="1331"/>
      <c r="BZ69" s="1331"/>
      <c r="CA69" s="1331"/>
      <c r="CB69" s="1331"/>
      <c r="CC69" s="1331"/>
      <c r="CD69" s="1331"/>
      <c r="CE69" s="1331"/>
      <c r="CF69" s="1331"/>
      <c r="CG69" s="1331"/>
      <c r="CH69" s="1331"/>
      <c r="CI69" s="1331"/>
      <c r="CJ69" s="1331"/>
      <c r="CK69" s="1331"/>
      <c r="CL69" s="1331"/>
      <c r="CM69" s="1331"/>
      <c r="CN69" s="1331"/>
      <c r="CO69" s="1331"/>
      <c r="CP69" s="1331"/>
      <c r="CQ69" s="1331"/>
      <c r="CR69" s="1331"/>
      <c r="CS69" s="1331"/>
      <c r="CT69" s="1331"/>
      <c r="CU69" s="1331"/>
      <c r="CV69" s="1331"/>
      <c r="CW69" s="1331"/>
      <c r="CX69" s="1331"/>
      <c r="CY69" s="1331"/>
      <c r="CZ69" s="1331"/>
      <c r="DA69" s="1331"/>
      <c r="DB69" s="1331"/>
      <c r="DC69" s="1332"/>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619</v>
      </c>
    </row>
    <row r="72" spans="2:107" x14ac:dyDescent="0.15">
      <c r="B72" s="397"/>
      <c r="G72" s="1318"/>
      <c r="H72" s="1318"/>
      <c r="I72" s="1318"/>
      <c r="J72" s="1318"/>
      <c r="K72" s="407"/>
      <c r="L72" s="407"/>
      <c r="M72" s="408"/>
      <c r="N72" s="408"/>
      <c r="AN72" s="1321"/>
      <c r="AO72" s="1322"/>
      <c r="AP72" s="1322"/>
      <c r="AQ72" s="1322"/>
      <c r="AR72" s="1322"/>
      <c r="AS72" s="1322"/>
      <c r="AT72" s="1322"/>
      <c r="AU72" s="1322"/>
      <c r="AV72" s="1322"/>
      <c r="AW72" s="1322"/>
      <c r="AX72" s="1322"/>
      <c r="AY72" s="1322"/>
      <c r="AZ72" s="1322"/>
      <c r="BA72" s="1322"/>
      <c r="BB72" s="1322"/>
      <c r="BC72" s="1322"/>
      <c r="BD72" s="1322"/>
      <c r="BE72" s="1322"/>
      <c r="BF72" s="1322"/>
      <c r="BG72" s="1322"/>
      <c r="BH72" s="1322"/>
      <c r="BI72" s="1322"/>
      <c r="BJ72" s="1322"/>
      <c r="BK72" s="1322"/>
      <c r="BL72" s="1322"/>
      <c r="BM72" s="1322"/>
      <c r="BN72" s="1322"/>
      <c r="BO72" s="1323"/>
      <c r="BP72" s="1317" t="s">
        <v>564</v>
      </c>
      <c r="BQ72" s="1317"/>
      <c r="BR72" s="1317"/>
      <c r="BS72" s="1317"/>
      <c r="BT72" s="1317"/>
      <c r="BU72" s="1317"/>
      <c r="BV72" s="1317"/>
      <c r="BW72" s="1317"/>
      <c r="BX72" s="1317" t="s">
        <v>565</v>
      </c>
      <c r="BY72" s="1317"/>
      <c r="BZ72" s="1317"/>
      <c r="CA72" s="1317"/>
      <c r="CB72" s="1317"/>
      <c r="CC72" s="1317"/>
      <c r="CD72" s="1317"/>
      <c r="CE72" s="1317"/>
      <c r="CF72" s="1317" t="s">
        <v>566</v>
      </c>
      <c r="CG72" s="1317"/>
      <c r="CH72" s="1317"/>
      <c r="CI72" s="1317"/>
      <c r="CJ72" s="1317"/>
      <c r="CK72" s="1317"/>
      <c r="CL72" s="1317"/>
      <c r="CM72" s="1317"/>
      <c r="CN72" s="1317" t="s">
        <v>567</v>
      </c>
      <c r="CO72" s="1317"/>
      <c r="CP72" s="1317"/>
      <c r="CQ72" s="1317"/>
      <c r="CR72" s="1317"/>
      <c r="CS72" s="1317"/>
      <c r="CT72" s="1317"/>
      <c r="CU72" s="1317"/>
      <c r="CV72" s="1317" t="s">
        <v>568</v>
      </c>
      <c r="CW72" s="1317"/>
      <c r="CX72" s="1317"/>
      <c r="CY72" s="1317"/>
      <c r="CZ72" s="1317"/>
      <c r="DA72" s="1317"/>
      <c r="DB72" s="1317"/>
      <c r="DC72" s="1317"/>
    </row>
    <row r="73" spans="2:107" x14ac:dyDescent="0.15">
      <c r="B73" s="397"/>
      <c r="G73" s="1320"/>
      <c r="H73" s="1320"/>
      <c r="I73" s="1320"/>
      <c r="J73" s="1320"/>
      <c r="K73" s="1316"/>
      <c r="L73" s="1316"/>
      <c r="M73" s="1316"/>
      <c r="N73" s="1316"/>
      <c r="AM73" s="406"/>
      <c r="AN73" s="1315" t="s">
        <v>620</v>
      </c>
      <c r="AO73" s="1315"/>
      <c r="AP73" s="1315"/>
      <c r="AQ73" s="1315"/>
      <c r="AR73" s="1315"/>
      <c r="AS73" s="1315"/>
      <c r="AT73" s="1315"/>
      <c r="AU73" s="1315"/>
      <c r="AV73" s="1315"/>
      <c r="AW73" s="1315"/>
      <c r="AX73" s="1315"/>
      <c r="AY73" s="1315"/>
      <c r="AZ73" s="1315"/>
      <c r="BA73" s="1315"/>
      <c r="BB73" s="1315" t="s">
        <v>621</v>
      </c>
      <c r="BC73" s="1315"/>
      <c r="BD73" s="1315"/>
      <c r="BE73" s="1315"/>
      <c r="BF73" s="1315"/>
      <c r="BG73" s="1315"/>
      <c r="BH73" s="1315"/>
      <c r="BI73" s="1315"/>
      <c r="BJ73" s="1315"/>
      <c r="BK73" s="1315"/>
      <c r="BL73" s="1315"/>
      <c r="BM73" s="1315"/>
      <c r="BN73" s="1315"/>
      <c r="BO73" s="1315"/>
      <c r="BP73" s="1312"/>
      <c r="BQ73" s="1312"/>
      <c r="BR73" s="1312"/>
      <c r="BS73" s="1312"/>
      <c r="BT73" s="1312"/>
      <c r="BU73" s="1312"/>
      <c r="BV73" s="1312"/>
      <c r="BW73" s="1312"/>
      <c r="BX73" s="1312"/>
      <c r="BY73" s="1312"/>
      <c r="BZ73" s="1312"/>
      <c r="CA73" s="1312"/>
      <c r="CB73" s="1312"/>
      <c r="CC73" s="1312"/>
      <c r="CD73" s="1312"/>
      <c r="CE73" s="1312"/>
      <c r="CF73" s="1312">
        <v>33.9</v>
      </c>
      <c r="CG73" s="1312"/>
      <c r="CH73" s="1312"/>
      <c r="CI73" s="1312"/>
      <c r="CJ73" s="1312"/>
      <c r="CK73" s="1312"/>
      <c r="CL73" s="1312"/>
      <c r="CM73" s="1312"/>
      <c r="CN73" s="1312">
        <v>21.5</v>
      </c>
      <c r="CO73" s="1312"/>
      <c r="CP73" s="1312"/>
      <c r="CQ73" s="1312"/>
      <c r="CR73" s="1312"/>
      <c r="CS73" s="1312"/>
      <c r="CT73" s="1312"/>
      <c r="CU73" s="1312"/>
      <c r="CV73" s="1312"/>
      <c r="CW73" s="1312"/>
      <c r="CX73" s="1312"/>
      <c r="CY73" s="1312"/>
      <c r="CZ73" s="1312"/>
      <c r="DA73" s="1312"/>
      <c r="DB73" s="1312"/>
      <c r="DC73" s="1312"/>
    </row>
    <row r="74" spans="2:107" x14ac:dyDescent="0.15">
      <c r="B74" s="397"/>
      <c r="G74" s="1320"/>
      <c r="H74" s="1320"/>
      <c r="I74" s="1320"/>
      <c r="J74" s="1320"/>
      <c r="K74" s="1316"/>
      <c r="L74" s="1316"/>
      <c r="M74" s="1316"/>
      <c r="N74" s="1316"/>
      <c r="AM74" s="406"/>
      <c r="AN74" s="1315"/>
      <c r="AO74" s="1315"/>
      <c r="AP74" s="1315"/>
      <c r="AQ74" s="1315"/>
      <c r="AR74" s="1315"/>
      <c r="AS74" s="1315"/>
      <c r="AT74" s="1315"/>
      <c r="AU74" s="1315"/>
      <c r="AV74" s="1315"/>
      <c r="AW74" s="1315"/>
      <c r="AX74" s="1315"/>
      <c r="AY74" s="1315"/>
      <c r="AZ74" s="1315"/>
      <c r="BA74" s="1315"/>
      <c r="BB74" s="1315"/>
      <c r="BC74" s="1315"/>
      <c r="BD74" s="1315"/>
      <c r="BE74" s="1315"/>
      <c r="BF74" s="1315"/>
      <c r="BG74" s="1315"/>
      <c r="BH74" s="1315"/>
      <c r="BI74" s="1315"/>
      <c r="BJ74" s="1315"/>
      <c r="BK74" s="1315"/>
      <c r="BL74" s="1315"/>
      <c r="BM74" s="1315"/>
      <c r="BN74" s="1315"/>
      <c r="BO74" s="1315"/>
      <c r="BP74" s="1312"/>
      <c r="BQ74" s="1312"/>
      <c r="BR74" s="1312"/>
      <c r="BS74" s="1312"/>
      <c r="BT74" s="1312"/>
      <c r="BU74" s="1312"/>
      <c r="BV74" s="1312"/>
      <c r="BW74" s="1312"/>
      <c r="BX74" s="1312"/>
      <c r="BY74" s="1312"/>
      <c r="BZ74" s="1312"/>
      <c r="CA74" s="1312"/>
      <c r="CB74" s="1312"/>
      <c r="CC74" s="1312"/>
      <c r="CD74" s="1312"/>
      <c r="CE74" s="1312"/>
      <c r="CF74" s="1312"/>
      <c r="CG74" s="1312"/>
      <c r="CH74" s="1312"/>
      <c r="CI74" s="1312"/>
      <c r="CJ74" s="1312"/>
      <c r="CK74" s="1312"/>
      <c r="CL74" s="1312"/>
      <c r="CM74" s="1312"/>
      <c r="CN74" s="1312"/>
      <c r="CO74" s="1312"/>
      <c r="CP74" s="1312"/>
      <c r="CQ74" s="1312"/>
      <c r="CR74" s="1312"/>
      <c r="CS74" s="1312"/>
      <c r="CT74" s="1312"/>
      <c r="CU74" s="1312"/>
      <c r="CV74" s="1312"/>
      <c r="CW74" s="1312"/>
      <c r="CX74" s="1312"/>
      <c r="CY74" s="1312"/>
      <c r="CZ74" s="1312"/>
      <c r="DA74" s="1312"/>
      <c r="DB74" s="1312"/>
      <c r="DC74" s="1312"/>
    </row>
    <row r="75" spans="2:107" x14ac:dyDescent="0.15">
      <c r="B75" s="397"/>
      <c r="G75" s="1320"/>
      <c r="H75" s="1320"/>
      <c r="I75" s="1318"/>
      <c r="J75" s="1318"/>
      <c r="K75" s="1319"/>
      <c r="L75" s="1319"/>
      <c r="M75" s="1319"/>
      <c r="N75" s="1319"/>
      <c r="AM75" s="406"/>
      <c r="AN75" s="1315"/>
      <c r="AO75" s="1315"/>
      <c r="AP75" s="1315"/>
      <c r="AQ75" s="1315"/>
      <c r="AR75" s="1315"/>
      <c r="AS75" s="1315"/>
      <c r="AT75" s="1315"/>
      <c r="AU75" s="1315"/>
      <c r="AV75" s="1315"/>
      <c r="AW75" s="1315"/>
      <c r="AX75" s="1315"/>
      <c r="AY75" s="1315"/>
      <c r="AZ75" s="1315"/>
      <c r="BA75" s="1315"/>
      <c r="BB75" s="1315" t="s">
        <v>626</v>
      </c>
      <c r="BC75" s="1315"/>
      <c r="BD75" s="1315"/>
      <c r="BE75" s="1315"/>
      <c r="BF75" s="1315"/>
      <c r="BG75" s="1315"/>
      <c r="BH75" s="1315"/>
      <c r="BI75" s="1315"/>
      <c r="BJ75" s="1315"/>
      <c r="BK75" s="1315"/>
      <c r="BL75" s="1315"/>
      <c r="BM75" s="1315"/>
      <c r="BN75" s="1315"/>
      <c r="BO75" s="1315"/>
      <c r="BP75" s="1312">
        <v>9.1</v>
      </c>
      <c r="BQ75" s="1312"/>
      <c r="BR75" s="1312"/>
      <c r="BS75" s="1312"/>
      <c r="BT75" s="1312"/>
      <c r="BU75" s="1312"/>
      <c r="BV75" s="1312"/>
      <c r="BW75" s="1312"/>
      <c r="BX75" s="1312">
        <v>10.9</v>
      </c>
      <c r="BY75" s="1312"/>
      <c r="BZ75" s="1312"/>
      <c r="CA75" s="1312"/>
      <c r="CB75" s="1312"/>
      <c r="CC75" s="1312"/>
      <c r="CD75" s="1312"/>
      <c r="CE75" s="1312"/>
      <c r="CF75" s="1312">
        <v>12.8</v>
      </c>
      <c r="CG75" s="1312"/>
      <c r="CH75" s="1312"/>
      <c r="CI75" s="1312"/>
      <c r="CJ75" s="1312"/>
      <c r="CK75" s="1312"/>
      <c r="CL75" s="1312"/>
      <c r="CM75" s="1312"/>
      <c r="CN75" s="1312">
        <v>12.8</v>
      </c>
      <c r="CO75" s="1312"/>
      <c r="CP75" s="1312"/>
      <c r="CQ75" s="1312"/>
      <c r="CR75" s="1312"/>
      <c r="CS75" s="1312"/>
      <c r="CT75" s="1312"/>
      <c r="CU75" s="1312"/>
      <c r="CV75" s="1312">
        <v>11.5</v>
      </c>
      <c r="CW75" s="1312"/>
      <c r="CX75" s="1312"/>
      <c r="CY75" s="1312"/>
      <c r="CZ75" s="1312"/>
      <c r="DA75" s="1312"/>
      <c r="DB75" s="1312"/>
      <c r="DC75" s="1312"/>
    </row>
    <row r="76" spans="2:107" x14ac:dyDescent="0.15">
      <c r="B76" s="397"/>
      <c r="G76" s="1320"/>
      <c r="H76" s="1320"/>
      <c r="I76" s="1318"/>
      <c r="J76" s="1318"/>
      <c r="K76" s="1319"/>
      <c r="L76" s="1319"/>
      <c r="M76" s="1319"/>
      <c r="N76" s="1319"/>
      <c r="AM76" s="406"/>
      <c r="AN76" s="1315"/>
      <c r="AO76" s="1315"/>
      <c r="AP76" s="1315"/>
      <c r="AQ76" s="1315"/>
      <c r="AR76" s="1315"/>
      <c r="AS76" s="1315"/>
      <c r="AT76" s="1315"/>
      <c r="AU76" s="1315"/>
      <c r="AV76" s="1315"/>
      <c r="AW76" s="1315"/>
      <c r="AX76" s="1315"/>
      <c r="AY76" s="1315"/>
      <c r="AZ76" s="1315"/>
      <c r="BA76" s="1315"/>
      <c r="BB76" s="1315"/>
      <c r="BC76" s="1315"/>
      <c r="BD76" s="1315"/>
      <c r="BE76" s="1315"/>
      <c r="BF76" s="1315"/>
      <c r="BG76" s="1315"/>
      <c r="BH76" s="1315"/>
      <c r="BI76" s="1315"/>
      <c r="BJ76" s="1315"/>
      <c r="BK76" s="1315"/>
      <c r="BL76" s="1315"/>
      <c r="BM76" s="1315"/>
      <c r="BN76" s="1315"/>
      <c r="BO76" s="1315"/>
      <c r="BP76" s="1312"/>
      <c r="BQ76" s="1312"/>
      <c r="BR76" s="1312"/>
      <c r="BS76" s="1312"/>
      <c r="BT76" s="1312"/>
      <c r="BU76" s="1312"/>
      <c r="BV76" s="1312"/>
      <c r="BW76" s="1312"/>
      <c r="BX76" s="1312"/>
      <c r="BY76" s="1312"/>
      <c r="BZ76" s="1312"/>
      <c r="CA76" s="1312"/>
      <c r="CB76" s="1312"/>
      <c r="CC76" s="1312"/>
      <c r="CD76" s="1312"/>
      <c r="CE76" s="1312"/>
      <c r="CF76" s="1312"/>
      <c r="CG76" s="1312"/>
      <c r="CH76" s="1312"/>
      <c r="CI76" s="1312"/>
      <c r="CJ76" s="1312"/>
      <c r="CK76" s="1312"/>
      <c r="CL76" s="1312"/>
      <c r="CM76" s="1312"/>
      <c r="CN76" s="1312"/>
      <c r="CO76" s="1312"/>
      <c r="CP76" s="1312"/>
      <c r="CQ76" s="1312"/>
      <c r="CR76" s="1312"/>
      <c r="CS76" s="1312"/>
      <c r="CT76" s="1312"/>
      <c r="CU76" s="1312"/>
      <c r="CV76" s="1312"/>
      <c r="CW76" s="1312"/>
      <c r="CX76" s="1312"/>
      <c r="CY76" s="1312"/>
      <c r="CZ76" s="1312"/>
      <c r="DA76" s="1312"/>
      <c r="DB76" s="1312"/>
      <c r="DC76" s="1312"/>
    </row>
    <row r="77" spans="2:107" x14ac:dyDescent="0.15">
      <c r="B77" s="397"/>
      <c r="G77" s="1318"/>
      <c r="H77" s="1318"/>
      <c r="I77" s="1318"/>
      <c r="J77" s="1318"/>
      <c r="K77" s="1316"/>
      <c r="L77" s="1316"/>
      <c r="M77" s="1316"/>
      <c r="N77" s="1316"/>
      <c r="AN77" s="1317" t="s">
        <v>623</v>
      </c>
      <c r="AO77" s="1317"/>
      <c r="AP77" s="1317"/>
      <c r="AQ77" s="1317"/>
      <c r="AR77" s="1317"/>
      <c r="AS77" s="1317"/>
      <c r="AT77" s="1317"/>
      <c r="AU77" s="1317"/>
      <c r="AV77" s="1317"/>
      <c r="AW77" s="1317"/>
      <c r="AX77" s="1317"/>
      <c r="AY77" s="1317"/>
      <c r="AZ77" s="1317"/>
      <c r="BA77" s="1317"/>
      <c r="BB77" s="1315" t="s">
        <v>621</v>
      </c>
      <c r="BC77" s="1315"/>
      <c r="BD77" s="1315"/>
      <c r="BE77" s="1315"/>
      <c r="BF77" s="1315"/>
      <c r="BG77" s="1315"/>
      <c r="BH77" s="1315"/>
      <c r="BI77" s="1315"/>
      <c r="BJ77" s="1315"/>
      <c r="BK77" s="1315"/>
      <c r="BL77" s="1315"/>
      <c r="BM77" s="1315"/>
      <c r="BN77" s="1315"/>
      <c r="BO77" s="1315"/>
      <c r="BP77" s="1312">
        <v>38.5</v>
      </c>
      <c r="BQ77" s="1312"/>
      <c r="BR77" s="1312"/>
      <c r="BS77" s="1312"/>
      <c r="BT77" s="1312"/>
      <c r="BU77" s="1312"/>
      <c r="BV77" s="1312"/>
      <c r="BW77" s="1312"/>
      <c r="BX77" s="1312">
        <v>32.799999999999997</v>
      </c>
      <c r="BY77" s="1312"/>
      <c r="BZ77" s="1312"/>
      <c r="CA77" s="1312"/>
      <c r="CB77" s="1312"/>
      <c r="CC77" s="1312"/>
      <c r="CD77" s="1312"/>
      <c r="CE77" s="1312"/>
      <c r="CF77" s="1312">
        <v>20.9</v>
      </c>
      <c r="CG77" s="1312"/>
      <c r="CH77" s="1312"/>
      <c r="CI77" s="1312"/>
      <c r="CJ77" s="1312"/>
      <c r="CK77" s="1312"/>
      <c r="CL77" s="1312"/>
      <c r="CM77" s="1312"/>
      <c r="CN77" s="1312">
        <v>21</v>
      </c>
      <c r="CO77" s="1312"/>
      <c r="CP77" s="1312"/>
      <c r="CQ77" s="1312"/>
      <c r="CR77" s="1312"/>
      <c r="CS77" s="1312"/>
      <c r="CT77" s="1312"/>
      <c r="CU77" s="1312"/>
      <c r="CV77" s="1312">
        <v>23.5</v>
      </c>
      <c r="CW77" s="1312"/>
      <c r="CX77" s="1312"/>
      <c r="CY77" s="1312"/>
      <c r="CZ77" s="1312"/>
      <c r="DA77" s="1312"/>
      <c r="DB77" s="1312"/>
      <c r="DC77" s="1312"/>
    </row>
    <row r="78" spans="2:107" x14ac:dyDescent="0.15">
      <c r="B78" s="397"/>
      <c r="G78" s="1318"/>
      <c r="H78" s="1318"/>
      <c r="I78" s="1318"/>
      <c r="J78" s="1318"/>
      <c r="K78" s="1316"/>
      <c r="L78" s="1316"/>
      <c r="M78" s="1316"/>
      <c r="N78" s="1316"/>
      <c r="AN78" s="1317"/>
      <c r="AO78" s="1317"/>
      <c r="AP78" s="1317"/>
      <c r="AQ78" s="1317"/>
      <c r="AR78" s="1317"/>
      <c r="AS78" s="1317"/>
      <c r="AT78" s="1317"/>
      <c r="AU78" s="1317"/>
      <c r="AV78" s="1317"/>
      <c r="AW78" s="1317"/>
      <c r="AX78" s="1317"/>
      <c r="AY78" s="1317"/>
      <c r="AZ78" s="1317"/>
      <c r="BA78" s="1317"/>
      <c r="BB78" s="1315"/>
      <c r="BC78" s="1315"/>
      <c r="BD78" s="1315"/>
      <c r="BE78" s="1315"/>
      <c r="BF78" s="1315"/>
      <c r="BG78" s="1315"/>
      <c r="BH78" s="1315"/>
      <c r="BI78" s="1315"/>
      <c r="BJ78" s="1315"/>
      <c r="BK78" s="1315"/>
      <c r="BL78" s="1315"/>
      <c r="BM78" s="1315"/>
      <c r="BN78" s="1315"/>
      <c r="BO78" s="1315"/>
      <c r="BP78" s="1312"/>
      <c r="BQ78" s="1312"/>
      <c r="BR78" s="1312"/>
      <c r="BS78" s="1312"/>
      <c r="BT78" s="1312"/>
      <c r="BU78" s="1312"/>
      <c r="BV78" s="1312"/>
      <c r="BW78" s="1312"/>
      <c r="BX78" s="1312"/>
      <c r="BY78" s="1312"/>
      <c r="BZ78" s="1312"/>
      <c r="CA78" s="1312"/>
      <c r="CB78" s="1312"/>
      <c r="CC78" s="1312"/>
      <c r="CD78" s="1312"/>
      <c r="CE78" s="1312"/>
      <c r="CF78" s="1312"/>
      <c r="CG78" s="1312"/>
      <c r="CH78" s="1312"/>
      <c r="CI78" s="1312"/>
      <c r="CJ78" s="1312"/>
      <c r="CK78" s="1312"/>
      <c r="CL78" s="1312"/>
      <c r="CM78" s="1312"/>
      <c r="CN78" s="1312"/>
      <c r="CO78" s="1312"/>
      <c r="CP78" s="1312"/>
      <c r="CQ78" s="1312"/>
      <c r="CR78" s="1312"/>
      <c r="CS78" s="1312"/>
      <c r="CT78" s="1312"/>
      <c r="CU78" s="1312"/>
      <c r="CV78" s="1312"/>
      <c r="CW78" s="1312"/>
      <c r="CX78" s="1312"/>
      <c r="CY78" s="1312"/>
      <c r="CZ78" s="1312"/>
      <c r="DA78" s="1312"/>
      <c r="DB78" s="1312"/>
      <c r="DC78" s="1312"/>
    </row>
    <row r="79" spans="2:107" x14ac:dyDescent="0.15">
      <c r="B79" s="397"/>
      <c r="G79" s="1318"/>
      <c r="H79" s="1318"/>
      <c r="I79" s="1313"/>
      <c r="J79" s="1313"/>
      <c r="K79" s="1314"/>
      <c r="L79" s="1314"/>
      <c r="M79" s="1314"/>
      <c r="N79" s="1314"/>
      <c r="AN79" s="1317"/>
      <c r="AO79" s="1317"/>
      <c r="AP79" s="1317"/>
      <c r="AQ79" s="1317"/>
      <c r="AR79" s="1317"/>
      <c r="AS79" s="1317"/>
      <c r="AT79" s="1317"/>
      <c r="AU79" s="1317"/>
      <c r="AV79" s="1317"/>
      <c r="AW79" s="1317"/>
      <c r="AX79" s="1317"/>
      <c r="AY79" s="1317"/>
      <c r="AZ79" s="1317"/>
      <c r="BA79" s="1317"/>
      <c r="BB79" s="1315" t="s">
        <v>626</v>
      </c>
      <c r="BC79" s="1315"/>
      <c r="BD79" s="1315"/>
      <c r="BE79" s="1315"/>
      <c r="BF79" s="1315"/>
      <c r="BG79" s="1315"/>
      <c r="BH79" s="1315"/>
      <c r="BI79" s="1315"/>
      <c r="BJ79" s="1315"/>
      <c r="BK79" s="1315"/>
      <c r="BL79" s="1315"/>
      <c r="BM79" s="1315"/>
      <c r="BN79" s="1315"/>
      <c r="BO79" s="1315"/>
      <c r="BP79" s="1312">
        <v>9.1999999999999993</v>
      </c>
      <c r="BQ79" s="1312"/>
      <c r="BR79" s="1312"/>
      <c r="BS79" s="1312"/>
      <c r="BT79" s="1312"/>
      <c r="BU79" s="1312"/>
      <c r="BV79" s="1312"/>
      <c r="BW79" s="1312"/>
      <c r="BX79" s="1312">
        <v>9.1</v>
      </c>
      <c r="BY79" s="1312"/>
      <c r="BZ79" s="1312"/>
      <c r="CA79" s="1312"/>
      <c r="CB79" s="1312"/>
      <c r="CC79" s="1312"/>
      <c r="CD79" s="1312"/>
      <c r="CE79" s="1312"/>
      <c r="CF79" s="1312">
        <v>9.1</v>
      </c>
      <c r="CG79" s="1312"/>
      <c r="CH79" s="1312"/>
      <c r="CI79" s="1312"/>
      <c r="CJ79" s="1312"/>
      <c r="CK79" s="1312"/>
      <c r="CL79" s="1312"/>
      <c r="CM79" s="1312"/>
      <c r="CN79" s="1312">
        <v>9.1999999999999993</v>
      </c>
      <c r="CO79" s="1312"/>
      <c r="CP79" s="1312"/>
      <c r="CQ79" s="1312"/>
      <c r="CR79" s="1312"/>
      <c r="CS79" s="1312"/>
      <c r="CT79" s="1312"/>
      <c r="CU79" s="1312"/>
      <c r="CV79" s="1312">
        <v>8.6</v>
      </c>
      <c r="CW79" s="1312"/>
      <c r="CX79" s="1312"/>
      <c r="CY79" s="1312"/>
      <c r="CZ79" s="1312"/>
      <c r="DA79" s="1312"/>
      <c r="DB79" s="1312"/>
      <c r="DC79" s="1312"/>
    </row>
    <row r="80" spans="2:107" x14ac:dyDescent="0.15">
      <c r="B80" s="397"/>
      <c r="G80" s="1318"/>
      <c r="H80" s="1318"/>
      <c r="I80" s="1313"/>
      <c r="J80" s="1313"/>
      <c r="K80" s="1314"/>
      <c r="L80" s="1314"/>
      <c r="M80" s="1314"/>
      <c r="N80" s="1314"/>
      <c r="AN80" s="1317"/>
      <c r="AO80" s="1317"/>
      <c r="AP80" s="1317"/>
      <c r="AQ80" s="1317"/>
      <c r="AR80" s="1317"/>
      <c r="AS80" s="1317"/>
      <c r="AT80" s="1317"/>
      <c r="AU80" s="1317"/>
      <c r="AV80" s="1317"/>
      <c r="AW80" s="1317"/>
      <c r="AX80" s="1317"/>
      <c r="AY80" s="1317"/>
      <c r="AZ80" s="1317"/>
      <c r="BA80" s="1317"/>
      <c r="BB80" s="1315"/>
      <c r="BC80" s="1315"/>
      <c r="BD80" s="1315"/>
      <c r="BE80" s="1315"/>
      <c r="BF80" s="1315"/>
      <c r="BG80" s="1315"/>
      <c r="BH80" s="1315"/>
      <c r="BI80" s="1315"/>
      <c r="BJ80" s="1315"/>
      <c r="BK80" s="1315"/>
      <c r="BL80" s="1315"/>
      <c r="BM80" s="1315"/>
      <c r="BN80" s="1315"/>
      <c r="BO80" s="1315"/>
      <c r="BP80" s="1312"/>
      <c r="BQ80" s="1312"/>
      <c r="BR80" s="1312"/>
      <c r="BS80" s="1312"/>
      <c r="BT80" s="1312"/>
      <c r="BU80" s="1312"/>
      <c r="BV80" s="1312"/>
      <c r="BW80" s="1312"/>
      <c r="BX80" s="1312"/>
      <c r="BY80" s="1312"/>
      <c r="BZ80" s="1312"/>
      <c r="CA80" s="1312"/>
      <c r="CB80" s="1312"/>
      <c r="CC80" s="1312"/>
      <c r="CD80" s="1312"/>
      <c r="CE80" s="1312"/>
      <c r="CF80" s="1312"/>
      <c r="CG80" s="1312"/>
      <c r="CH80" s="1312"/>
      <c r="CI80" s="1312"/>
      <c r="CJ80" s="1312"/>
      <c r="CK80" s="1312"/>
      <c r="CL80" s="1312"/>
      <c r="CM80" s="1312"/>
      <c r="CN80" s="1312"/>
      <c r="CO80" s="1312"/>
      <c r="CP80" s="1312"/>
      <c r="CQ80" s="1312"/>
      <c r="CR80" s="1312"/>
      <c r="CS80" s="1312"/>
      <c r="CT80" s="1312"/>
      <c r="CU80" s="1312"/>
      <c r="CV80" s="1312"/>
      <c r="CW80" s="1312"/>
      <c r="CX80" s="1312"/>
      <c r="CY80" s="1312"/>
      <c r="CZ80" s="1312"/>
      <c r="DA80" s="1312"/>
      <c r="DB80" s="1312"/>
      <c r="DC80" s="1312"/>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VGXU6JwYKZVBvazCV0eSDKn4VeAuXMoVtS+gs7RTXRJ04azv1eFOwXz2JyUCf0doHyONPLMM+sR0Eb9PdtAzPg==" saltValue="9cZyv6qyFS9s7UTYQzSq6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511</v>
      </c>
    </row>
  </sheetData>
  <sheetProtection algorithmName="SHA-512" hashValue="DZCd47+kmh+AO94sQFDETqPCJ9ApB8cB6EEyddUY2H9VMLMkdCPuo4GNom8SdlBaNQSjS22xDjotTIpGIaP/+Q==" saltValue="OtW8XqUqnnQT9JyGW0N+4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511</v>
      </c>
    </row>
  </sheetData>
  <sheetProtection algorithmName="SHA-512" hashValue="t/BHkEGCHEHF/z/3hnspL4ScPwqhy4zmI4luXTM/O2+eD94Jxuw6lJaM1JIHfPfPioB1dJpm2qOpYgTMCUbSgw==" saltValue="HTyMsHpesCcKb5sJKGjDc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561</v>
      </c>
      <c r="G2" s="157"/>
      <c r="H2" s="158"/>
    </row>
    <row r="3" spans="1:8" x14ac:dyDescent="0.15">
      <c r="A3" s="154" t="s">
        <v>554</v>
      </c>
      <c r="B3" s="159"/>
      <c r="C3" s="160"/>
      <c r="D3" s="161">
        <v>118523</v>
      </c>
      <c r="E3" s="162"/>
      <c r="F3" s="163">
        <v>78903</v>
      </c>
      <c r="G3" s="164"/>
      <c r="H3" s="165"/>
    </row>
    <row r="4" spans="1:8" x14ac:dyDescent="0.15">
      <c r="A4" s="166"/>
      <c r="B4" s="167"/>
      <c r="C4" s="168"/>
      <c r="D4" s="169">
        <v>81572</v>
      </c>
      <c r="E4" s="170"/>
      <c r="F4" s="171">
        <v>49201</v>
      </c>
      <c r="G4" s="172"/>
      <c r="H4" s="173"/>
    </row>
    <row r="5" spans="1:8" x14ac:dyDescent="0.15">
      <c r="A5" s="154" t="s">
        <v>556</v>
      </c>
      <c r="B5" s="159"/>
      <c r="C5" s="160"/>
      <c r="D5" s="161">
        <v>183996</v>
      </c>
      <c r="E5" s="162"/>
      <c r="F5" s="163">
        <v>82993</v>
      </c>
      <c r="G5" s="164"/>
      <c r="H5" s="165"/>
    </row>
    <row r="6" spans="1:8" x14ac:dyDescent="0.15">
      <c r="A6" s="166"/>
      <c r="B6" s="167"/>
      <c r="C6" s="168"/>
      <c r="D6" s="169">
        <v>125599</v>
      </c>
      <c r="E6" s="170"/>
      <c r="F6" s="171">
        <v>46787</v>
      </c>
      <c r="G6" s="172"/>
      <c r="H6" s="173"/>
    </row>
    <row r="7" spans="1:8" x14ac:dyDescent="0.15">
      <c r="A7" s="154" t="s">
        <v>557</v>
      </c>
      <c r="B7" s="159"/>
      <c r="C7" s="160"/>
      <c r="D7" s="161">
        <v>166909</v>
      </c>
      <c r="E7" s="162"/>
      <c r="F7" s="163">
        <v>108252</v>
      </c>
      <c r="G7" s="164"/>
      <c r="H7" s="165"/>
    </row>
    <row r="8" spans="1:8" x14ac:dyDescent="0.15">
      <c r="A8" s="166"/>
      <c r="B8" s="167"/>
      <c r="C8" s="168"/>
      <c r="D8" s="169">
        <v>77855</v>
      </c>
      <c r="E8" s="170"/>
      <c r="F8" s="171">
        <v>50321</v>
      </c>
      <c r="G8" s="172"/>
      <c r="H8" s="173"/>
    </row>
    <row r="9" spans="1:8" x14ac:dyDescent="0.15">
      <c r="A9" s="154" t="s">
        <v>558</v>
      </c>
      <c r="B9" s="159"/>
      <c r="C9" s="160"/>
      <c r="D9" s="161">
        <v>77696</v>
      </c>
      <c r="E9" s="162"/>
      <c r="F9" s="163">
        <v>93492</v>
      </c>
      <c r="G9" s="164"/>
      <c r="H9" s="165"/>
    </row>
    <row r="10" spans="1:8" x14ac:dyDescent="0.15">
      <c r="A10" s="166"/>
      <c r="B10" s="167"/>
      <c r="C10" s="168"/>
      <c r="D10" s="169">
        <v>35626</v>
      </c>
      <c r="E10" s="170"/>
      <c r="F10" s="171">
        <v>53316</v>
      </c>
      <c r="G10" s="172"/>
      <c r="H10" s="173"/>
    </row>
    <row r="11" spans="1:8" x14ac:dyDescent="0.15">
      <c r="A11" s="154" t="s">
        <v>559</v>
      </c>
      <c r="B11" s="159"/>
      <c r="C11" s="160"/>
      <c r="D11" s="161">
        <v>94701</v>
      </c>
      <c r="E11" s="162"/>
      <c r="F11" s="163">
        <v>94796</v>
      </c>
      <c r="G11" s="164"/>
      <c r="H11" s="165"/>
    </row>
    <row r="12" spans="1:8" x14ac:dyDescent="0.15">
      <c r="A12" s="166"/>
      <c r="B12" s="167"/>
      <c r="C12" s="174"/>
      <c r="D12" s="169">
        <v>37361</v>
      </c>
      <c r="E12" s="170"/>
      <c r="F12" s="171">
        <v>55781</v>
      </c>
      <c r="G12" s="172"/>
      <c r="H12" s="173"/>
    </row>
    <row r="13" spans="1:8" x14ac:dyDescent="0.15">
      <c r="A13" s="154"/>
      <c r="B13" s="159"/>
      <c r="C13" s="175"/>
      <c r="D13" s="176">
        <v>128365</v>
      </c>
      <c r="E13" s="177"/>
      <c r="F13" s="178">
        <v>91687</v>
      </c>
      <c r="G13" s="179"/>
      <c r="H13" s="165"/>
    </row>
    <row r="14" spans="1:8" x14ac:dyDescent="0.15">
      <c r="A14" s="166"/>
      <c r="B14" s="167"/>
      <c r="C14" s="168"/>
      <c r="D14" s="169">
        <v>71603</v>
      </c>
      <c r="E14" s="170"/>
      <c r="F14" s="171">
        <v>51081</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9.0299999999999994</v>
      </c>
      <c r="C19" s="180">
        <f>ROUND(VALUE(SUBSTITUTE(実質収支比率等に係る経年分析!G$48,"▲","-")),2)</f>
        <v>8.41</v>
      </c>
      <c r="D19" s="180">
        <f>ROUND(VALUE(SUBSTITUTE(実質収支比率等に係る経年分析!H$48,"▲","-")),2)</f>
        <v>9.19</v>
      </c>
      <c r="E19" s="180">
        <f>ROUND(VALUE(SUBSTITUTE(実質収支比率等に係る経年分析!I$48,"▲","-")),2)</f>
        <v>8.4600000000000009</v>
      </c>
      <c r="F19" s="180">
        <f>ROUND(VALUE(SUBSTITUTE(実質収支比率等に係る経年分析!J$48,"▲","-")),2)</f>
        <v>6.9</v>
      </c>
    </row>
    <row r="20" spans="1:11" x14ac:dyDescent="0.15">
      <c r="A20" s="180" t="s">
        <v>55</v>
      </c>
      <c r="B20" s="180">
        <f>ROUND(VALUE(SUBSTITUTE(実質収支比率等に係る経年分析!F$47,"▲","-")),2)</f>
        <v>45.71</v>
      </c>
      <c r="C20" s="180">
        <f>ROUND(VALUE(SUBSTITUTE(実質収支比率等に係る経年分析!G$47,"▲","-")),2)</f>
        <v>45.11</v>
      </c>
      <c r="D20" s="180">
        <f>ROUND(VALUE(SUBSTITUTE(実質収支比率等に係る経年分析!H$47,"▲","-")),2)</f>
        <v>34.42</v>
      </c>
      <c r="E20" s="180">
        <f>ROUND(VALUE(SUBSTITUTE(実質収支比率等に係る経年分析!I$47,"▲","-")),2)</f>
        <v>30.43</v>
      </c>
      <c r="F20" s="180">
        <f>ROUND(VALUE(SUBSTITUTE(実質収支比率等に係る経年分析!J$47,"▲","-")),2)</f>
        <v>27.98</v>
      </c>
    </row>
    <row r="21" spans="1:11" x14ac:dyDescent="0.15">
      <c r="A21" s="180" t="s">
        <v>56</v>
      </c>
      <c r="B21" s="180">
        <f>IF(ISNUMBER(VALUE(SUBSTITUTE(実質収支比率等に係る経年分析!F$49,"▲","-"))),ROUND(VALUE(SUBSTITUTE(実質収支比率等に係る経年分析!F$49,"▲","-")),2),NA())</f>
        <v>-1.93</v>
      </c>
      <c r="C21" s="180">
        <f>IF(ISNUMBER(VALUE(SUBSTITUTE(実質収支比率等に係る経年分析!G$49,"▲","-"))),ROUND(VALUE(SUBSTITUTE(実質収支比率等に係る経年分析!G$49,"▲","-")),2),NA())</f>
        <v>-0.98</v>
      </c>
      <c r="D21" s="180">
        <f>IF(ISNUMBER(VALUE(SUBSTITUTE(実質収支比率等に係る経年分析!H$49,"▲","-"))),ROUND(VALUE(SUBSTITUTE(実質収支比率等に係る経年分析!H$49,"▲","-")),2),NA())</f>
        <v>-9.9600000000000009</v>
      </c>
      <c r="E21" s="180">
        <f>IF(ISNUMBER(VALUE(SUBSTITUTE(実質収支比率等に係る経年分析!I$49,"▲","-"))),ROUND(VALUE(SUBSTITUTE(実質収支比率等に係る経年分析!I$49,"▲","-")),2),NA())</f>
        <v>-4.1399999999999997</v>
      </c>
      <c r="F21" s="180">
        <f>IF(ISNUMBER(VALUE(SUBSTITUTE(実質収支比率等に係る経年分析!J$49,"▲","-"))),ROUND(VALUE(SUBSTITUTE(実質収支比率等に係る経年分析!J$49,"▲","-")),2),NA())</f>
        <v>-2.39</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奨学資金特別会計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公共用地先行取得等事業特別会計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後期高齢者医療事業特別会計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下水道特別会計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0.17</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3.34</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0.16</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0.21</v>
      </c>
    </row>
    <row r="33" spans="1:16" x14ac:dyDescent="0.15">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0.71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1.02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0.04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0.32</v>
      </c>
    </row>
    <row r="34" spans="1:16" x14ac:dyDescent="0.15">
      <c r="A34" s="181" t="str">
        <f>IF(連結実質赤字比率に係る赤字・黒字の構成分析!C$36="",NA(),連結実質赤字比率に係る赤字・黒字の構成分析!C$36)</f>
        <v>簡易水道特別会計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0.42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0.36</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0.37</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0.45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0.4</v>
      </c>
    </row>
    <row r="35" spans="1:16" x14ac:dyDescent="0.15">
      <c r="A35" s="181" t="str">
        <f>IF(連結実質赤字比率に係る赤字・黒字の構成分析!C$35="",NA(),連結実質赤字比率に係る赤字・黒字の構成分析!C$35)</f>
        <v>病院事業会計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14.29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14.81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12.63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7.42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4.03</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9.0299999999999994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8.41</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9.18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8.4600000000000009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6.89</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1036</v>
      </c>
      <c r="E42" s="182"/>
      <c r="F42" s="182"/>
      <c r="G42" s="182">
        <f>'実質公債費比率（分子）の構造'!L$52</f>
        <v>1079</v>
      </c>
      <c r="H42" s="182"/>
      <c r="I42" s="182"/>
      <c r="J42" s="182">
        <f>'実質公債費比率（分子）の構造'!M$52</f>
        <v>1093</v>
      </c>
      <c r="K42" s="182"/>
      <c r="L42" s="182"/>
      <c r="M42" s="182">
        <f>'実質公債費比率（分子）の構造'!N$52</f>
        <v>1149</v>
      </c>
      <c r="N42" s="182"/>
      <c r="O42" s="182"/>
      <c r="P42" s="182">
        <f>'実質公債費比率（分子）の構造'!O$52</f>
        <v>1154</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49</v>
      </c>
      <c r="C44" s="182"/>
      <c r="D44" s="182"/>
      <c r="E44" s="182">
        <f>'実質公債費比率（分子）の構造'!L$50</f>
        <v>39</v>
      </c>
      <c r="F44" s="182"/>
      <c r="G44" s="182"/>
      <c r="H44" s="182">
        <f>'実質公債費比率（分子）の構造'!M$50</f>
        <v>39</v>
      </c>
      <c r="I44" s="182"/>
      <c r="J44" s="182"/>
      <c r="K44" s="182">
        <f>'実質公債費比率（分子）の構造'!N$50</f>
        <v>39</v>
      </c>
      <c r="L44" s="182"/>
      <c r="M44" s="182"/>
      <c r="N44" s="182">
        <f>'実質公債費比率（分子）の構造'!O$50</f>
        <v>28</v>
      </c>
      <c r="O44" s="182"/>
      <c r="P44" s="182"/>
    </row>
    <row r="45" spans="1:16" x14ac:dyDescent="0.15">
      <c r="A45" s="182" t="s">
        <v>66</v>
      </c>
      <c r="B45" s="182">
        <f>'実質公債費比率（分子）の構造'!K$49</f>
        <v>32</v>
      </c>
      <c r="C45" s="182"/>
      <c r="D45" s="182"/>
      <c r="E45" s="182">
        <f>'実質公債費比率（分子）の構造'!L$49</f>
        <v>37</v>
      </c>
      <c r="F45" s="182"/>
      <c r="G45" s="182"/>
      <c r="H45" s="182">
        <f>'実質公債費比率（分子）の構造'!M$49</f>
        <v>50</v>
      </c>
      <c r="I45" s="182"/>
      <c r="J45" s="182"/>
      <c r="K45" s="182">
        <f>'実質公債費比率（分子）の構造'!N$49</f>
        <v>45</v>
      </c>
      <c r="L45" s="182"/>
      <c r="M45" s="182"/>
      <c r="N45" s="182">
        <f>'実質公債費比率（分子）の構造'!O$49</f>
        <v>42</v>
      </c>
      <c r="O45" s="182"/>
      <c r="P45" s="182"/>
    </row>
    <row r="46" spans="1:16" x14ac:dyDescent="0.15">
      <c r="A46" s="182" t="s">
        <v>67</v>
      </c>
      <c r="B46" s="182">
        <f>'実質公債費比率（分子）の構造'!K$48</f>
        <v>514</v>
      </c>
      <c r="C46" s="182"/>
      <c r="D46" s="182"/>
      <c r="E46" s="182">
        <f>'実質公債費比率（分子）の構造'!L$48</f>
        <v>480</v>
      </c>
      <c r="F46" s="182"/>
      <c r="G46" s="182"/>
      <c r="H46" s="182">
        <f>'実質公債費比率（分子）の構造'!M$48</f>
        <v>496</v>
      </c>
      <c r="I46" s="182"/>
      <c r="J46" s="182"/>
      <c r="K46" s="182">
        <f>'実質公債費比率（分子）の構造'!N$48</f>
        <v>410</v>
      </c>
      <c r="L46" s="182"/>
      <c r="M46" s="182"/>
      <c r="N46" s="182">
        <f>'実質公債費比率（分子）の構造'!O$48</f>
        <v>418</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861</v>
      </c>
      <c r="C49" s="182"/>
      <c r="D49" s="182"/>
      <c r="E49" s="182">
        <f>'実質公債費比率（分子）の構造'!L$45</f>
        <v>1023</v>
      </c>
      <c r="F49" s="182"/>
      <c r="G49" s="182"/>
      <c r="H49" s="182">
        <f>'実質公債費比率（分子）の構造'!M$45</f>
        <v>1044</v>
      </c>
      <c r="I49" s="182"/>
      <c r="J49" s="182"/>
      <c r="K49" s="182">
        <f>'実質公債費比率（分子）の構造'!N$45</f>
        <v>1062</v>
      </c>
      <c r="L49" s="182"/>
      <c r="M49" s="182"/>
      <c r="N49" s="182">
        <f>'実質公債費比率（分子）の構造'!O$45</f>
        <v>1042</v>
      </c>
      <c r="O49" s="182"/>
      <c r="P49" s="182"/>
    </row>
    <row r="50" spans="1:16" x14ac:dyDescent="0.15">
      <c r="A50" s="182" t="s">
        <v>71</v>
      </c>
      <c r="B50" s="182" t="e">
        <f>NA()</f>
        <v>#N/A</v>
      </c>
      <c r="C50" s="182">
        <f>IF(ISNUMBER('実質公債費比率（分子）の構造'!K$53),'実質公債費比率（分子）の構造'!K$53,NA())</f>
        <v>420</v>
      </c>
      <c r="D50" s="182" t="e">
        <f>NA()</f>
        <v>#N/A</v>
      </c>
      <c r="E50" s="182" t="e">
        <f>NA()</f>
        <v>#N/A</v>
      </c>
      <c r="F50" s="182">
        <f>IF(ISNUMBER('実質公債費比率（分子）の構造'!L$53),'実質公債費比率（分子）の構造'!L$53,NA())</f>
        <v>500</v>
      </c>
      <c r="G50" s="182" t="e">
        <f>NA()</f>
        <v>#N/A</v>
      </c>
      <c r="H50" s="182" t="e">
        <f>NA()</f>
        <v>#N/A</v>
      </c>
      <c r="I50" s="182">
        <f>IF(ISNUMBER('実質公債費比率（分子）の構造'!M$53),'実質公債費比率（分子）の構造'!M$53,NA())</f>
        <v>536</v>
      </c>
      <c r="J50" s="182" t="e">
        <f>NA()</f>
        <v>#N/A</v>
      </c>
      <c r="K50" s="182" t="e">
        <f>NA()</f>
        <v>#N/A</v>
      </c>
      <c r="L50" s="182">
        <f>IF(ISNUMBER('実質公債費比率（分子）の構造'!N$53),'実質公債費比率（分子）の構造'!N$53,NA())</f>
        <v>407</v>
      </c>
      <c r="M50" s="182" t="e">
        <f>NA()</f>
        <v>#N/A</v>
      </c>
      <c r="N50" s="182" t="e">
        <f>NA()</f>
        <v>#N/A</v>
      </c>
      <c r="O50" s="182">
        <f>IF(ISNUMBER('実質公債費比率（分子）の構造'!O$53),'実質公債費比率（分子）の構造'!O$53,NA())</f>
        <v>376</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11802</v>
      </c>
      <c r="E56" s="181"/>
      <c r="F56" s="181"/>
      <c r="G56" s="181">
        <f>'将来負担比率（分子）の構造'!J$52</f>
        <v>12350</v>
      </c>
      <c r="H56" s="181"/>
      <c r="I56" s="181"/>
      <c r="J56" s="181">
        <f>'将来負担比率（分子）の構造'!K$52</f>
        <v>12537</v>
      </c>
      <c r="K56" s="181"/>
      <c r="L56" s="181"/>
      <c r="M56" s="181">
        <f>'将来負担比率（分子）の構造'!L$52</f>
        <v>12690</v>
      </c>
      <c r="N56" s="181"/>
      <c r="O56" s="181"/>
      <c r="P56" s="181">
        <f>'将来負担比率（分子）の構造'!M$52</f>
        <v>12478</v>
      </c>
    </row>
    <row r="57" spans="1:16" x14ac:dyDescent="0.15">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41</v>
      </c>
      <c r="B58" s="181"/>
      <c r="C58" s="181"/>
      <c r="D58" s="181">
        <f>'将来負担比率（分子）の構造'!I$50</f>
        <v>7000</v>
      </c>
      <c r="E58" s="181"/>
      <c r="F58" s="181"/>
      <c r="G58" s="181">
        <f>'将来負担比率（分子）の構造'!J$50</f>
        <v>6743</v>
      </c>
      <c r="H58" s="181"/>
      <c r="I58" s="181"/>
      <c r="J58" s="181">
        <f>'将来負担比率（分子）の構造'!K$50</f>
        <v>6095</v>
      </c>
      <c r="K58" s="181"/>
      <c r="L58" s="181"/>
      <c r="M58" s="181">
        <f>'将来負担比率（分子）の構造'!L$50</f>
        <v>5497</v>
      </c>
      <c r="N58" s="181"/>
      <c r="O58" s="181"/>
      <c r="P58" s="181">
        <f>'将来負担比率（分子）の構造'!M$50</f>
        <v>5881</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803</v>
      </c>
      <c r="C62" s="181"/>
      <c r="D62" s="181"/>
      <c r="E62" s="181">
        <f>'将来負担比率（分子）の構造'!J$45</f>
        <v>751</v>
      </c>
      <c r="F62" s="181"/>
      <c r="G62" s="181"/>
      <c r="H62" s="181">
        <f>'将来負担比率（分子）の構造'!K$45</f>
        <v>654</v>
      </c>
      <c r="I62" s="181"/>
      <c r="J62" s="181"/>
      <c r="K62" s="181">
        <f>'将来負担比率（分子）の構造'!L$45</f>
        <v>760</v>
      </c>
      <c r="L62" s="181"/>
      <c r="M62" s="181"/>
      <c r="N62" s="181">
        <f>'将来負担比率（分子）の構造'!M$45</f>
        <v>565</v>
      </c>
      <c r="O62" s="181"/>
      <c r="P62" s="181"/>
    </row>
    <row r="63" spans="1:16" x14ac:dyDescent="0.15">
      <c r="A63" s="181" t="s">
        <v>34</v>
      </c>
      <c r="B63" s="181">
        <f>'将来負担比率（分子）の構造'!I$44</f>
        <v>386</v>
      </c>
      <c r="C63" s="181"/>
      <c r="D63" s="181"/>
      <c r="E63" s="181">
        <f>'将来負担比率（分子）の構造'!J$44</f>
        <v>381</v>
      </c>
      <c r="F63" s="181"/>
      <c r="G63" s="181"/>
      <c r="H63" s="181">
        <f>'将来負担比率（分子）の構造'!K$44</f>
        <v>352</v>
      </c>
      <c r="I63" s="181"/>
      <c r="J63" s="181"/>
      <c r="K63" s="181">
        <f>'将来負担比率（分子）の構造'!L$44</f>
        <v>305</v>
      </c>
      <c r="L63" s="181"/>
      <c r="M63" s="181"/>
      <c r="N63" s="181">
        <f>'将来負担比率（分子）の構造'!M$44</f>
        <v>261</v>
      </c>
      <c r="O63" s="181"/>
      <c r="P63" s="181"/>
    </row>
    <row r="64" spans="1:16" x14ac:dyDescent="0.15">
      <c r="A64" s="181" t="s">
        <v>33</v>
      </c>
      <c r="B64" s="181">
        <f>'将来負担比率（分子）の構造'!I$43</f>
        <v>7047</v>
      </c>
      <c r="C64" s="181"/>
      <c r="D64" s="181"/>
      <c r="E64" s="181">
        <f>'将来負担比率（分子）の構造'!J$43</f>
        <v>7764</v>
      </c>
      <c r="F64" s="181"/>
      <c r="G64" s="181"/>
      <c r="H64" s="181">
        <f>'将来負担比率（分子）の構造'!K$43</f>
        <v>8211</v>
      </c>
      <c r="I64" s="181"/>
      <c r="J64" s="181"/>
      <c r="K64" s="181">
        <f>'将来負担比率（分子）の構造'!L$43</f>
        <v>7834</v>
      </c>
      <c r="L64" s="181"/>
      <c r="M64" s="181"/>
      <c r="N64" s="181">
        <f>'将来負担比率（分子）の構造'!M$43</f>
        <v>7588</v>
      </c>
      <c r="O64" s="181"/>
      <c r="P64" s="181"/>
    </row>
    <row r="65" spans="1:16" x14ac:dyDescent="0.15">
      <c r="A65" s="181" t="s">
        <v>32</v>
      </c>
      <c r="B65" s="181">
        <f>'将来負担比率（分子）の構造'!I$42</f>
        <v>344</v>
      </c>
      <c r="C65" s="181"/>
      <c r="D65" s="181"/>
      <c r="E65" s="181">
        <f>'将来負担比率（分子）の構造'!J$42</f>
        <v>333</v>
      </c>
      <c r="F65" s="181"/>
      <c r="G65" s="181"/>
      <c r="H65" s="181">
        <f>'将来負担比率（分子）の構造'!K$42</f>
        <v>294</v>
      </c>
      <c r="I65" s="181"/>
      <c r="J65" s="181"/>
      <c r="K65" s="181">
        <f>'将来負担比率（分子）の構造'!L$42</f>
        <v>255</v>
      </c>
      <c r="L65" s="181"/>
      <c r="M65" s="181"/>
      <c r="N65" s="181">
        <f>'将来負担比率（分子）の構造'!M$42</f>
        <v>227</v>
      </c>
      <c r="O65" s="181"/>
      <c r="P65" s="181"/>
    </row>
    <row r="66" spans="1:16" x14ac:dyDescent="0.15">
      <c r="A66" s="181" t="s">
        <v>31</v>
      </c>
      <c r="B66" s="181">
        <f>'将来負担比率（分子）の構造'!I$41</f>
        <v>9123</v>
      </c>
      <c r="C66" s="181"/>
      <c r="D66" s="181"/>
      <c r="E66" s="181">
        <f>'将来負担比率（分子）の構造'!J$41</f>
        <v>9788</v>
      </c>
      <c r="F66" s="181"/>
      <c r="G66" s="181"/>
      <c r="H66" s="181">
        <f>'将来負担比率（分子）の構造'!K$41</f>
        <v>10389</v>
      </c>
      <c r="I66" s="181"/>
      <c r="J66" s="181"/>
      <c r="K66" s="181">
        <f>'将来負担比率（分子）の構造'!L$41</f>
        <v>9841</v>
      </c>
      <c r="L66" s="181"/>
      <c r="M66" s="181"/>
      <c r="N66" s="181">
        <f>'将来負担比率（分子）の構造'!M$41</f>
        <v>9689</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1268</v>
      </c>
      <c r="J67" s="181" t="e">
        <f>NA()</f>
        <v>#N/A</v>
      </c>
      <c r="K67" s="181" t="e">
        <f>NA()</f>
        <v>#N/A</v>
      </c>
      <c r="L67" s="181">
        <f>IF(ISNUMBER('将来負担比率（分子）の構造'!L$53), IF('将来負担比率（分子）の構造'!L$53 &lt; 0, 0, '将来負担比率（分子）の構造'!L$53), NA())</f>
        <v>808</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1663</v>
      </c>
      <c r="C72" s="185">
        <f>基金残高に係る経年分析!G55</f>
        <v>1490</v>
      </c>
      <c r="D72" s="185">
        <f>基金残高に係る経年分析!H55</f>
        <v>1430</v>
      </c>
    </row>
    <row r="73" spans="1:16" x14ac:dyDescent="0.15">
      <c r="A73" s="184" t="s">
        <v>78</v>
      </c>
      <c r="B73" s="185">
        <f>基金残高に係る経年分析!F56</f>
        <v>1616</v>
      </c>
      <c r="C73" s="185">
        <f>基金残高に係る経年分析!G56</f>
        <v>1317</v>
      </c>
      <c r="D73" s="185">
        <f>基金残高に係る経年分析!H56</f>
        <v>1404</v>
      </c>
    </row>
    <row r="74" spans="1:16" x14ac:dyDescent="0.15">
      <c r="A74" s="184" t="s">
        <v>79</v>
      </c>
      <c r="B74" s="185">
        <f>基金残高に係る経年分析!F57</f>
        <v>2597</v>
      </c>
      <c r="C74" s="185">
        <f>基金残高に係る経年分析!G57</f>
        <v>2527</v>
      </c>
      <c r="D74" s="185">
        <f>基金残高に係る経年分析!H57</f>
        <v>2884</v>
      </c>
    </row>
  </sheetData>
  <sheetProtection algorithmName="SHA-512" hashValue="SaosRQ478HX3LP8NU9L85Z5rJwC1u5bXbrgWSW+PTT3Adhy8xPIPSEweDi6Mr8Ricsv0KNMFWLyW2gHM8G/XLA==" saltValue="7J+qjcuDbpQ1qul7FY9xs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213</v>
      </c>
      <c r="DI1" s="662"/>
      <c r="DJ1" s="662"/>
      <c r="DK1" s="662"/>
      <c r="DL1" s="662"/>
      <c r="DM1" s="662"/>
      <c r="DN1" s="663"/>
      <c r="DO1" s="226"/>
      <c r="DP1" s="661" t="s">
        <v>214</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216</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217</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218</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219</v>
      </c>
      <c r="S4" s="665"/>
      <c r="T4" s="665"/>
      <c r="U4" s="665"/>
      <c r="V4" s="665"/>
      <c r="W4" s="665"/>
      <c r="X4" s="665"/>
      <c r="Y4" s="666"/>
      <c r="Z4" s="664" t="s">
        <v>220</v>
      </c>
      <c r="AA4" s="665"/>
      <c r="AB4" s="665"/>
      <c r="AC4" s="666"/>
      <c r="AD4" s="664" t="s">
        <v>221</v>
      </c>
      <c r="AE4" s="665"/>
      <c r="AF4" s="665"/>
      <c r="AG4" s="665"/>
      <c r="AH4" s="665"/>
      <c r="AI4" s="665"/>
      <c r="AJ4" s="665"/>
      <c r="AK4" s="666"/>
      <c r="AL4" s="664" t="s">
        <v>220</v>
      </c>
      <c r="AM4" s="665"/>
      <c r="AN4" s="665"/>
      <c r="AO4" s="666"/>
      <c r="AP4" s="670" t="s">
        <v>222</v>
      </c>
      <c r="AQ4" s="670"/>
      <c r="AR4" s="670"/>
      <c r="AS4" s="670"/>
      <c r="AT4" s="670"/>
      <c r="AU4" s="670"/>
      <c r="AV4" s="670"/>
      <c r="AW4" s="670"/>
      <c r="AX4" s="670"/>
      <c r="AY4" s="670"/>
      <c r="AZ4" s="670"/>
      <c r="BA4" s="670"/>
      <c r="BB4" s="670"/>
      <c r="BC4" s="670"/>
      <c r="BD4" s="670"/>
      <c r="BE4" s="670"/>
      <c r="BF4" s="670"/>
      <c r="BG4" s="670" t="s">
        <v>223</v>
      </c>
      <c r="BH4" s="670"/>
      <c r="BI4" s="670"/>
      <c r="BJ4" s="670"/>
      <c r="BK4" s="670"/>
      <c r="BL4" s="670"/>
      <c r="BM4" s="670"/>
      <c r="BN4" s="670"/>
      <c r="BO4" s="670" t="s">
        <v>220</v>
      </c>
      <c r="BP4" s="670"/>
      <c r="BQ4" s="670"/>
      <c r="BR4" s="670"/>
      <c r="BS4" s="670" t="s">
        <v>224</v>
      </c>
      <c r="BT4" s="670"/>
      <c r="BU4" s="670"/>
      <c r="BV4" s="670"/>
      <c r="BW4" s="670"/>
      <c r="BX4" s="670"/>
      <c r="BY4" s="670"/>
      <c r="BZ4" s="670"/>
      <c r="CA4" s="670"/>
      <c r="CB4" s="670"/>
      <c r="CD4" s="667" t="s">
        <v>225</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226</v>
      </c>
      <c r="C5" s="672"/>
      <c r="D5" s="672"/>
      <c r="E5" s="672"/>
      <c r="F5" s="672"/>
      <c r="G5" s="672"/>
      <c r="H5" s="672"/>
      <c r="I5" s="672"/>
      <c r="J5" s="672"/>
      <c r="K5" s="672"/>
      <c r="L5" s="672"/>
      <c r="M5" s="672"/>
      <c r="N5" s="672"/>
      <c r="O5" s="672"/>
      <c r="P5" s="672"/>
      <c r="Q5" s="673"/>
      <c r="R5" s="674">
        <v>1723321</v>
      </c>
      <c r="S5" s="675"/>
      <c r="T5" s="675"/>
      <c r="U5" s="675"/>
      <c r="V5" s="675"/>
      <c r="W5" s="675"/>
      <c r="X5" s="675"/>
      <c r="Y5" s="676"/>
      <c r="Z5" s="677">
        <v>16.399999999999999</v>
      </c>
      <c r="AA5" s="677"/>
      <c r="AB5" s="677"/>
      <c r="AC5" s="677"/>
      <c r="AD5" s="678">
        <v>1723321</v>
      </c>
      <c r="AE5" s="678"/>
      <c r="AF5" s="678"/>
      <c r="AG5" s="678"/>
      <c r="AH5" s="678"/>
      <c r="AI5" s="678"/>
      <c r="AJ5" s="678"/>
      <c r="AK5" s="678"/>
      <c r="AL5" s="679">
        <v>34.5</v>
      </c>
      <c r="AM5" s="680"/>
      <c r="AN5" s="680"/>
      <c r="AO5" s="681"/>
      <c r="AP5" s="671" t="s">
        <v>227</v>
      </c>
      <c r="AQ5" s="672"/>
      <c r="AR5" s="672"/>
      <c r="AS5" s="672"/>
      <c r="AT5" s="672"/>
      <c r="AU5" s="672"/>
      <c r="AV5" s="672"/>
      <c r="AW5" s="672"/>
      <c r="AX5" s="672"/>
      <c r="AY5" s="672"/>
      <c r="AZ5" s="672"/>
      <c r="BA5" s="672"/>
      <c r="BB5" s="672"/>
      <c r="BC5" s="672"/>
      <c r="BD5" s="672"/>
      <c r="BE5" s="672"/>
      <c r="BF5" s="673"/>
      <c r="BG5" s="685">
        <v>1722490</v>
      </c>
      <c r="BH5" s="686"/>
      <c r="BI5" s="686"/>
      <c r="BJ5" s="686"/>
      <c r="BK5" s="686"/>
      <c r="BL5" s="686"/>
      <c r="BM5" s="686"/>
      <c r="BN5" s="687"/>
      <c r="BO5" s="688">
        <v>100</v>
      </c>
      <c r="BP5" s="688"/>
      <c r="BQ5" s="688"/>
      <c r="BR5" s="688"/>
      <c r="BS5" s="689">
        <v>74476</v>
      </c>
      <c r="BT5" s="689"/>
      <c r="BU5" s="689"/>
      <c r="BV5" s="689"/>
      <c r="BW5" s="689"/>
      <c r="BX5" s="689"/>
      <c r="BY5" s="689"/>
      <c r="BZ5" s="689"/>
      <c r="CA5" s="689"/>
      <c r="CB5" s="693"/>
      <c r="CD5" s="667" t="s">
        <v>222</v>
      </c>
      <c r="CE5" s="668"/>
      <c r="CF5" s="668"/>
      <c r="CG5" s="668"/>
      <c r="CH5" s="668"/>
      <c r="CI5" s="668"/>
      <c r="CJ5" s="668"/>
      <c r="CK5" s="668"/>
      <c r="CL5" s="668"/>
      <c r="CM5" s="668"/>
      <c r="CN5" s="668"/>
      <c r="CO5" s="668"/>
      <c r="CP5" s="668"/>
      <c r="CQ5" s="669"/>
      <c r="CR5" s="667" t="s">
        <v>228</v>
      </c>
      <c r="CS5" s="668"/>
      <c r="CT5" s="668"/>
      <c r="CU5" s="668"/>
      <c r="CV5" s="668"/>
      <c r="CW5" s="668"/>
      <c r="CX5" s="668"/>
      <c r="CY5" s="669"/>
      <c r="CZ5" s="667" t="s">
        <v>220</v>
      </c>
      <c r="DA5" s="668"/>
      <c r="DB5" s="668"/>
      <c r="DC5" s="669"/>
      <c r="DD5" s="667" t="s">
        <v>229</v>
      </c>
      <c r="DE5" s="668"/>
      <c r="DF5" s="668"/>
      <c r="DG5" s="668"/>
      <c r="DH5" s="668"/>
      <c r="DI5" s="668"/>
      <c r="DJ5" s="668"/>
      <c r="DK5" s="668"/>
      <c r="DL5" s="668"/>
      <c r="DM5" s="668"/>
      <c r="DN5" s="668"/>
      <c r="DO5" s="668"/>
      <c r="DP5" s="669"/>
      <c r="DQ5" s="667" t="s">
        <v>230</v>
      </c>
      <c r="DR5" s="668"/>
      <c r="DS5" s="668"/>
      <c r="DT5" s="668"/>
      <c r="DU5" s="668"/>
      <c r="DV5" s="668"/>
      <c r="DW5" s="668"/>
      <c r="DX5" s="668"/>
      <c r="DY5" s="668"/>
      <c r="DZ5" s="668"/>
      <c r="EA5" s="668"/>
      <c r="EB5" s="668"/>
      <c r="EC5" s="669"/>
    </row>
    <row r="6" spans="2:143" ht="11.25" customHeight="1" x14ac:dyDescent="0.15">
      <c r="B6" s="682" t="s">
        <v>231</v>
      </c>
      <c r="C6" s="683"/>
      <c r="D6" s="683"/>
      <c r="E6" s="683"/>
      <c r="F6" s="683"/>
      <c r="G6" s="683"/>
      <c r="H6" s="683"/>
      <c r="I6" s="683"/>
      <c r="J6" s="683"/>
      <c r="K6" s="683"/>
      <c r="L6" s="683"/>
      <c r="M6" s="683"/>
      <c r="N6" s="683"/>
      <c r="O6" s="683"/>
      <c r="P6" s="683"/>
      <c r="Q6" s="684"/>
      <c r="R6" s="685">
        <v>77446</v>
      </c>
      <c r="S6" s="686"/>
      <c r="T6" s="686"/>
      <c r="U6" s="686"/>
      <c r="V6" s="686"/>
      <c r="W6" s="686"/>
      <c r="X6" s="686"/>
      <c r="Y6" s="687"/>
      <c r="Z6" s="688">
        <v>0.7</v>
      </c>
      <c r="AA6" s="688"/>
      <c r="AB6" s="688"/>
      <c r="AC6" s="688"/>
      <c r="AD6" s="689">
        <v>77446</v>
      </c>
      <c r="AE6" s="689"/>
      <c r="AF6" s="689"/>
      <c r="AG6" s="689"/>
      <c r="AH6" s="689"/>
      <c r="AI6" s="689"/>
      <c r="AJ6" s="689"/>
      <c r="AK6" s="689"/>
      <c r="AL6" s="690">
        <v>1.5</v>
      </c>
      <c r="AM6" s="691"/>
      <c r="AN6" s="691"/>
      <c r="AO6" s="692"/>
      <c r="AP6" s="682" t="s">
        <v>232</v>
      </c>
      <c r="AQ6" s="683"/>
      <c r="AR6" s="683"/>
      <c r="AS6" s="683"/>
      <c r="AT6" s="683"/>
      <c r="AU6" s="683"/>
      <c r="AV6" s="683"/>
      <c r="AW6" s="683"/>
      <c r="AX6" s="683"/>
      <c r="AY6" s="683"/>
      <c r="AZ6" s="683"/>
      <c r="BA6" s="683"/>
      <c r="BB6" s="683"/>
      <c r="BC6" s="683"/>
      <c r="BD6" s="683"/>
      <c r="BE6" s="683"/>
      <c r="BF6" s="684"/>
      <c r="BG6" s="685">
        <v>1722490</v>
      </c>
      <c r="BH6" s="686"/>
      <c r="BI6" s="686"/>
      <c r="BJ6" s="686"/>
      <c r="BK6" s="686"/>
      <c r="BL6" s="686"/>
      <c r="BM6" s="686"/>
      <c r="BN6" s="687"/>
      <c r="BO6" s="688">
        <v>100</v>
      </c>
      <c r="BP6" s="688"/>
      <c r="BQ6" s="688"/>
      <c r="BR6" s="688"/>
      <c r="BS6" s="689">
        <v>74476</v>
      </c>
      <c r="BT6" s="689"/>
      <c r="BU6" s="689"/>
      <c r="BV6" s="689"/>
      <c r="BW6" s="689"/>
      <c r="BX6" s="689"/>
      <c r="BY6" s="689"/>
      <c r="BZ6" s="689"/>
      <c r="CA6" s="689"/>
      <c r="CB6" s="693"/>
      <c r="CD6" s="696" t="s">
        <v>233</v>
      </c>
      <c r="CE6" s="697"/>
      <c r="CF6" s="697"/>
      <c r="CG6" s="697"/>
      <c r="CH6" s="697"/>
      <c r="CI6" s="697"/>
      <c r="CJ6" s="697"/>
      <c r="CK6" s="697"/>
      <c r="CL6" s="697"/>
      <c r="CM6" s="697"/>
      <c r="CN6" s="697"/>
      <c r="CO6" s="697"/>
      <c r="CP6" s="697"/>
      <c r="CQ6" s="698"/>
      <c r="CR6" s="685">
        <v>92316</v>
      </c>
      <c r="CS6" s="686"/>
      <c r="CT6" s="686"/>
      <c r="CU6" s="686"/>
      <c r="CV6" s="686"/>
      <c r="CW6" s="686"/>
      <c r="CX6" s="686"/>
      <c r="CY6" s="687"/>
      <c r="CZ6" s="679">
        <v>0.9</v>
      </c>
      <c r="DA6" s="680"/>
      <c r="DB6" s="680"/>
      <c r="DC6" s="699"/>
      <c r="DD6" s="694" t="s">
        <v>234</v>
      </c>
      <c r="DE6" s="686"/>
      <c r="DF6" s="686"/>
      <c r="DG6" s="686"/>
      <c r="DH6" s="686"/>
      <c r="DI6" s="686"/>
      <c r="DJ6" s="686"/>
      <c r="DK6" s="686"/>
      <c r="DL6" s="686"/>
      <c r="DM6" s="686"/>
      <c r="DN6" s="686"/>
      <c r="DO6" s="686"/>
      <c r="DP6" s="687"/>
      <c r="DQ6" s="694">
        <v>92316</v>
      </c>
      <c r="DR6" s="686"/>
      <c r="DS6" s="686"/>
      <c r="DT6" s="686"/>
      <c r="DU6" s="686"/>
      <c r="DV6" s="686"/>
      <c r="DW6" s="686"/>
      <c r="DX6" s="686"/>
      <c r="DY6" s="686"/>
      <c r="DZ6" s="686"/>
      <c r="EA6" s="686"/>
      <c r="EB6" s="686"/>
      <c r="EC6" s="695"/>
    </row>
    <row r="7" spans="2:143" ht="11.25" customHeight="1" x14ac:dyDescent="0.15">
      <c r="B7" s="682" t="s">
        <v>235</v>
      </c>
      <c r="C7" s="683"/>
      <c r="D7" s="683"/>
      <c r="E7" s="683"/>
      <c r="F7" s="683"/>
      <c r="G7" s="683"/>
      <c r="H7" s="683"/>
      <c r="I7" s="683"/>
      <c r="J7" s="683"/>
      <c r="K7" s="683"/>
      <c r="L7" s="683"/>
      <c r="M7" s="683"/>
      <c r="N7" s="683"/>
      <c r="O7" s="683"/>
      <c r="P7" s="683"/>
      <c r="Q7" s="684"/>
      <c r="R7" s="685">
        <v>1427</v>
      </c>
      <c r="S7" s="686"/>
      <c r="T7" s="686"/>
      <c r="U7" s="686"/>
      <c r="V7" s="686"/>
      <c r="W7" s="686"/>
      <c r="X7" s="686"/>
      <c r="Y7" s="687"/>
      <c r="Z7" s="688">
        <v>0</v>
      </c>
      <c r="AA7" s="688"/>
      <c r="AB7" s="688"/>
      <c r="AC7" s="688"/>
      <c r="AD7" s="689">
        <v>1427</v>
      </c>
      <c r="AE7" s="689"/>
      <c r="AF7" s="689"/>
      <c r="AG7" s="689"/>
      <c r="AH7" s="689"/>
      <c r="AI7" s="689"/>
      <c r="AJ7" s="689"/>
      <c r="AK7" s="689"/>
      <c r="AL7" s="690">
        <v>0</v>
      </c>
      <c r="AM7" s="691"/>
      <c r="AN7" s="691"/>
      <c r="AO7" s="692"/>
      <c r="AP7" s="682" t="s">
        <v>236</v>
      </c>
      <c r="AQ7" s="683"/>
      <c r="AR7" s="683"/>
      <c r="AS7" s="683"/>
      <c r="AT7" s="683"/>
      <c r="AU7" s="683"/>
      <c r="AV7" s="683"/>
      <c r="AW7" s="683"/>
      <c r="AX7" s="683"/>
      <c r="AY7" s="683"/>
      <c r="AZ7" s="683"/>
      <c r="BA7" s="683"/>
      <c r="BB7" s="683"/>
      <c r="BC7" s="683"/>
      <c r="BD7" s="683"/>
      <c r="BE7" s="683"/>
      <c r="BF7" s="684"/>
      <c r="BG7" s="685">
        <v>569295</v>
      </c>
      <c r="BH7" s="686"/>
      <c r="BI7" s="686"/>
      <c r="BJ7" s="686"/>
      <c r="BK7" s="686"/>
      <c r="BL7" s="686"/>
      <c r="BM7" s="686"/>
      <c r="BN7" s="687"/>
      <c r="BO7" s="688">
        <v>33</v>
      </c>
      <c r="BP7" s="688"/>
      <c r="BQ7" s="688"/>
      <c r="BR7" s="688"/>
      <c r="BS7" s="689">
        <v>5369</v>
      </c>
      <c r="BT7" s="689"/>
      <c r="BU7" s="689"/>
      <c r="BV7" s="689"/>
      <c r="BW7" s="689"/>
      <c r="BX7" s="689"/>
      <c r="BY7" s="689"/>
      <c r="BZ7" s="689"/>
      <c r="CA7" s="689"/>
      <c r="CB7" s="693"/>
      <c r="CD7" s="700" t="s">
        <v>237</v>
      </c>
      <c r="CE7" s="701"/>
      <c r="CF7" s="701"/>
      <c r="CG7" s="701"/>
      <c r="CH7" s="701"/>
      <c r="CI7" s="701"/>
      <c r="CJ7" s="701"/>
      <c r="CK7" s="701"/>
      <c r="CL7" s="701"/>
      <c r="CM7" s="701"/>
      <c r="CN7" s="701"/>
      <c r="CO7" s="701"/>
      <c r="CP7" s="701"/>
      <c r="CQ7" s="702"/>
      <c r="CR7" s="685">
        <v>3397320</v>
      </c>
      <c r="CS7" s="686"/>
      <c r="CT7" s="686"/>
      <c r="CU7" s="686"/>
      <c r="CV7" s="686"/>
      <c r="CW7" s="686"/>
      <c r="CX7" s="686"/>
      <c r="CY7" s="687"/>
      <c r="CZ7" s="688">
        <v>33.6</v>
      </c>
      <c r="DA7" s="688"/>
      <c r="DB7" s="688"/>
      <c r="DC7" s="688"/>
      <c r="DD7" s="694">
        <v>284349</v>
      </c>
      <c r="DE7" s="686"/>
      <c r="DF7" s="686"/>
      <c r="DG7" s="686"/>
      <c r="DH7" s="686"/>
      <c r="DI7" s="686"/>
      <c r="DJ7" s="686"/>
      <c r="DK7" s="686"/>
      <c r="DL7" s="686"/>
      <c r="DM7" s="686"/>
      <c r="DN7" s="686"/>
      <c r="DO7" s="686"/>
      <c r="DP7" s="687"/>
      <c r="DQ7" s="694">
        <v>1822581</v>
      </c>
      <c r="DR7" s="686"/>
      <c r="DS7" s="686"/>
      <c r="DT7" s="686"/>
      <c r="DU7" s="686"/>
      <c r="DV7" s="686"/>
      <c r="DW7" s="686"/>
      <c r="DX7" s="686"/>
      <c r="DY7" s="686"/>
      <c r="DZ7" s="686"/>
      <c r="EA7" s="686"/>
      <c r="EB7" s="686"/>
      <c r="EC7" s="695"/>
    </row>
    <row r="8" spans="2:143" ht="11.25" customHeight="1" x14ac:dyDescent="0.15">
      <c r="B8" s="682" t="s">
        <v>238</v>
      </c>
      <c r="C8" s="683"/>
      <c r="D8" s="683"/>
      <c r="E8" s="683"/>
      <c r="F8" s="683"/>
      <c r="G8" s="683"/>
      <c r="H8" s="683"/>
      <c r="I8" s="683"/>
      <c r="J8" s="683"/>
      <c r="K8" s="683"/>
      <c r="L8" s="683"/>
      <c r="M8" s="683"/>
      <c r="N8" s="683"/>
      <c r="O8" s="683"/>
      <c r="P8" s="683"/>
      <c r="Q8" s="684"/>
      <c r="R8" s="685">
        <v>6082</v>
      </c>
      <c r="S8" s="686"/>
      <c r="T8" s="686"/>
      <c r="U8" s="686"/>
      <c r="V8" s="686"/>
      <c r="W8" s="686"/>
      <c r="X8" s="686"/>
      <c r="Y8" s="687"/>
      <c r="Z8" s="688">
        <v>0.1</v>
      </c>
      <c r="AA8" s="688"/>
      <c r="AB8" s="688"/>
      <c r="AC8" s="688"/>
      <c r="AD8" s="689">
        <v>6082</v>
      </c>
      <c r="AE8" s="689"/>
      <c r="AF8" s="689"/>
      <c r="AG8" s="689"/>
      <c r="AH8" s="689"/>
      <c r="AI8" s="689"/>
      <c r="AJ8" s="689"/>
      <c r="AK8" s="689"/>
      <c r="AL8" s="690">
        <v>0.1</v>
      </c>
      <c r="AM8" s="691"/>
      <c r="AN8" s="691"/>
      <c r="AO8" s="692"/>
      <c r="AP8" s="682" t="s">
        <v>239</v>
      </c>
      <c r="AQ8" s="683"/>
      <c r="AR8" s="683"/>
      <c r="AS8" s="683"/>
      <c r="AT8" s="683"/>
      <c r="AU8" s="683"/>
      <c r="AV8" s="683"/>
      <c r="AW8" s="683"/>
      <c r="AX8" s="683"/>
      <c r="AY8" s="683"/>
      <c r="AZ8" s="683"/>
      <c r="BA8" s="683"/>
      <c r="BB8" s="683"/>
      <c r="BC8" s="683"/>
      <c r="BD8" s="683"/>
      <c r="BE8" s="683"/>
      <c r="BF8" s="684"/>
      <c r="BG8" s="685">
        <v>22081</v>
      </c>
      <c r="BH8" s="686"/>
      <c r="BI8" s="686"/>
      <c r="BJ8" s="686"/>
      <c r="BK8" s="686"/>
      <c r="BL8" s="686"/>
      <c r="BM8" s="686"/>
      <c r="BN8" s="687"/>
      <c r="BO8" s="688">
        <v>1.3</v>
      </c>
      <c r="BP8" s="688"/>
      <c r="BQ8" s="688"/>
      <c r="BR8" s="688"/>
      <c r="BS8" s="694" t="s">
        <v>234</v>
      </c>
      <c r="BT8" s="686"/>
      <c r="BU8" s="686"/>
      <c r="BV8" s="686"/>
      <c r="BW8" s="686"/>
      <c r="BX8" s="686"/>
      <c r="BY8" s="686"/>
      <c r="BZ8" s="686"/>
      <c r="CA8" s="686"/>
      <c r="CB8" s="695"/>
      <c r="CD8" s="700" t="s">
        <v>240</v>
      </c>
      <c r="CE8" s="701"/>
      <c r="CF8" s="701"/>
      <c r="CG8" s="701"/>
      <c r="CH8" s="701"/>
      <c r="CI8" s="701"/>
      <c r="CJ8" s="701"/>
      <c r="CK8" s="701"/>
      <c r="CL8" s="701"/>
      <c r="CM8" s="701"/>
      <c r="CN8" s="701"/>
      <c r="CO8" s="701"/>
      <c r="CP8" s="701"/>
      <c r="CQ8" s="702"/>
      <c r="CR8" s="685">
        <v>1846062</v>
      </c>
      <c r="CS8" s="686"/>
      <c r="CT8" s="686"/>
      <c r="CU8" s="686"/>
      <c r="CV8" s="686"/>
      <c r="CW8" s="686"/>
      <c r="CX8" s="686"/>
      <c r="CY8" s="687"/>
      <c r="CZ8" s="688">
        <v>18.3</v>
      </c>
      <c r="DA8" s="688"/>
      <c r="DB8" s="688"/>
      <c r="DC8" s="688"/>
      <c r="DD8" s="694">
        <v>41740</v>
      </c>
      <c r="DE8" s="686"/>
      <c r="DF8" s="686"/>
      <c r="DG8" s="686"/>
      <c r="DH8" s="686"/>
      <c r="DI8" s="686"/>
      <c r="DJ8" s="686"/>
      <c r="DK8" s="686"/>
      <c r="DL8" s="686"/>
      <c r="DM8" s="686"/>
      <c r="DN8" s="686"/>
      <c r="DO8" s="686"/>
      <c r="DP8" s="687"/>
      <c r="DQ8" s="694">
        <v>1218867</v>
      </c>
      <c r="DR8" s="686"/>
      <c r="DS8" s="686"/>
      <c r="DT8" s="686"/>
      <c r="DU8" s="686"/>
      <c r="DV8" s="686"/>
      <c r="DW8" s="686"/>
      <c r="DX8" s="686"/>
      <c r="DY8" s="686"/>
      <c r="DZ8" s="686"/>
      <c r="EA8" s="686"/>
      <c r="EB8" s="686"/>
      <c r="EC8" s="695"/>
    </row>
    <row r="9" spans="2:143" ht="11.25" customHeight="1" x14ac:dyDescent="0.15">
      <c r="B9" s="682" t="s">
        <v>241</v>
      </c>
      <c r="C9" s="683"/>
      <c r="D9" s="683"/>
      <c r="E9" s="683"/>
      <c r="F9" s="683"/>
      <c r="G9" s="683"/>
      <c r="H9" s="683"/>
      <c r="I9" s="683"/>
      <c r="J9" s="683"/>
      <c r="K9" s="683"/>
      <c r="L9" s="683"/>
      <c r="M9" s="683"/>
      <c r="N9" s="683"/>
      <c r="O9" s="683"/>
      <c r="P9" s="683"/>
      <c r="Q9" s="684"/>
      <c r="R9" s="685">
        <v>6830</v>
      </c>
      <c r="S9" s="686"/>
      <c r="T9" s="686"/>
      <c r="U9" s="686"/>
      <c r="V9" s="686"/>
      <c r="W9" s="686"/>
      <c r="X9" s="686"/>
      <c r="Y9" s="687"/>
      <c r="Z9" s="688">
        <v>0.1</v>
      </c>
      <c r="AA9" s="688"/>
      <c r="AB9" s="688"/>
      <c r="AC9" s="688"/>
      <c r="AD9" s="689">
        <v>6830</v>
      </c>
      <c r="AE9" s="689"/>
      <c r="AF9" s="689"/>
      <c r="AG9" s="689"/>
      <c r="AH9" s="689"/>
      <c r="AI9" s="689"/>
      <c r="AJ9" s="689"/>
      <c r="AK9" s="689"/>
      <c r="AL9" s="690">
        <v>0.1</v>
      </c>
      <c r="AM9" s="691"/>
      <c r="AN9" s="691"/>
      <c r="AO9" s="692"/>
      <c r="AP9" s="682" t="s">
        <v>242</v>
      </c>
      <c r="AQ9" s="683"/>
      <c r="AR9" s="683"/>
      <c r="AS9" s="683"/>
      <c r="AT9" s="683"/>
      <c r="AU9" s="683"/>
      <c r="AV9" s="683"/>
      <c r="AW9" s="683"/>
      <c r="AX9" s="683"/>
      <c r="AY9" s="683"/>
      <c r="AZ9" s="683"/>
      <c r="BA9" s="683"/>
      <c r="BB9" s="683"/>
      <c r="BC9" s="683"/>
      <c r="BD9" s="683"/>
      <c r="BE9" s="683"/>
      <c r="BF9" s="684"/>
      <c r="BG9" s="685">
        <v>500365</v>
      </c>
      <c r="BH9" s="686"/>
      <c r="BI9" s="686"/>
      <c r="BJ9" s="686"/>
      <c r="BK9" s="686"/>
      <c r="BL9" s="686"/>
      <c r="BM9" s="686"/>
      <c r="BN9" s="687"/>
      <c r="BO9" s="688">
        <v>29</v>
      </c>
      <c r="BP9" s="688"/>
      <c r="BQ9" s="688"/>
      <c r="BR9" s="688"/>
      <c r="BS9" s="694" t="s">
        <v>243</v>
      </c>
      <c r="BT9" s="686"/>
      <c r="BU9" s="686"/>
      <c r="BV9" s="686"/>
      <c r="BW9" s="686"/>
      <c r="BX9" s="686"/>
      <c r="BY9" s="686"/>
      <c r="BZ9" s="686"/>
      <c r="CA9" s="686"/>
      <c r="CB9" s="695"/>
      <c r="CD9" s="700" t="s">
        <v>244</v>
      </c>
      <c r="CE9" s="701"/>
      <c r="CF9" s="701"/>
      <c r="CG9" s="701"/>
      <c r="CH9" s="701"/>
      <c r="CI9" s="701"/>
      <c r="CJ9" s="701"/>
      <c r="CK9" s="701"/>
      <c r="CL9" s="701"/>
      <c r="CM9" s="701"/>
      <c r="CN9" s="701"/>
      <c r="CO9" s="701"/>
      <c r="CP9" s="701"/>
      <c r="CQ9" s="702"/>
      <c r="CR9" s="685">
        <v>1276563</v>
      </c>
      <c r="CS9" s="686"/>
      <c r="CT9" s="686"/>
      <c r="CU9" s="686"/>
      <c r="CV9" s="686"/>
      <c r="CW9" s="686"/>
      <c r="CX9" s="686"/>
      <c r="CY9" s="687"/>
      <c r="CZ9" s="688">
        <v>12.6</v>
      </c>
      <c r="DA9" s="688"/>
      <c r="DB9" s="688"/>
      <c r="DC9" s="688"/>
      <c r="DD9" s="694">
        <v>362279</v>
      </c>
      <c r="DE9" s="686"/>
      <c r="DF9" s="686"/>
      <c r="DG9" s="686"/>
      <c r="DH9" s="686"/>
      <c r="DI9" s="686"/>
      <c r="DJ9" s="686"/>
      <c r="DK9" s="686"/>
      <c r="DL9" s="686"/>
      <c r="DM9" s="686"/>
      <c r="DN9" s="686"/>
      <c r="DO9" s="686"/>
      <c r="DP9" s="687"/>
      <c r="DQ9" s="694">
        <v>754007</v>
      </c>
      <c r="DR9" s="686"/>
      <c r="DS9" s="686"/>
      <c r="DT9" s="686"/>
      <c r="DU9" s="686"/>
      <c r="DV9" s="686"/>
      <c r="DW9" s="686"/>
      <c r="DX9" s="686"/>
      <c r="DY9" s="686"/>
      <c r="DZ9" s="686"/>
      <c r="EA9" s="686"/>
      <c r="EB9" s="686"/>
      <c r="EC9" s="695"/>
    </row>
    <row r="10" spans="2:143" ht="11.25" customHeight="1" x14ac:dyDescent="0.15">
      <c r="B10" s="682" t="s">
        <v>245</v>
      </c>
      <c r="C10" s="683"/>
      <c r="D10" s="683"/>
      <c r="E10" s="683"/>
      <c r="F10" s="683"/>
      <c r="G10" s="683"/>
      <c r="H10" s="683"/>
      <c r="I10" s="683"/>
      <c r="J10" s="683"/>
      <c r="K10" s="683"/>
      <c r="L10" s="683"/>
      <c r="M10" s="683"/>
      <c r="N10" s="683"/>
      <c r="O10" s="683"/>
      <c r="P10" s="683"/>
      <c r="Q10" s="684"/>
      <c r="R10" s="685" t="s">
        <v>243</v>
      </c>
      <c r="S10" s="686"/>
      <c r="T10" s="686"/>
      <c r="U10" s="686"/>
      <c r="V10" s="686"/>
      <c r="W10" s="686"/>
      <c r="X10" s="686"/>
      <c r="Y10" s="687"/>
      <c r="Z10" s="688" t="s">
        <v>234</v>
      </c>
      <c r="AA10" s="688"/>
      <c r="AB10" s="688"/>
      <c r="AC10" s="688"/>
      <c r="AD10" s="689" t="s">
        <v>234</v>
      </c>
      <c r="AE10" s="689"/>
      <c r="AF10" s="689"/>
      <c r="AG10" s="689"/>
      <c r="AH10" s="689"/>
      <c r="AI10" s="689"/>
      <c r="AJ10" s="689"/>
      <c r="AK10" s="689"/>
      <c r="AL10" s="690" t="s">
        <v>234</v>
      </c>
      <c r="AM10" s="691"/>
      <c r="AN10" s="691"/>
      <c r="AO10" s="692"/>
      <c r="AP10" s="682" t="s">
        <v>246</v>
      </c>
      <c r="AQ10" s="683"/>
      <c r="AR10" s="683"/>
      <c r="AS10" s="683"/>
      <c r="AT10" s="683"/>
      <c r="AU10" s="683"/>
      <c r="AV10" s="683"/>
      <c r="AW10" s="683"/>
      <c r="AX10" s="683"/>
      <c r="AY10" s="683"/>
      <c r="AZ10" s="683"/>
      <c r="BA10" s="683"/>
      <c r="BB10" s="683"/>
      <c r="BC10" s="683"/>
      <c r="BD10" s="683"/>
      <c r="BE10" s="683"/>
      <c r="BF10" s="684"/>
      <c r="BG10" s="685">
        <v>23555</v>
      </c>
      <c r="BH10" s="686"/>
      <c r="BI10" s="686"/>
      <c r="BJ10" s="686"/>
      <c r="BK10" s="686"/>
      <c r="BL10" s="686"/>
      <c r="BM10" s="686"/>
      <c r="BN10" s="687"/>
      <c r="BO10" s="688">
        <v>1.4</v>
      </c>
      <c r="BP10" s="688"/>
      <c r="BQ10" s="688"/>
      <c r="BR10" s="688"/>
      <c r="BS10" s="694" t="s">
        <v>234</v>
      </c>
      <c r="BT10" s="686"/>
      <c r="BU10" s="686"/>
      <c r="BV10" s="686"/>
      <c r="BW10" s="686"/>
      <c r="BX10" s="686"/>
      <c r="BY10" s="686"/>
      <c r="BZ10" s="686"/>
      <c r="CA10" s="686"/>
      <c r="CB10" s="695"/>
      <c r="CD10" s="700" t="s">
        <v>247</v>
      </c>
      <c r="CE10" s="701"/>
      <c r="CF10" s="701"/>
      <c r="CG10" s="701"/>
      <c r="CH10" s="701"/>
      <c r="CI10" s="701"/>
      <c r="CJ10" s="701"/>
      <c r="CK10" s="701"/>
      <c r="CL10" s="701"/>
      <c r="CM10" s="701"/>
      <c r="CN10" s="701"/>
      <c r="CO10" s="701"/>
      <c r="CP10" s="701"/>
      <c r="CQ10" s="702"/>
      <c r="CR10" s="685">
        <v>7660</v>
      </c>
      <c r="CS10" s="686"/>
      <c r="CT10" s="686"/>
      <c r="CU10" s="686"/>
      <c r="CV10" s="686"/>
      <c r="CW10" s="686"/>
      <c r="CX10" s="686"/>
      <c r="CY10" s="687"/>
      <c r="CZ10" s="688">
        <v>0.1</v>
      </c>
      <c r="DA10" s="688"/>
      <c r="DB10" s="688"/>
      <c r="DC10" s="688"/>
      <c r="DD10" s="694" t="s">
        <v>234</v>
      </c>
      <c r="DE10" s="686"/>
      <c r="DF10" s="686"/>
      <c r="DG10" s="686"/>
      <c r="DH10" s="686"/>
      <c r="DI10" s="686"/>
      <c r="DJ10" s="686"/>
      <c r="DK10" s="686"/>
      <c r="DL10" s="686"/>
      <c r="DM10" s="686"/>
      <c r="DN10" s="686"/>
      <c r="DO10" s="686"/>
      <c r="DP10" s="687"/>
      <c r="DQ10" s="694" t="s">
        <v>243</v>
      </c>
      <c r="DR10" s="686"/>
      <c r="DS10" s="686"/>
      <c r="DT10" s="686"/>
      <c r="DU10" s="686"/>
      <c r="DV10" s="686"/>
      <c r="DW10" s="686"/>
      <c r="DX10" s="686"/>
      <c r="DY10" s="686"/>
      <c r="DZ10" s="686"/>
      <c r="EA10" s="686"/>
      <c r="EB10" s="686"/>
      <c r="EC10" s="695"/>
    </row>
    <row r="11" spans="2:143" ht="11.25" customHeight="1" x14ac:dyDescent="0.15">
      <c r="B11" s="682" t="s">
        <v>248</v>
      </c>
      <c r="C11" s="683"/>
      <c r="D11" s="683"/>
      <c r="E11" s="683"/>
      <c r="F11" s="683"/>
      <c r="G11" s="683"/>
      <c r="H11" s="683"/>
      <c r="I11" s="683"/>
      <c r="J11" s="683"/>
      <c r="K11" s="683"/>
      <c r="L11" s="683"/>
      <c r="M11" s="683"/>
      <c r="N11" s="683"/>
      <c r="O11" s="683"/>
      <c r="P11" s="683"/>
      <c r="Q11" s="684"/>
      <c r="R11" s="685">
        <v>261518</v>
      </c>
      <c r="S11" s="686"/>
      <c r="T11" s="686"/>
      <c r="U11" s="686"/>
      <c r="V11" s="686"/>
      <c r="W11" s="686"/>
      <c r="X11" s="686"/>
      <c r="Y11" s="687"/>
      <c r="Z11" s="690">
        <v>2.5</v>
      </c>
      <c r="AA11" s="691"/>
      <c r="AB11" s="691"/>
      <c r="AC11" s="703"/>
      <c r="AD11" s="694">
        <v>261518</v>
      </c>
      <c r="AE11" s="686"/>
      <c r="AF11" s="686"/>
      <c r="AG11" s="686"/>
      <c r="AH11" s="686"/>
      <c r="AI11" s="686"/>
      <c r="AJ11" s="686"/>
      <c r="AK11" s="687"/>
      <c r="AL11" s="690">
        <v>5.2</v>
      </c>
      <c r="AM11" s="691"/>
      <c r="AN11" s="691"/>
      <c r="AO11" s="692"/>
      <c r="AP11" s="682" t="s">
        <v>249</v>
      </c>
      <c r="AQ11" s="683"/>
      <c r="AR11" s="683"/>
      <c r="AS11" s="683"/>
      <c r="AT11" s="683"/>
      <c r="AU11" s="683"/>
      <c r="AV11" s="683"/>
      <c r="AW11" s="683"/>
      <c r="AX11" s="683"/>
      <c r="AY11" s="683"/>
      <c r="AZ11" s="683"/>
      <c r="BA11" s="683"/>
      <c r="BB11" s="683"/>
      <c r="BC11" s="683"/>
      <c r="BD11" s="683"/>
      <c r="BE11" s="683"/>
      <c r="BF11" s="684"/>
      <c r="BG11" s="685">
        <v>23294</v>
      </c>
      <c r="BH11" s="686"/>
      <c r="BI11" s="686"/>
      <c r="BJ11" s="686"/>
      <c r="BK11" s="686"/>
      <c r="BL11" s="686"/>
      <c r="BM11" s="686"/>
      <c r="BN11" s="687"/>
      <c r="BO11" s="688">
        <v>1.4</v>
      </c>
      <c r="BP11" s="688"/>
      <c r="BQ11" s="688"/>
      <c r="BR11" s="688"/>
      <c r="BS11" s="694">
        <v>5369</v>
      </c>
      <c r="BT11" s="686"/>
      <c r="BU11" s="686"/>
      <c r="BV11" s="686"/>
      <c r="BW11" s="686"/>
      <c r="BX11" s="686"/>
      <c r="BY11" s="686"/>
      <c r="BZ11" s="686"/>
      <c r="CA11" s="686"/>
      <c r="CB11" s="695"/>
      <c r="CD11" s="700" t="s">
        <v>250</v>
      </c>
      <c r="CE11" s="701"/>
      <c r="CF11" s="701"/>
      <c r="CG11" s="701"/>
      <c r="CH11" s="701"/>
      <c r="CI11" s="701"/>
      <c r="CJ11" s="701"/>
      <c r="CK11" s="701"/>
      <c r="CL11" s="701"/>
      <c r="CM11" s="701"/>
      <c r="CN11" s="701"/>
      <c r="CO11" s="701"/>
      <c r="CP11" s="701"/>
      <c r="CQ11" s="702"/>
      <c r="CR11" s="685">
        <v>386435</v>
      </c>
      <c r="CS11" s="686"/>
      <c r="CT11" s="686"/>
      <c r="CU11" s="686"/>
      <c r="CV11" s="686"/>
      <c r="CW11" s="686"/>
      <c r="CX11" s="686"/>
      <c r="CY11" s="687"/>
      <c r="CZ11" s="688">
        <v>3.8</v>
      </c>
      <c r="DA11" s="688"/>
      <c r="DB11" s="688"/>
      <c r="DC11" s="688"/>
      <c r="DD11" s="694">
        <v>87963</v>
      </c>
      <c r="DE11" s="686"/>
      <c r="DF11" s="686"/>
      <c r="DG11" s="686"/>
      <c r="DH11" s="686"/>
      <c r="DI11" s="686"/>
      <c r="DJ11" s="686"/>
      <c r="DK11" s="686"/>
      <c r="DL11" s="686"/>
      <c r="DM11" s="686"/>
      <c r="DN11" s="686"/>
      <c r="DO11" s="686"/>
      <c r="DP11" s="687"/>
      <c r="DQ11" s="694">
        <v>219414</v>
      </c>
      <c r="DR11" s="686"/>
      <c r="DS11" s="686"/>
      <c r="DT11" s="686"/>
      <c r="DU11" s="686"/>
      <c r="DV11" s="686"/>
      <c r="DW11" s="686"/>
      <c r="DX11" s="686"/>
      <c r="DY11" s="686"/>
      <c r="DZ11" s="686"/>
      <c r="EA11" s="686"/>
      <c r="EB11" s="686"/>
      <c r="EC11" s="695"/>
    </row>
    <row r="12" spans="2:143" ht="11.25" customHeight="1" x14ac:dyDescent="0.15">
      <c r="B12" s="682" t="s">
        <v>251</v>
      </c>
      <c r="C12" s="683"/>
      <c r="D12" s="683"/>
      <c r="E12" s="683"/>
      <c r="F12" s="683"/>
      <c r="G12" s="683"/>
      <c r="H12" s="683"/>
      <c r="I12" s="683"/>
      <c r="J12" s="683"/>
      <c r="K12" s="683"/>
      <c r="L12" s="683"/>
      <c r="M12" s="683"/>
      <c r="N12" s="683"/>
      <c r="O12" s="683"/>
      <c r="P12" s="683"/>
      <c r="Q12" s="684"/>
      <c r="R12" s="685">
        <v>5056</v>
      </c>
      <c r="S12" s="686"/>
      <c r="T12" s="686"/>
      <c r="U12" s="686"/>
      <c r="V12" s="686"/>
      <c r="W12" s="686"/>
      <c r="X12" s="686"/>
      <c r="Y12" s="687"/>
      <c r="Z12" s="688">
        <v>0</v>
      </c>
      <c r="AA12" s="688"/>
      <c r="AB12" s="688"/>
      <c r="AC12" s="688"/>
      <c r="AD12" s="689">
        <v>5056</v>
      </c>
      <c r="AE12" s="689"/>
      <c r="AF12" s="689"/>
      <c r="AG12" s="689"/>
      <c r="AH12" s="689"/>
      <c r="AI12" s="689"/>
      <c r="AJ12" s="689"/>
      <c r="AK12" s="689"/>
      <c r="AL12" s="690">
        <v>0.1</v>
      </c>
      <c r="AM12" s="691"/>
      <c r="AN12" s="691"/>
      <c r="AO12" s="692"/>
      <c r="AP12" s="682" t="s">
        <v>252</v>
      </c>
      <c r="AQ12" s="683"/>
      <c r="AR12" s="683"/>
      <c r="AS12" s="683"/>
      <c r="AT12" s="683"/>
      <c r="AU12" s="683"/>
      <c r="AV12" s="683"/>
      <c r="AW12" s="683"/>
      <c r="AX12" s="683"/>
      <c r="AY12" s="683"/>
      <c r="AZ12" s="683"/>
      <c r="BA12" s="683"/>
      <c r="BB12" s="683"/>
      <c r="BC12" s="683"/>
      <c r="BD12" s="683"/>
      <c r="BE12" s="683"/>
      <c r="BF12" s="684"/>
      <c r="BG12" s="685">
        <v>1042191</v>
      </c>
      <c r="BH12" s="686"/>
      <c r="BI12" s="686"/>
      <c r="BJ12" s="686"/>
      <c r="BK12" s="686"/>
      <c r="BL12" s="686"/>
      <c r="BM12" s="686"/>
      <c r="BN12" s="687"/>
      <c r="BO12" s="688">
        <v>60.5</v>
      </c>
      <c r="BP12" s="688"/>
      <c r="BQ12" s="688"/>
      <c r="BR12" s="688"/>
      <c r="BS12" s="694">
        <v>69107</v>
      </c>
      <c r="BT12" s="686"/>
      <c r="BU12" s="686"/>
      <c r="BV12" s="686"/>
      <c r="BW12" s="686"/>
      <c r="BX12" s="686"/>
      <c r="BY12" s="686"/>
      <c r="BZ12" s="686"/>
      <c r="CA12" s="686"/>
      <c r="CB12" s="695"/>
      <c r="CD12" s="700" t="s">
        <v>253</v>
      </c>
      <c r="CE12" s="701"/>
      <c r="CF12" s="701"/>
      <c r="CG12" s="701"/>
      <c r="CH12" s="701"/>
      <c r="CI12" s="701"/>
      <c r="CJ12" s="701"/>
      <c r="CK12" s="701"/>
      <c r="CL12" s="701"/>
      <c r="CM12" s="701"/>
      <c r="CN12" s="701"/>
      <c r="CO12" s="701"/>
      <c r="CP12" s="701"/>
      <c r="CQ12" s="702"/>
      <c r="CR12" s="685">
        <v>420766</v>
      </c>
      <c r="CS12" s="686"/>
      <c r="CT12" s="686"/>
      <c r="CU12" s="686"/>
      <c r="CV12" s="686"/>
      <c r="CW12" s="686"/>
      <c r="CX12" s="686"/>
      <c r="CY12" s="687"/>
      <c r="CZ12" s="688">
        <v>4.2</v>
      </c>
      <c r="DA12" s="688"/>
      <c r="DB12" s="688"/>
      <c r="DC12" s="688"/>
      <c r="DD12" s="694">
        <v>4289</v>
      </c>
      <c r="DE12" s="686"/>
      <c r="DF12" s="686"/>
      <c r="DG12" s="686"/>
      <c r="DH12" s="686"/>
      <c r="DI12" s="686"/>
      <c r="DJ12" s="686"/>
      <c r="DK12" s="686"/>
      <c r="DL12" s="686"/>
      <c r="DM12" s="686"/>
      <c r="DN12" s="686"/>
      <c r="DO12" s="686"/>
      <c r="DP12" s="687"/>
      <c r="DQ12" s="694">
        <v>207497</v>
      </c>
      <c r="DR12" s="686"/>
      <c r="DS12" s="686"/>
      <c r="DT12" s="686"/>
      <c r="DU12" s="686"/>
      <c r="DV12" s="686"/>
      <c r="DW12" s="686"/>
      <c r="DX12" s="686"/>
      <c r="DY12" s="686"/>
      <c r="DZ12" s="686"/>
      <c r="EA12" s="686"/>
      <c r="EB12" s="686"/>
      <c r="EC12" s="695"/>
    </row>
    <row r="13" spans="2:143" ht="11.25" customHeight="1" x14ac:dyDescent="0.15">
      <c r="B13" s="682" t="s">
        <v>254</v>
      </c>
      <c r="C13" s="683"/>
      <c r="D13" s="683"/>
      <c r="E13" s="683"/>
      <c r="F13" s="683"/>
      <c r="G13" s="683"/>
      <c r="H13" s="683"/>
      <c r="I13" s="683"/>
      <c r="J13" s="683"/>
      <c r="K13" s="683"/>
      <c r="L13" s="683"/>
      <c r="M13" s="683"/>
      <c r="N13" s="683"/>
      <c r="O13" s="683"/>
      <c r="P13" s="683"/>
      <c r="Q13" s="684"/>
      <c r="R13" s="685" t="s">
        <v>234</v>
      </c>
      <c r="S13" s="686"/>
      <c r="T13" s="686"/>
      <c r="U13" s="686"/>
      <c r="V13" s="686"/>
      <c r="W13" s="686"/>
      <c r="X13" s="686"/>
      <c r="Y13" s="687"/>
      <c r="Z13" s="688" t="s">
        <v>243</v>
      </c>
      <c r="AA13" s="688"/>
      <c r="AB13" s="688"/>
      <c r="AC13" s="688"/>
      <c r="AD13" s="689" t="s">
        <v>243</v>
      </c>
      <c r="AE13" s="689"/>
      <c r="AF13" s="689"/>
      <c r="AG13" s="689"/>
      <c r="AH13" s="689"/>
      <c r="AI13" s="689"/>
      <c r="AJ13" s="689"/>
      <c r="AK13" s="689"/>
      <c r="AL13" s="690" t="s">
        <v>243</v>
      </c>
      <c r="AM13" s="691"/>
      <c r="AN13" s="691"/>
      <c r="AO13" s="692"/>
      <c r="AP13" s="682" t="s">
        <v>255</v>
      </c>
      <c r="AQ13" s="683"/>
      <c r="AR13" s="683"/>
      <c r="AS13" s="683"/>
      <c r="AT13" s="683"/>
      <c r="AU13" s="683"/>
      <c r="AV13" s="683"/>
      <c r="AW13" s="683"/>
      <c r="AX13" s="683"/>
      <c r="AY13" s="683"/>
      <c r="AZ13" s="683"/>
      <c r="BA13" s="683"/>
      <c r="BB13" s="683"/>
      <c r="BC13" s="683"/>
      <c r="BD13" s="683"/>
      <c r="BE13" s="683"/>
      <c r="BF13" s="684"/>
      <c r="BG13" s="685">
        <v>1040662</v>
      </c>
      <c r="BH13" s="686"/>
      <c r="BI13" s="686"/>
      <c r="BJ13" s="686"/>
      <c r="BK13" s="686"/>
      <c r="BL13" s="686"/>
      <c r="BM13" s="686"/>
      <c r="BN13" s="687"/>
      <c r="BO13" s="688">
        <v>60.4</v>
      </c>
      <c r="BP13" s="688"/>
      <c r="BQ13" s="688"/>
      <c r="BR13" s="688"/>
      <c r="BS13" s="694">
        <v>69107</v>
      </c>
      <c r="BT13" s="686"/>
      <c r="BU13" s="686"/>
      <c r="BV13" s="686"/>
      <c r="BW13" s="686"/>
      <c r="BX13" s="686"/>
      <c r="BY13" s="686"/>
      <c r="BZ13" s="686"/>
      <c r="CA13" s="686"/>
      <c r="CB13" s="695"/>
      <c r="CD13" s="700" t="s">
        <v>256</v>
      </c>
      <c r="CE13" s="701"/>
      <c r="CF13" s="701"/>
      <c r="CG13" s="701"/>
      <c r="CH13" s="701"/>
      <c r="CI13" s="701"/>
      <c r="CJ13" s="701"/>
      <c r="CK13" s="701"/>
      <c r="CL13" s="701"/>
      <c r="CM13" s="701"/>
      <c r="CN13" s="701"/>
      <c r="CO13" s="701"/>
      <c r="CP13" s="701"/>
      <c r="CQ13" s="702"/>
      <c r="CR13" s="685">
        <v>703867</v>
      </c>
      <c r="CS13" s="686"/>
      <c r="CT13" s="686"/>
      <c r="CU13" s="686"/>
      <c r="CV13" s="686"/>
      <c r="CW13" s="686"/>
      <c r="CX13" s="686"/>
      <c r="CY13" s="687"/>
      <c r="CZ13" s="688">
        <v>7</v>
      </c>
      <c r="DA13" s="688"/>
      <c r="DB13" s="688"/>
      <c r="DC13" s="688"/>
      <c r="DD13" s="694">
        <v>212918</v>
      </c>
      <c r="DE13" s="686"/>
      <c r="DF13" s="686"/>
      <c r="DG13" s="686"/>
      <c r="DH13" s="686"/>
      <c r="DI13" s="686"/>
      <c r="DJ13" s="686"/>
      <c r="DK13" s="686"/>
      <c r="DL13" s="686"/>
      <c r="DM13" s="686"/>
      <c r="DN13" s="686"/>
      <c r="DO13" s="686"/>
      <c r="DP13" s="687"/>
      <c r="DQ13" s="694">
        <v>436322</v>
      </c>
      <c r="DR13" s="686"/>
      <c r="DS13" s="686"/>
      <c r="DT13" s="686"/>
      <c r="DU13" s="686"/>
      <c r="DV13" s="686"/>
      <c r="DW13" s="686"/>
      <c r="DX13" s="686"/>
      <c r="DY13" s="686"/>
      <c r="DZ13" s="686"/>
      <c r="EA13" s="686"/>
      <c r="EB13" s="686"/>
      <c r="EC13" s="695"/>
    </row>
    <row r="14" spans="2:143" ht="11.25" customHeight="1" x14ac:dyDescent="0.15">
      <c r="B14" s="682" t="s">
        <v>257</v>
      </c>
      <c r="C14" s="683"/>
      <c r="D14" s="683"/>
      <c r="E14" s="683"/>
      <c r="F14" s="683"/>
      <c r="G14" s="683"/>
      <c r="H14" s="683"/>
      <c r="I14" s="683"/>
      <c r="J14" s="683"/>
      <c r="K14" s="683"/>
      <c r="L14" s="683"/>
      <c r="M14" s="683"/>
      <c r="N14" s="683"/>
      <c r="O14" s="683"/>
      <c r="P14" s="683"/>
      <c r="Q14" s="684"/>
      <c r="R14" s="685" t="s">
        <v>234</v>
      </c>
      <c r="S14" s="686"/>
      <c r="T14" s="686"/>
      <c r="U14" s="686"/>
      <c r="V14" s="686"/>
      <c r="W14" s="686"/>
      <c r="X14" s="686"/>
      <c r="Y14" s="687"/>
      <c r="Z14" s="688" t="s">
        <v>234</v>
      </c>
      <c r="AA14" s="688"/>
      <c r="AB14" s="688"/>
      <c r="AC14" s="688"/>
      <c r="AD14" s="689" t="s">
        <v>243</v>
      </c>
      <c r="AE14" s="689"/>
      <c r="AF14" s="689"/>
      <c r="AG14" s="689"/>
      <c r="AH14" s="689"/>
      <c r="AI14" s="689"/>
      <c r="AJ14" s="689"/>
      <c r="AK14" s="689"/>
      <c r="AL14" s="690" t="s">
        <v>139</v>
      </c>
      <c r="AM14" s="691"/>
      <c r="AN14" s="691"/>
      <c r="AO14" s="692"/>
      <c r="AP14" s="682" t="s">
        <v>258</v>
      </c>
      <c r="AQ14" s="683"/>
      <c r="AR14" s="683"/>
      <c r="AS14" s="683"/>
      <c r="AT14" s="683"/>
      <c r="AU14" s="683"/>
      <c r="AV14" s="683"/>
      <c r="AW14" s="683"/>
      <c r="AX14" s="683"/>
      <c r="AY14" s="683"/>
      <c r="AZ14" s="683"/>
      <c r="BA14" s="683"/>
      <c r="BB14" s="683"/>
      <c r="BC14" s="683"/>
      <c r="BD14" s="683"/>
      <c r="BE14" s="683"/>
      <c r="BF14" s="684"/>
      <c r="BG14" s="685">
        <v>43530</v>
      </c>
      <c r="BH14" s="686"/>
      <c r="BI14" s="686"/>
      <c r="BJ14" s="686"/>
      <c r="BK14" s="686"/>
      <c r="BL14" s="686"/>
      <c r="BM14" s="686"/>
      <c r="BN14" s="687"/>
      <c r="BO14" s="688">
        <v>2.5</v>
      </c>
      <c r="BP14" s="688"/>
      <c r="BQ14" s="688"/>
      <c r="BR14" s="688"/>
      <c r="BS14" s="694" t="s">
        <v>234</v>
      </c>
      <c r="BT14" s="686"/>
      <c r="BU14" s="686"/>
      <c r="BV14" s="686"/>
      <c r="BW14" s="686"/>
      <c r="BX14" s="686"/>
      <c r="BY14" s="686"/>
      <c r="BZ14" s="686"/>
      <c r="CA14" s="686"/>
      <c r="CB14" s="695"/>
      <c r="CD14" s="700" t="s">
        <v>259</v>
      </c>
      <c r="CE14" s="701"/>
      <c r="CF14" s="701"/>
      <c r="CG14" s="701"/>
      <c r="CH14" s="701"/>
      <c r="CI14" s="701"/>
      <c r="CJ14" s="701"/>
      <c r="CK14" s="701"/>
      <c r="CL14" s="701"/>
      <c r="CM14" s="701"/>
      <c r="CN14" s="701"/>
      <c r="CO14" s="701"/>
      <c r="CP14" s="701"/>
      <c r="CQ14" s="702"/>
      <c r="CR14" s="685">
        <v>319607</v>
      </c>
      <c r="CS14" s="686"/>
      <c r="CT14" s="686"/>
      <c r="CU14" s="686"/>
      <c r="CV14" s="686"/>
      <c r="CW14" s="686"/>
      <c r="CX14" s="686"/>
      <c r="CY14" s="687"/>
      <c r="CZ14" s="688">
        <v>3.2</v>
      </c>
      <c r="DA14" s="688"/>
      <c r="DB14" s="688"/>
      <c r="DC14" s="688"/>
      <c r="DD14" s="694">
        <v>40661</v>
      </c>
      <c r="DE14" s="686"/>
      <c r="DF14" s="686"/>
      <c r="DG14" s="686"/>
      <c r="DH14" s="686"/>
      <c r="DI14" s="686"/>
      <c r="DJ14" s="686"/>
      <c r="DK14" s="686"/>
      <c r="DL14" s="686"/>
      <c r="DM14" s="686"/>
      <c r="DN14" s="686"/>
      <c r="DO14" s="686"/>
      <c r="DP14" s="687"/>
      <c r="DQ14" s="694">
        <v>245645</v>
      </c>
      <c r="DR14" s="686"/>
      <c r="DS14" s="686"/>
      <c r="DT14" s="686"/>
      <c r="DU14" s="686"/>
      <c r="DV14" s="686"/>
      <c r="DW14" s="686"/>
      <c r="DX14" s="686"/>
      <c r="DY14" s="686"/>
      <c r="DZ14" s="686"/>
      <c r="EA14" s="686"/>
      <c r="EB14" s="686"/>
      <c r="EC14" s="695"/>
    </row>
    <row r="15" spans="2:143" ht="11.25" customHeight="1" x14ac:dyDescent="0.15">
      <c r="B15" s="682" t="s">
        <v>260</v>
      </c>
      <c r="C15" s="683"/>
      <c r="D15" s="683"/>
      <c r="E15" s="683"/>
      <c r="F15" s="683"/>
      <c r="G15" s="683"/>
      <c r="H15" s="683"/>
      <c r="I15" s="683"/>
      <c r="J15" s="683"/>
      <c r="K15" s="683"/>
      <c r="L15" s="683"/>
      <c r="M15" s="683"/>
      <c r="N15" s="683"/>
      <c r="O15" s="683"/>
      <c r="P15" s="683"/>
      <c r="Q15" s="684"/>
      <c r="R15" s="685" t="s">
        <v>243</v>
      </c>
      <c r="S15" s="686"/>
      <c r="T15" s="686"/>
      <c r="U15" s="686"/>
      <c r="V15" s="686"/>
      <c r="W15" s="686"/>
      <c r="X15" s="686"/>
      <c r="Y15" s="687"/>
      <c r="Z15" s="688" t="s">
        <v>234</v>
      </c>
      <c r="AA15" s="688"/>
      <c r="AB15" s="688"/>
      <c r="AC15" s="688"/>
      <c r="AD15" s="689" t="s">
        <v>139</v>
      </c>
      <c r="AE15" s="689"/>
      <c r="AF15" s="689"/>
      <c r="AG15" s="689"/>
      <c r="AH15" s="689"/>
      <c r="AI15" s="689"/>
      <c r="AJ15" s="689"/>
      <c r="AK15" s="689"/>
      <c r="AL15" s="690" t="s">
        <v>234</v>
      </c>
      <c r="AM15" s="691"/>
      <c r="AN15" s="691"/>
      <c r="AO15" s="692"/>
      <c r="AP15" s="682" t="s">
        <v>261</v>
      </c>
      <c r="AQ15" s="683"/>
      <c r="AR15" s="683"/>
      <c r="AS15" s="683"/>
      <c r="AT15" s="683"/>
      <c r="AU15" s="683"/>
      <c r="AV15" s="683"/>
      <c r="AW15" s="683"/>
      <c r="AX15" s="683"/>
      <c r="AY15" s="683"/>
      <c r="AZ15" s="683"/>
      <c r="BA15" s="683"/>
      <c r="BB15" s="683"/>
      <c r="BC15" s="683"/>
      <c r="BD15" s="683"/>
      <c r="BE15" s="683"/>
      <c r="BF15" s="684"/>
      <c r="BG15" s="685">
        <v>67474</v>
      </c>
      <c r="BH15" s="686"/>
      <c r="BI15" s="686"/>
      <c r="BJ15" s="686"/>
      <c r="BK15" s="686"/>
      <c r="BL15" s="686"/>
      <c r="BM15" s="686"/>
      <c r="BN15" s="687"/>
      <c r="BO15" s="688">
        <v>3.9</v>
      </c>
      <c r="BP15" s="688"/>
      <c r="BQ15" s="688"/>
      <c r="BR15" s="688"/>
      <c r="BS15" s="694" t="s">
        <v>234</v>
      </c>
      <c r="BT15" s="686"/>
      <c r="BU15" s="686"/>
      <c r="BV15" s="686"/>
      <c r="BW15" s="686"/>
      <c r="BX15" s="686"/>
      <c r="BY15" s="686"/>
      <c r="BZ15" s="686"/>
      <c r="CA15" s="686"/>
      <c r="CB15" s="695"/>
      <c r="CD15" s="700" t="s">
        <v>262</v>
      </c>
      <c r="CE15" s="701"/>
      <c r="CF15" s="701"/>
      <c r="CG15" s="701"/>
      <c r="CH15" s="701"/>
      <c r="CI15" s="701"/>
      <c r="CJ15" s="701"/>
      <c r="CK15" s="701"/>
      <c r="CL15" s="701"/>
      <c r="CM15" s="701"/>
      <c r="CN15" s="701"/>
      <c r="CO15" s="701"/>
      <c r="CP15" s="701"/>
      <c r="CQ15" s="702"/>
      <c r="CR15" s="685">
        <v>581779</v>
      </c>
      <c r="CS15" s="686"/>
      <c r="CT15" s="686"/>
      <c r="CU15" s="686"/>
      <c r="CV15" s="686"/>
      <c r="CW15" s="686"/>
      <c r="CX15" s="686"/>
      <c r="CY15" s="687"/>
      <c r="CZ15" s="688">
        <v>5.8</v>
      </c>
      <c r="DA15" s="688"/>
      <c r="DB15" s="688"/>
      <c r="DC15" s="688"/>
      <c r="DD15" s="694">
        <v>58937</v>
      </c>
      <c r="DE15" s="686"/>
      <c r="DF15" s="686"/>
      <c r="DG15" s="686"/>
      <c r="DH15" s="686"/>
      <c r="DI15" s="686"/>
      <c r="DJ15" s="686"/>
      <c r="DK15" s="686"/>
      <c r="DL15" s="686"/>
      <c r="DM15" s="686"/>
      <c r="DN15" s="686"/>
      <c r="DO15" s="686"/>
      <c r="DP15" s="687"/>
      <c r="DQ15" s="694">
        <v>428520</v>
      </c>
      <c r="DR15" s="686"/>
      <c r="DS15" s="686"/>
      <c r="DT15" s="686"/>
      <c r="DU15" s="686"/>
      <c r="DV15" s="686"/>
      <c r="DW15" s="686"/>
      <c r="DX15" s="686"/>
      <c r="DY15" s="686"/>
      <c r="DZ15" s="686"/>
      <c r="EA15" s="686"/>
      <c r="EB15" s="686"/>
      <c r="EC15" s="695"/>
    </row>
    <row r="16" spans="2:143" ht="11.25" customHeight="1" x14ac:dyDescent="0.15">
      <c r="B16" s="682" t="s">
        <v>263</v>
      </c>
      <c r="C16" s="683"/>
      <c r="D16" s="683"/>
      <c r="E16" s="683"/>
      <c r="F16" s="683"/>
      <c r="G16" s="683"/>
      <c r="H16" s="683"/>
      <c r="I16" s="683"/>
      <c r="J16" s="683"/>
      <c r="K16" s="683"/>
      <c r="L16" s="683"/>
      <c r="M16" s="683"/>
      <c r="N16" s="683"/>
      <c r="O16" s="683"/>
      <c r="P16" s="683"/>
      <c r="Q16" s="684"/>
      <c r="R16" s="685">
        <v>5884</v>
      </c>
      <c r="S16" s="686"/>
      <c r="T16" s="686"/>
      <c r="U16" s="686"/>
      <c r="V16" s="686"/>
      <c r="W16" s="686"/>
      <c r="X16" s="686"/>
      <c r="Y16" s="687"/>
      <c r="Z16" s="688">
        <v>0.1</v>
      </c>
      <c r="AA16" s="688"/>
      <c r="AB16" s="688"/>
      <c r="AC16" s="688"/>
      <c r="AD16" s="689">
        <v>5884</v>
      </c>
      <c r="AE16" s="689"/>
      <c r="AF16" s="689"/>
      <c r="AG16" s="689"/>
      <c r="AH16" s="689"/>
      <c r="AI16" s="689"/>
      <c r="AJ16" s="689"/>
      <c r="AK16" s="689"/>
      <c r="AL16" s="690">
        <v>0.1</v>
      </c>
      <c r="AM16" s="691"/>
      <c r="AN16" s="691"/>
      <c r="AO16" s="692"/>
      <c r="AP16" s="682" t="s">
        <v>264</v>
      </c>
      <c r="AQ16" s="683"/>
      <c r="AR16" s="683"/>
      <c r="AS16" s="683"/>
      <c r="AT16" s="683"/>
      <c r="AU16" s="683"/>
      <c r="AV16" s="683"/>
      <c r="AW16" s="683"/>
      <c r="AX16" s="683"/>
      <c r="AY16" s="683"/>
      <c r="AZ16" s="683"/>
      <c r="BA16" s="683"/>
      <c r="BB16" s="683"/>
      <c r="BC16" s="683"/>
      <c r="BD16" s="683"/>
      <c r="BE16" s="683"/>
      <c r="BF16" s="684"/>
      <c r="BG16" s="685" t="s">
        <v>243</v>
      </c>
      <c r="BH16" s="686"/>
      <c r="BI16" s="686"/>
      <c r="BJ16" s="686"/>
      <c r="BK16" s="686"/>
      <c r="BL16" s="686"/>
      <c r="BM16" s="686"/>
      <c r="BN16" s="687"/>
      <c r="BO16" s="688" t="s">
        <v>243</v>
      </c>
      <c r="BP16" s="688"/>
      <c r="BQ16" s="688"/>
      <c r="BR16" s="688"/>
      <c r="BS16" s="694" t="s">
        <v>243</v>
      </c>
      <c r="BT16" s="686"/>
      <c r="BU16" s="686"/>
      <c r="BV16" s="686"/>
      <c r="BW16" s="686"/>
      <c r="BX16" s="686"/>
      <c r="BY16" s="686"/>
      <c r="BZ16" s="686"/>
      <c r="CA16" s="686"/>
      <c r="CB16" s="695"/>
      <c r="CD16" s="700" t="s">
        <v>265</v>
      </c>
      <c r="CE16" s="701"/>
      <c r="CF16" s="701"/>
      <c r="CG16" s="701"/>
      <c r="CH16" s="701"/>
      <c r="CI16" s="701"/>
      <c r="CJ16" s="701"/>
      <c r="CK16" s="701"/>
      <c r="CL16" s="701"/>
      <c r="CM16" s="701"/>
      <c r="CN16" s="701"/>
      <c r="CO16" s="701"/>
      <c r="CP16" s="701"/>
      <c r="CQ16" s="702"/>
      <c r="CR16" s="685">
        <v>38232</v>
      </c>
      <c r="CS16" s="686"/>
      <c r="CT16" s="686"/>
      <c r="CU16" s="686"/>
      <c r="CV16" s="686"/>
      <c r="CW16" s="686"/>
      <c r="CX16" s="686"/>
      <c r="CY16" s="687"/>
      <c r="CZ16" s="688">
        <v>0.4</v>
      </c>
      <c r="DA16" s="688"/>
      <c r="DB16" s="688"/>
      <c r="DC16" s="688"/>
      <c r="DD16" s="694" t="s">
        <v>234</v>
      </c>
      <c r="DE16" s="686"/>
      <c r="DF16" s="686"/>
      <c r="DG16" s="686"/>
      <c r="DH16" s="686"/>
      <c r="DI16" s="686"/>
      <c r="DJ16" s="686"/>
      <c r="DK16" s="686"/>
      <c r="DL16" s="686"/>
      <c r="DM16" s="686"/>
      <c r="DN16" s="686"/>
      <c r="DO16" s="686"/>
      <c r="DP16" s="687"/>
      <c r="DQ16" s="694">
        <v>9357</v>
      </c>
      <c r="DR16" s="686"/>
      <c r="DS16" s="686"/>
      <c r="DT16" s="686"/>
      <c r="DU16" s="686"/>
      <c r="DV16" s="686"/>
      <c r="DW16" s="686"/>
      <c r="DX16" s="686"/>
      <c r="DY16" s="686"/>
      <c r="DZ16" s="686"/>
      <c r="EA16" s="686"/>
      <c r="EB16" s="686"/>
      <c r="EC16" s="695"/>
    </row>
    <row r="17" spans="2:133" ht="11.25" customHeight="1" x14ac:dyDescent="0.15">
      <c r="B17" s="682" t="s">
        <v>266</v>
      </c>
      <c r="C17" s="683"/>
      <c r="D17" s="683"/>
      <c r="E17" s="683"/>
      <c r="F17" s="683"/>
      <c r="G17" s="683"/>
      <c r="H17" s="683"/>
      <c r="I17" s="683"/>
      <c r="J17" s="683"/>
      <c r="K17" s="683"/>
      <c r="L17" s="683"/>
      <c r="M17" s="683"/>
      <c r="N17" s="683"/>
      <c r="O17" s="683"/>
      <c r="P17" s="683"/>
      <c r="Q17" s="684"/>
      <c r="R17" s="685">
        <v>3838</v>
      </c>
      <c r="S17" s="686"/>
      <c r="T17" s="686"/>
      <c r="U17" s="686"/>
      <c r="V17" s="686"/>
      <c r="W17" s="686"/>
      <c r="X17" s="686"/>
      <c r="Y17" s="687"/>
      <c r="Z17" s="688">
        <v>0</v>
      </c>
      <c r="AA17" s="688"/>
      <c r="AB17" s="688"/>
      <c r="AC17" s="688"/>
      <c r="AD17" s="689">
        <v>3838</v>
      </c>
      <c r="AE17" s="689"/>
      <c r="AF17" s="689"/>
      <c r="AG17" s="689"/>
      <c r="AH17" s="689"/>
      <c r="AI17" s="689"/>
      <c r="AJ17" s="689"/>
      <c r="AK17" s="689"/>
      <c r="AL17" s="690">
        <v>0.1</v>
      </c>
      <c r="AM17" s="691"/>
      <c r="AN17" s="691"/>
      <c r="AO17" s="692"/>
      <c r="AP17" s="682" t="s">
        <v>267</v>
      </c>
      <c r="AQ17" s="683"/>
      <c r="AR17" s="683"/>
      <c r="AS17" s="683"/>
      <c r="AT17" s="683"/>
      <c r="AU17" s="683"/>
      <c r="AV17" s="683"/>
      <c r="AW17" s="683"/>
      <c r="AX17" s="683"/>
      <c r="AY17" s="683"/>
      <c r="AZ17" s="683"/>
      <c r="BA17" s="683"/>
      <c r="BB17" s="683"/>
      <c r="BC17" s="683"/>
      <c r="BD17" s="683"/>
      <c r="BE17" s="683"/>
      <c r="BF17" s="684"/>
      <c r="BG17" s="685" t="s">
        <v>139</v>
      </c>
      <c r="BH17" s="686"/>
      <c r="BI17" s="686"/>
      <c r="BJ17" s="686"/>
      <c r="BK17" s="686"/>
      <c r="BL17" s="686"/>
      <c r="BM17" s="686"/>
      <c r="BN17" s="687"/>
      <c r="BO17" s="688" t="s">
        <v>243</v>
      </c>
      <c r="BP17" s="688"/>
      <c r="BQ17" s="688"/>
      <c r="BR17" s="688"/>
      <c r="BS17" s="694" t="s">
        <v>139</v>
      </c>
      <c r="BT17" s="686"/>
      <c r="BU17" s="686"/>
      <c r="BV17" s="686"/>
      <c r="BW17" s="686"/>
      <c r="BX17" s="686"/>
      <c r="BY17" s="686"/>
      <c r="BZ17" s="686"/>
      <c r="CA17" s="686"/>
      <c r="CB17" s="695"/>
      <c r="CD17" s="700" t="s">
        <v>268</v>
      </c>
      <c r="CE17" s="701"/>
      <c r="CF17" s="701"/>
      <c r="CG17" s="701"/>
      <c r="CH17" s="701"/>
      <c r="CI17" s="701"/>
      <c r="CJ17" s="701"/>
      <c r="CK17" s="701"/>
      <c r="CL17" s="701"/>
      <c r="CM17" s="701"/>
      <c r="CN17" s="701"/>
      <c r="CO17" s="701"/>
      <c r="CP17" s="701"/>
      <c r="CQ17" s="702"/>
      <c r="CR17" s="685">
        <v>1041582</v>
      </c>
      <c r="CS17" s="686"/>
      <c r="CT17" s="686"/>
      <c r="CU17" s="686"/>
      <c r="CV17" s="686"/>
      <c r="CW17" s="686"/>
      <c r="CX17" s="686"/>
      <c r="CY17" s="687"/>
      <c r="CZ17" s="688">
        <v>10.3</v>
      </c>
      <c r="DA17" s="688"/>
      <c r="DB17" s="688"/>
      <c r="DC17" s="688"/>
      <c r="DD17" s="694" t="s">
        <v>243</v>
      </c>
      <c r="DE17" s="686"/>
      <c r="DF17" s="686"/>
      <c r="DG17" s="686"/>
      <c r="DH17" s="686"/>
      <c r="DI17" s="686"/>
      <c r="DJ17" s="686"/>
      <c r="DK17" s="686"/>
      <c r="DL17" s="686"/>
      <c r="DM17" s="686"/>
      <c r="DN17" s="686"/>
      <c r="DO17" s="686"/>
      <c r="DP17" s="687"/>
      <c r="DQ17" s="694">
        <v>1041582</v>
      </c>
      <c r="DR17" s="686"/>
      <c r="DS17" s="686"/>
      <c r="DT17" s="686"/>
      <c r="DU17" s="686"/>
      <c r="DV17" s="686"/>
      <c r="DW17" s="686"/>
      <c r="DX17" s="686"/>
      <c r="DY17" s="686"/>
      <c r="DZ17" s="686"/>
      <c r="EA17" s="686"/>
      <c r="EB17" s="686"/>
      <c r="EC17" s="695"/>
    </row>
    <row r="18" spans="2:133" ht="11.25" customHeight="1" x14ac:dyDescent="0.15">
      <c r="B18" s="682" t="s">
        <v>269</v>
      </c>
      <c r="C18" s="683"/>
      <c r="D18" s="683"/>
      <c r="E18" s="683"/>
      <c r="F18" s="683"/>
      <c r="G18" s="683"/>
      <c r="H18" s="683"/>
      <c r="I18" s="683"/>
      <c r="J18" s="683"/>
      <c r="K18" s="683"/>
      <c r="L18" s="683"/>
      <c r="M18" s="683"/>
      <c r="N18" s="683"/>
      <c r="O18" s="683"/>
      <c r="P18" s="683"/>
      <c r="Q18" s="684"/>
      <c r="R18" s="685">
        <v>7403</v>
      </c>
      <c r="S18" s="686"/>
      <c r="T18" s="686"/>
      <c r="U18" s="686"/>
      <c r="V18" s="686"/>
      <c r="W18" s="686"/>
      <c r="X18" s="686"/>
      <c r="Y18" s="687"/>
      <c r="Z18" s="688">
        <v>0.1</v>
      </c>
      <c r="AA18" s="688"/>
      <c r="AB18" s="688"/>
      <c r="AC18" s="688"/>
      <c r="AD18" s="689">
        <v>7403</v>
      </c>
      <c r="AE18" s="689"/>
      <c r="AF18" s="689"/>
      <c r="AG18" s="689"/>
      <c r="AH18" s="689"/>
      <c r="AI18" s="689"/>
      <c r="AJ18" s="689"/>
      <c r="AK18" s="689"/>
      <c r="AL18" s="690">
        <v>0.1</v>
      </c>
      <c r="AM18" s="691"/>
      <c r="AN18" s="691"/>
      <c r="AO18" s="692"/>
      <c r="AP18" s="682" t="s">
        <v>270</v>
      </c>
      <c r="AQ18" s="683"/>
      <c r="AR18" s="683"/>
      <c r="AS18" s="683"/>
      <c r="AT18" s="683"/>
      <c r="AU18" s="683"/>
      <c r="AV18" s="683"/>
      <c r="AW18" s="683"/>
      <c r="AX18" s="683"/>
      <c r="AY18" s="683"/>
      <c r="AZ18" s="683"/>
      <c r="BA18" s="683"/>
      <c r="BB18" s="683"/>
      <c r="BC18" s="683"/>
      <c r="BD18" s="683"/>
      <c r="BE18" s="683"/>
      <c r="BF18" s="684"/>
      <c r="BG18" s="685" t="s">
        <v>234</v>
      </c>
      <c r="BH18" s="686"/>
      <c r="BI18" s="686"/>
      <c r="BJ18" s="686"/>
      <c r="BK18" s="686"/>
      <c r="BL18" s="686"/>
      <c r="BM18" s="686"/>
      <c r="BN18" s="687"/>
      <c r="BO18" s="688" t="s">
        <v>234</v>
      </c>
      <c r="BP18" s="688"/>
      <c r="BQ18" s="688"/>
      <c r="BR18" s="688"/>
      <c r="BS18" s="694" t="s">
        <v>234</v>
      </c>
      <c r="BT18" s="686"/>
      <c r="BU18" s="686"/>
      <c r="BV18" s="686"/>
      <c r="BW18" s="686"/>
      <c r="BX18" s="686"/>
      <c r="BY18" s="686"/>
      <c r="BZ18" s="686"/>
      <c r="CA18" s="686"/>
      <c r="CB18" s="695"/>
      <c r="CD18" s="700" t="s">
        <v>271</v>
      </c>
      <c r="CE18" s="701"/>
      <c r="CF18" s="701"/>
      <c r="CG18" s="701"/>
      <c r="CH18" s="701"/>
      <c r="CI18" s="701"/>
      <c r="CJ18" s="701"/>
      <c r="CK18" s="701"/>
      <c r="CL18" s="701"/>
      <c r="CM18" s="701"/>
      <c r="CN18" s="701"/>
      <c r="CO18" s="701"/>
      <c r="CP18" s="701"/>
      <c r="CQ18" s="702"/>
      <c r="CR18" s="685" t="s">
        <v>234</v>
      </c>
      <c r="CS18" s="686"/>
      <c r="CT18" s="686"/>
      <c r="CU18" s="686"/>
      <c r="CV18" s="686"/>
      <c r="CW18" s="686"/>
      <c r="CX18" s="686"/>
      <c r="CY18" s="687"/>
      <c r="CZ18" s="688" t="s">
        <v>243</v>
      </c>
      <c r="DA18" s="688"/>
      <c r="DB18" s="688"/>
      <c r="DC18" s="688"/>
      <c r="DD18" s="694" t="s">
        <v>243</v>
      </c>
      <c r="DE18" s="686"/>
      <c r="DF18" s="686"/>
      <c r="DG18" s="686"/>
      <c r="DH18" s="686"/>
      <c r="DI18" s="686"/>
      <c r="DJ18" s="686"/>
      <c r="DK18" s="686"/>
      <c r="DL18" s="686"/>
      <c r="DM18" s="686"/>
      <c r="DN18" s="686"/>
      <c r="DO18" s="686"/>
      <c r="DP18" s="687"/>
      <c r="DQ18" s="694" t="s">
        <v>243</v>
      </c>
      <c r="DR18" s="686"/>
      <c r="DS18" s="686"/>
      <c r="DT18" s="686"/>
      <c r="DU18" s="686"/>
      <c r="DV18" s="686"/>
      <c r="DW18" s="686"/>
      <c r="DX18" s="686"/>
      <c r="DY18" s="686"/>
      <c r="DZ18" s="686"/>
      <c r="EA18" s="686"/>
      <c r="EB18" s="686"/>
      <c r="EC18" s="695"/>
    </row>
    <row r="19" spans="2:133" ht="11.25" customHeight="1" x14ac:dyDescent="0.15">
      <c r="B19" s="682" t="s">
        <v>272</v>
      </c>
      <c r="C19" s="683"/>
      <c r="D19" s="683"/>
      <c r="E19" s="683"/>
      <c r="F19" s="683"/>
      <c r="G19" s="683"/>
      <c r="H19" s="683"/>
      <c r="I19" s="683"/>
      <c r="J19" s="683"/>
      <c r="K19" s="683"/>
      <c r="L19" s="683"/>
      <c r="M19" s="683"/>
      <c r="N19" s="683"/>
      <c r="O19" s="683"/>
      <c r="P19" s="683"/>
      <c r="Q19" s="684"/>
      <c r="R19" s="685">
        <v>4034</v>
      </c>
      <c r="S19" s="686"/>
      <c r="T19" s="686"/>
      <c r="U19" s="686"/>
      <c r="V19" s="686"/>
      <c r="W19" s="686"/>
      <c r="X19" s="686"/>
      <c r="Y19" s="687"/>
      <c r="Z19" s="688">
        <v>0</v>
      </c>
      <c r="AA19" s="688"/>
      <c r="AB19" s="688"/>
      <c r="AC19" s="688"/>
      <c r="AD19" s="689">
        <v>4034</v>
      </c>
      <c r="AE19" s="689"/>
      <c r="AF19" s="689"/>
      <c r="AG19" s="689"/>
      <c r="AH19" s="689"/>
      <c r="AI19" s="689"/>
      <c r="AJ19" s="689"/>
      <c r="AK19" s="689"/>
      <c r="AL19" s="690">
        <v>0.1</v>
      </c>
      <c r="AM19" s="691"/>
      <c r="AN19" s="691"/>
      <c r="AO19" s="692"/>
      <c r="AP19" s="682" t="s">
        <v>273</v>
      </c>
      <c r="AQ19" s="683"/>
      <c r="AR19" s="683"/>
      <c r="AS19" s="683"/>
      <c r="AT19" s="683"/>
      <c r="AU19" s="683"/>
      <c r="AV19" s="683"/>
      <c r="AW19" s="683"/>
      <c r="AX19" s="683"/>
      <c r="AY19" s="683"/>
      <c r="AZ19" s="683"/>
      <c r="BA19" s="683"/>
      <c r="BB19" s="683"/>
      <c r="BC19" s="683"/>
      <c r="BD19" s="683"/>
      <c r="BE19" s="683"/>
      <c r="BF19" s="684"/>
      <c r="BG19" s="685">
        <v>831</v>
      </c>
      <c r="BH19" s="686"/>
      <c r="BI19" s="686"/>
      <c r="BJ19" s="686"/>
      <c r="BK19" s="686"/>
      <c r="BL19" s="686"/>
      <c r="BM19" s="686"/>
      <c r="BN19" s="687"/>
      <c r="BO19" s="688">
        <v>0</v>
      </c>
      <c r="BP19" s="688"/>
      <c r="BQ19" s="688"/>
      <c r="BR19" s="688"/>
      <c r="BS19" s="694" t="s">
        <v>243</v>
      </c>
      <c r="BT19" s="686"/>
      <c r="BU19" s="686"/>
      <c r="BV19" s="686"/>
      <c r="BW19" s="686"/>
      <c r="BX19" s="686"/>
      <c r="BY19" s="686"/>
      <c r="BZ19" s="686"/>
      <c r="CA19" s="686"/>
      <c r="CB19" s="695"/>
      <c r="CD19" s="700" t="s">
        <v>274</v>
      </c>
      <c r="CE19" s="701"/>
      <c r="CF19" s="701"/>
      <c r="CG19" s="701"/>
      <c r="CH19" s="701"/>
      <c r="CI19" s="701"/>
      <c r="CJ19" s="701"/>
      <c r="CK19" s="701"/>
      <c r="CL19" s="701"/>
      <c r="CM19" s="701"/>
      <c r="CN19" s="701"/>
      <c r="CO19" s="701"/>
      <c r="CP19" s="701"/>
      <c r="CQ19" s="702"/>
      <c r="CR19" s="685" t="s">
        <v>243</v>
      </c>
      <c r="CS19" s="686"/>
      <c r="CT19" s="686"/>
      <c r="CU19" s="686"/>
      <c r="CV19" s="686"/>
      <c r="CW19" s="686"/>
      <c r="CX19" s="686"/>
      <c r="CY19" s="687"/>
      <c r="CZ19" s="688" t="s">
        <v>243</v>
      </c>
      <c r="DA19" s="688"/>
      <c r="DB19" s="688"/>
      <c r="DC19" s="688"/>
      <c r="DD19" s="694" t="s">
        <v>139</v>
      </c>
      <c r="DE19" s="686"/>
      <c r="DF19" s="686"/>
      <c r="DG19" s="686"/>
      <c r="DH19" s="686"/>
      <c r="DI19" s="686"/>
      <c r="DJ19" s="686"/>
      <c r="DK19" s="686"/>
      <c r="DL19" s="686"/>
      <c r="DM19" s="686"/>
      <c r="DN19" s="686"/>
      <c r="DO19" s="686"/>
      <c r="DP19" s="687"/>
      <c r="DQ19" s="694" t="s">
        <v>243</v>
      </c>
      <c r="DR19" s="686"/>
      <c r="DS19" s="686"/>
      <c r="DT19" s="686"/>
      <c r="DU19" s="686"/>
      <c r="DV19" s="686"/>
      <c r="DW19" s="686"/>
      <c r="DX19" s="686"/>
      <c r="DY19" s="686"/>
      <c r="DZ19" s="686"/>
      <c r="EA19" s="686"/>
      <c r="EB19" s="686"/>
      <c r="EC19" s="695"/>
    </row>
    <row r="20" spans="2:133" ht="11.25" customHeight="1" x14ac:dyDescent="0.15">
      <c r="B20" s="682" t="s">
        <v>275</v>
      </c>
      <c r="C20" s="683"/>
      <c r="D20" s="683"/>
      <c r="E20" s="683"/>
      <c r="F20" s="683"/>
      <c r="G20" s="683"/>
      <c r="H20" s="683"/>
      <c r="I20" s="683"/>
      <c r="J20" s="683"/>
      <c r="K20" s="683"/>
      <c r="L20" s="683"/>
      <c r="M20" s="683"/>
      <c r="N20" s="683"/>
      <c r="O20" s="683"/>
      <c r="P20" s="683"/>
      <c r="Q20" s="684"/>
      <c r="R20" s="685">
        <v>2745</v>
      </c>
      <c r="S20" s="686"/>
      <c r="T20" s="686"/>
      <c r="U20" s="686"/>
      <c r="V20" s="686"/>
      <c r="W20" s="686"/>
      <c r="X20" s="686"/>
      <c r="Y20" s="687"/>
      <c r="Z20" s="688">
        <v>0</v>
      </c>
      <c r="AA20" s="688"/>
      <c r="AB20" s="688"/>
      <c r="AC20" s="688"/>
      <c r="AD20" s="689">
        <v>2745</v>
      </c>
      <c r="AE20" s="689"/>
      <c r="AF20" s="689"/>
      <c r="AG20" s="689"/>
      <c r="AH20" s="689"/>
      <c r="AI20" s="689"/>
      <c r="AJ20" s="689"/>
      <c r="AK20" s="689"/>
      <c r="AL20" s="690">
        <v>0.1</v>
      </c>
      <c r="AM20" s="691"/>
      <c r="AN20" s="691"/>
      <c r="AO20" s="692"/>
      <c r="AP20" s="682" t="s">
        <v>276</v>
      </c>
      <c r="AQ20" s="683"/>
      <c r="AR20" s="683"/>
      <c r="AS20" s="683"/>
      <c r="AT20" s="683"/>
      <c r="AU20" s="683"/>
      <c r="AV20" s="683"/>
      <c r="AW20" s="683"/>
      <c r="AX20" s="683"/>
      <c r="AY20" s="683"/>
      <c r="AZ20" s="683"/>
      <c r="BA20" s="683"/>
      <c r="BB20" s="683"/>
      <c r="BC20" s="683"/>
      <c r="BD20" s="683"/>
      <c r="BE20" s="683"/>
      <c r="BF20" s="684"/>
      <c r="BG20" s="685">
        <v>831</v>
      </c>
      <c r="BH20" s="686"/>
      <c r="BI20" s="686"/>
      <c r="BJ20" s="686"/>
      <c r="BK20" s="686"/>
      <c r="BL20" s="686"/>
      <c r="BM20" s="686"/>
      <c r="BN20" s="687"/>
      <c r="BO20" s="688">
        <v>0</v>
      </c>
      <c r="BP20" s="688"/>
      <c r="BQ20" s="688"/>
      <c r="BR20" s="688"/>
      <c r="BS20" s="694" t="s">
        <v>234</v>
      </c>
      <c r="BT20" s="686"/>
      <c r="BU20" s="686"/>
      <c r="BV20" s="686"/>
      <c r="BW20" s="686"/>
      <c r="BX20" s="686"/>
      <c r="BY20" s="686"/>
      <c r="BZ20" s="686"/>
      <c r="CA20" s="686"/>
      <c r="CB20" s="695"/>
      <c r="CD20" s="700" t="s">
        <v>277</v>
      </c>
      <c r="CE20" s="701"/>
      <c r="CF20" s="701"/>
      <c r="CG20" s="701"/>
      <c r="CH20" s="701"/>
      <c r="CI20" s="701"/>
      <c r="CJ20" s="701"/>
      <c r="CK20" s="701"/>
      <c r="CL20" s="701"/>
      <c r="CM20" s="701"/>
      <c r="CN20" s="701"/>
      <c r="CO20" s="701"/>
      <c r="CP20" s="701"/>
      <c r="CQ20" s="702"/>
      <c r="CR20" s="685">
        <v>10112189</v>
      </c>
      <c r="CS20" s="686"/>
      <c r="CT20" s="686"/>
      <c r="CU20" s="686"/>
      <c r="CV20" s="686"/>
      <c r="CW20" s="686"/>
      <c r="CX20" s="686"/>
      <c r="CY20" s="687"/>
      <c r="CZ20" s="688">
        <v>100</v>
      </c>
      <c r="DA20" s="688"/>
      <c r="DB20" s="688"/>
      <c r="DC20" s="688"/>
      <c r="DD20" s="694">
        <v>1093136</v>
      </c>
      <c r="DE20" s="686"/>
      <c r="DF20" s="686"/>
      <c r="DG20" s="686"/>
      <c r="DH20" s="686"/>
      <c r="DI20" s="686"/>
      <c r="DJ20" s="686"/>
      <c r="DK20" s="686"/>
      <c r="DL20" s="686"/>
      <c r="DM20" s="686"/>
      <c r="DN20" s="686"/>
      <c r="DO20" s="686"/>
      <c r="DP20" s="687"/>
      <c r="DQ20" s="694">
        <v>6476108</v>
      </c>
      <c r="DR20" s="686"/>
      <c r="DS20" s="686"/>
      <c r="DT20" s="686"/>
      <c r="DU20" s="686"/>
      <c r="DV20" s="686"/>
      <c r="DW20" s="686"/>
      <c r="DX20" s="686"/>
      <c r="DY20" s="686"/>
      <c r="DZ20" s="686"/>
      <c r="EA20" s="686"/>
      <c r="EB20" s="686"/>
      <c r="EC20" s="695"/>
    </row>
    <row r="21" spans="2:133" ht="11.25" customHeight="1" x14ac:dyDescent="0.15">
      <c r="B21" s="682" t="s">
        <v>278</v>
      </c>
      <c r="C21" s="683"/>
      <c r="D21" s="683"/>
      <c r="E21" s="683"/>
      <c r="F21" s="683"/>
      <c r="G21" s="683"/>
      <c r="H21" s="683"/>
      <c r="I21" s="683"/>
      <c r="J21" s="683"/>
      <c r="K21" s="683"/>
      <c r="L21" s="683"/>
      <c r="M21" s="683"/>
      <c r="N21" s="683"/>
      <c r="O21" s="683"/>
      <c r="P21" s="683"/>
      <c r="Q21" s="684"/>
      <c r="R21" s="685">
        <v>624</v>
      </c>
      <c r="S21" s="686"/>
      <c r="T21" s="686"/>
      <c r="U21" s="686"/>
      <c r="V21" s="686"/>
      <c r="W21" s="686"/>
      <c r="X21" s="686"/>
      <c r="Y21" s="687"/>
      <c r="Z21" s="688">
        <v>0</v>
      </c>
      <c r="AA21" s="688"/>
      <c r="AB21" s="688"/>
      <c r="AC21" s="688"/>
      <c r="AD21" s="689">
        <v>624</v>
      </c>
      <c r="AE21" s="689"/>
      <c r="AF21" s="689"/>
      <c r="AG21" s="689"/>
      <c r="AH21" s="689"/>
      <c r="AI21" s="689"/>
      <c r="AJ21" s="689"/>
      <c r="AK21" s="689"/>
      <c r="AL21" s="690">
        <v>0</v>
      </c>
      <c r="AM21" s="691"/>
      <c r="AN21" s="691"/>
      <c r="AO21" s="692"/>
      <c r="AP21" s="704" t="s">
        <v>279</v>
      </c>
      <c r="AQ21" s="705"/>
      <c r="AR21" s="705"/>
      <c r="AS21" s="705"/>
      <c r="AT21" s="705"/>
      <c r="AU21" s="705"/>
      <c r="AV21" s="705"/>
      <c r="AW21" s="705"/>
      <c r="AX21" s="705"/>
      <c r="AY21" s="705"/>
      <c r="AZ21" s="705"/>
      <c r="BA21" s="705"/>
      <c r="BB21" s="705"/>
      <c r="BC21" s="705"/>
      <c r="BD21" s="705"/>
      <c r="BE21" s="705"/>
      <c r="BF21" s="706"/>
      <c r="BG21" s="685">
        <v>805</v>
      </c>
      <c r="BH21" s="686"/>
      <c r="BI21" s="686"/>
      <c r="BJ21" s="686"/>
      <c r="BK21" s="686"/>
      <c r="BL21" s="686"/>
      <c r="BM21" s="686"/>
      <c r="BN21" s="687"/>
      <c r="BO21" s="688">
        <v>0</v>
      </c>
      <c r="BP21" s="688"/>
      <c r="BQ21" s="688"/>
      <c r="BR21" s="688"/>
      <c r="BS21" s="694" t="s">
        <v>234</v>
      </c>
      <c r="BT21" s="686"/>
      <c r="BU21" s="686"/>
      <c r="BV21" s="686"/>
      <c r="BW21" s="686"/>
      <c r="BX21" s="686"/>
      <c r="BY21" s="686"/>
      <c r="BZ21" s="686"/>
      <c r="CA21" s="686"/>
      <c r="CB21" s="695"/>
      <c r="CD21" s="712"/>
      <c r="CE21" s="713"/>
      <c r="CF21" s="713"/>
      <c r="CG21" s="713"/>
      <c r="CH21" s="713"/>
      <c r="CI21" s="713"/>
      <c r="CJ21" s="713"/>
      <c r="CK21" s="713"/>
      <c r="CL21" s="713"/>
      <c r="CM21" s="713"/>
      <c r="CN21" s="713"/>
      <c r="CO21" s="713"/>
      <c r="CP21" s="713"/>
      <c r="CQ21" s="714"/>
      <c r="CR21" s="715"/>
      <c r="CS21" s="708"/>
      <c r="CT21" s="708"/>
      <c r="CU21" s="708"/>
      <c r="CV21" s="708"/>
      <c r="CW21" s="708"/>
      <c r="CX21" s="708"/>
      <c r="CY21" s="716"/>
      <c r="CZ21" s="717"/>
      <c r="DA21" s="717"/>
      <c r="DB21" s="717"/>
      <c r="DC21" s="717"/>
      <c r="DD21" s="707"/>
      <c r="DE21" s="708"/>
      <c r="DF21" s="708"/>
      <c r="DG21" s="708"/>
      <c r="DH21" s="708"/>
      <c r="DI21" s="708"/>
      <c r="DJ21" s="708"/>
      <c r="DK21" s="708"/>
      <c r="DL21" s="708"/>
      <c r="DM21" s="708"/>
      <c r="DN21" s="708"/>
      <c r="DO21" s="708"/>
      <c r="DP21" s="716"/>
      <c r="DQ21" s="707"/>
      <c r="DR21" s="708"/>
      <c r="DS21" s="708"/>
      <c r="DT21" s="708"/>
      <c r="DU21" s="708"/>
      <c r="DV21" s="708"/>
      <c r="DW21" s="708"/>
      <c r="DX21" s="708"/>
      <c r="DY21" s="708"/>
      <c r="DZ21" s="708"/>
      <c r="EA21" s="708"/>
      <c r="EB21" s="708"/>
      <c r="EC21" s="709"/>
    </row>
    <row r="22" spans="2:133" ht="11.25" customHeight="1" x14ac:dyDescent="0.15">
      <c r="B22" s="682" t="s">
        <v>280</v>
      </c>
      <c r="C22" s="683"/>
      <c r="D22" s="683"/>
      <c r="E22" s="683"/>
      <c r="F22" s="683"/>
      <c r="G22" s="683"/>
      <c r="H22" s="683"/>
      <c r="I22" s="683"/>
      <c r="J22" s="683"/>
      <c r="K22" s="683"/>
      <c r="L22" s="683"/>
      <c r="M22" s="683"/>
      <c r="N22" s="683"/>
      <c r="O22" s="683"/>
      <c r="P22" s="683"/>
      <c r="Q22" s="684"/>
      <c r="R22" s="685">
        <v>3335667</v>
      </c>
      <c r="S22" s="686"/>
      <c r="T22" s="686"/>
      <c r="U22" s="686"/>
      <c r="V22" s="686"/>
      <c r="W22" s="686"/>
      <c r="X22" s="686"/>
      <c r="Y22" s="687"/>
      <c r="Z22" s="688">
        <v>31.7</v>
      </c>
      <c r="AA22" s="688"/>
      <c r="AB22" s="688"/>
      <c r="AC22" s="688"/>
      <c r="AD22" s="689">
        <v>2881133</v>
      </c>
      <c r="AE22" s="689"/>
      <c r="AF22" s="689"/>
      <c r="AG22" s="689"/>
      <c r="AH22" s="689"/>
      <c r="AI22" s="689"/>
      <c r="AJ22" s="689"/>
      <c r="AK22" s="689"/>
      <c r="AL22" s="690">
        <v>57.6</v>
      </c>
      <c r="AM22" s="691"/>
      <c r="AN22" s="691"/>
      <c r="AO22" s="692"/>
      <c r="AP22" s="704" t="s">
        <v>281</v>
      </c>
      <c r="AQ22" s="705"/>
      <c r="AR22" s="705"/>
      <c r="AS22" s="705"/>
      <c r="AT22" s="705"/>
      <c r="AU22" s="705"/>
      <c r="AV22" s="705"/>
      <c r="AW22" s="705"/>
      <c r="AX22" s="705"/>
      <c r="AY22" s="705"/>
      <c r="AZ22" s="705"/>
      <c r="BA22" s="705"/>
      <c r="BB22" s="705"/>
      <c r="BC22" s="705"/>
      <c r="BD22" s="705"/>
      <c r="BE22" s="705"/>
      <c r="BF22" s="706"/>
      <c r="BG22" s="685" t="s">
        <v>139</v>
      </c>
      <c r="BH22" s="686"/>
      <c r="BI22" s="686"/>
      <c r="BJ22" s="686"/>
      <c r="BK22" s="686"/>
      <c r="BL22" s="686"/>
      <c r="BM22" s="686"/>
      <c r="BN22" s="687"/>
      <c r="BO22" s="688" t="s">
        <v>243</v>
      </c>
      <c r="BP22" s="688"/>
      <c r="BQ22" s="688"/>
      <c r="BR22" s="688"/>
      <c r="BS22" s="694" t="s">
        <v>243</v>
      </c>
      <c r="BT22" s="686"/>
      <c r="BU22" s="686"/>
      <c r="BV22" s="686"/>
      <c r="BW22" s="686"/>
      <c r="BX22" s="686"/>
      <c r="BY22" s="686"/>
      <c r="BZ22" s="686"/>
      <c r="CA22" s="686"/>
      <c r="CB22" s="695"/>
      <c r="CD22" s="667" t="s">
        <v>282</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283</v>
      </c>
      <c r="C23" s="683"/>
      <c r="D23" s="683"/>
      <c r="E23" s="683"/>
      <c r="F23" s="683"/>
      <c r="G23" s="683"/>
      <c r="H23" s="683"/>
      <c r="I23" s="683"/>
      <c r="J23" s="683"/>
      <c r="K23" s="683"/>
      <c r="L23" s="683"/>
      <c r="M23" s="683"/>
      <c r="N23" s="683"/>
      <c r="O23" s="683"/>
      <c r="P23" s="683"/>
      <c r="Q23" s="684"/>
      <c r="R23" s="685">
        <v>2881133</v>
      </c>
      <c r="S23" s="686"/>
      <c r="T23" s="686"/>
      <c r="U23" s="686"/>
      <c r="V23" s="686"/>
      <c r="W23" s="686"/>
      <c r="X23" s="686"/>
      <c r="Y23" s="687"/>
      <c r="Z23" s="688">
        <v>27.4</v>
      </c>
      <c r="AA23" s="688"/>
      <c r="AB23" s="688"/>
      <c r="AC23" s="688"/>
      <c r="AD23" s="689">
        <v>2881133</v>
      </c>
      <c r="AE23" s="689"/>
      <c r="AF23" s="689"/>
      <c r="AG23" s="689"/>
      <c r="AH23" s="689"/>
      <c r="AI23" s="689"/>
      <c r="AJ23" s="689"/>
      <c r="AK23" s="689"/>
      <c r="AL23" s="690">
        <v>57.6</v>
      </c>
      <c r="AM23" s="691"/>
      <c r="AN23" s="691"/>
      <c r="AO23" s="692"/>
      <c r="AP23" s="704" t="s">
        <v>284</v>
      </c>
      <c r="AQ23" s="705"/>
      <c r="AR23" s="705"/>
      <c r="AS23" s="705"/>
      <c r="AT23" s="705"/>
      <c r="AU23" s="705"/>
      <c r="AV23" s="705"/>
      <c r="AW23" s="705"/>
      <c r="AX23" s="705"/>
      <c r="AY23" s="705"/>
      <c r="AZ23" s="705"/>
      <c r="BA23" s="705"/>
      <c r="BB23" s="705"/>
      <c r="BC23" s="705"/>
      <c r="BD23" s="705"/>
      <c r="BE23" s="705"/>
      <c r="BF23" s="706"/>
      <c r="BG23" s="685" t="s">
        <v>234</v>
      </c>
      <c r="BH23" s="686"/>
      <c r="BI23" s="686"/>
      <c r="BJ23" s="686"/>
      <c r="BK23" s="686"/>
      <c r="BL23" s="686"/>
      <c r="BM23" s="686"/>
      <c r="BN23" s="687"/>
      <c r="BO23" s="688" t="s">
        <v>234</v>
      </c>
      <c r="BP23" s="688"/>
      <c r="BQ23" s="688"/>
      <c r="BR23" s="688"/>
      <c r="BS23" s="694" t="s">
        <v>234</v>
      </c>
      <c r="BT23" s="686"/>
      <c r="BU23" s="686"/>
      <c r="BV23" s="686"/>
      <c r="BW23" s="686"/>
      <c r="BX23" s="686"/>
      <c r="BY23" s="686"/>
      <c r="BZ23" s="686"/>
      <c r="CA23" s="686"/>
      <c r="CB23" s="695"/>
      <c r="CD23" s="667" t="s">
        <v>222</v>
      </c>
      <c r="CE23" s="668"/>
      <c r="CF23" s="668"/>
      <c r="CG23" s="668"/>
      <c r="CH23" s="668"/>
      <c r="CI23" s="668"/>
      <c r="CJ23" s="668"/>
      <c r="CK23" s="668"/>
      <c r="CL23" s="668"/>
      <c r="CM23" s="668"/>
      <c r="CN23" s="668"/>
      <c r="CO23" s="668"/>
      <c r="CP23" s="668"/>
      <c r="CQ23" s="669"/>
      <c r="CR23" s="667" t="s">
        <v>285</v>
      </c>
      <c r="CS23" s="668"/>
      <c r="CT23" s="668"/>
      <c r="CU23" s="668"/>
      <c r="CV23" s="668"/>
      <c r="CW23" s="668"/>
      <c r="CX23" s="668"/>
      <c r="CY23" s="669"/>
      <c r="CZ23" s="667" t="s">
        <v>286</v>
      </c>
      <c r="DA23" s="668"/>
      <c r="DB23" s="668"/>
      <c r="DC23" s="669"/>
      <c r="DD23" s="667" t="s">
        <v>287</v>
      </c>
      <c r="DE23" s="668"/>
      <c r="DF23" s="668"/>
      <c r="DG23" s="668"/>
      <c r="DH23" s="668"/>
      <c r="DI23" s="668"/>
      <c r="DJ23" s="668"/>
      <c r="DK23" s="669"/>
      <c r="DL23" s="718" t="s">
        <v>288</v>
      </c>
      <c r="DM23" s="719"/>
      <c r="DN23" s="719"/>
      <c r="DO23" s="719"/>
      <c r="DP23" s="719"/>
      <c r="DQ23" s="719"/>
      <c r="DR23" s="719"/>
      <c r="DS23" s="719"/>
      <c r="DT23" s="719"/>
      <c r="DU23" s="719"/>
      <c r="DV23" s="720"/>
      <c r="DW23" s="667" t="s">
        <v>289</v>
      </c>
      <c r="DX23" s="668"/>
      <c r="DY23" s="668"/>
      <c r="DZ23" s="668"/>
      <c r="EA23" s="668"/>
      <c r="EB23" s="668"/>
      <c r="EC23" s="669"/>
    </row>
    <row r="24" spans="2:133" ht="11.25" customHeight="1" x14ac:dyDescent="0.15">
      <c r="B24" s="682" t="s">
        <v>290</v>
      </c>
      <c r="C24" s="683"/>
      <c r="D24" s="683"/>
      <c r="E24" s="683"/>
      <c r="F24" s="683"/>
      <c r="G24" s="683"/>
      <c r="H24" s="683"/>
      <c r="I24" s="683"/>
      <c r="J24" s="683"/>
      <c r="K24" s="683"/>
      <c r="L24" s="683"/>
      <c r="M24" s="683"/>
      <c r="N24" s="683"/>
      <c r="O24" s="683"/>
      <c r="P24" s="683"/>
      <c r="Q24" s="684"/>
      <c r="R24" s="685">
        <v>454534</v>
      </c>
      <c r="S24" s="686"/>
      <c r="T24" s="686"/>
      <c r="U24" s="686"/>
      <c r="V24" s="686"/>
      <c r="W24" s="686"/>
      <c r="X24" s="686"/>
      <c r="Y24" s="687"/>
      <c r="Z24" s="688">
        <v>4.3</v>
      </c>
      <c r="AA24" s="688"/>
      <c r="AB24" s="688"/>
      <c r="AC24" s="688"/>
      <c r="AD24" s="689" t="s">
        <v>243</v>
      </c>
      <c r="AE24" s="689"/>
      <c r="AF24" s="689"/>
      <c r="AG24" s="689"/>
      <c r="AH24" s="689"/>
      <c r="AI24" s="689"/>
      <c r="AJ24" s="689"/>
      <c r="AK24" s="689"/>
      <c r="AL24" s="690" t="s">
        <v>243</v>
      </c>
      <c r="AM24" s="691"/>
      <c r="AN24" s="691"/>
      <c r="AO24" s="692"/>
      <c r="AP24" s="704" t="s">
        <v>291</v>
      </c>
      <c r="AQ24" s="705"/>
      <c r="AR24" s="705"/>
      <c r="AS24" s="705"/>
      <c r="AT24" s="705"/>
      <c r="AU24" s="705"/>
      <c r="AV24" s="705"/>
      <c r="AW24" s="705"/>
      <c r="AX24" s="705"/>
      <c r="AY24" s="705"/>
      <c r="AZ24" s="705"/>
      <c r="BA24" s="705"/>
      <c r="BB24" s="705"/>
      <c r="BC24" s="705"/>
      <c r="BD24" s="705"/>
      <c r="BE24" s="705"/>
      <c r="BF24" s="706"/>
      <c r="BG24" s="685">
        <v>26</v>
      </c>
      <c r="BH24" s="686"/>
      <c r="BI24" s="686"/>
      <c r="BJ24" s="686"/>
      <c r="BK24" s="686"/>
      <c r="BL24" s="686"/>
      <c r="BM24" s="686"/>
      <c r="BN24" s="687"/>
      <c r="BO24" s="688">
        <v>0</v>
      </c>
      <c r="BP24" s="688"/>
      <c r="BQ24" s="688"/>
      <c r="BR24" s="688"/>
      <c r="BS24" s="694" t="s">
        <v>234</v>
      </c>
      <c r="BT24" s="686"/>
      <c r="BU24" s="686"/>
      <c r="BV24" s="686"/>
      <c r="BW24" s="686"/>
      <c r="BX24" s="686"/>
      <c r="BY24" s="686"/>
      <c r="BZ24" s="686"/>
      <c r="CA24" s="686"/>
      <c r="CB24" s="695"/>
      <c r="CD24" s="696" t="s">
        <v>292</v>
      </c>
      <c r="CE24" s="697"/>
      <c r="CF24" s="697"/>
      <c r="CG24" s="697"/>
      <c r="CH24" s="697"/>
      <c r="CI24" s="697"/>
      <c r="CJ24" s="697"/>
      <c r="CK24" s="697"/>
      <c r="CL24" s="697"/>
      <c r="CM24" s="697"/>
      <c r="CN24" s="697"/>
      <c r="CO24" s="697"/>
      <c r="CP24" s="697"/>
      <c r="CQ24" s="698"/>
      <c r="CR24" s="674">
        <v>2967782</v>
      </c>
      <c r="CS24" s="675"/>
      <c r="CT24" s="675"/>
      <c r="CU24" s="675"/>
      <c r="CV24" s="675"/>
      <c r="CW24" s="675"/>
      <c r="CX24" s="675"/>
      <c r="CY24" s="676"/>
      <c r="CZ24" s="679">
        <v>29.3</v>
      </c>
      <c r="DA24" s="680"/>
      <c r="DB24" s="680"/>
      <c r="DC24" s="699"/>
      <c r="DD24" s="721">
        <v>2444970</v>
      </c>
      <c r="DE24" s="675"/>
      <c r="DF24" s="675"/>
      <c r="DG24" s="675"/>
      <c r="DH24" s="675"/>
      <c r="DI24" s="675"/>
      <c r="DJ24" s="675"/>
      <c r="DK24" s="676"/>
      <c r="DL24" s="721">
        <v>2430017</v>
      </c>
      <c r="DM24" s="675"/>
      <c r="DN24" s="675"/>
      <c r="DO24" s="675"/>
      <c r="DP24" s="675"/>
      <c r="DQ24" s="675"/>
      <c r="DR24" s="675"/>
      <c r="DS24" s="675"/>
      <c r="DT24" s="675"/>
      <c r="DU24" s="675"/>
      <c r="DV24" s="676"/>
      <c r="DW24" s="679">
        <v>46.9</v>
      </c>
      <c r="DX24" s="680"/>
      <c r="DY24" s="680"/>
      <c r="DZ24" s="680"/>
      <c r="EA24" s="680"/>
      <c r="EB24" s="680"/>
      <c r="EC24" s="681"/>
    </row>
    <row r="25" spans="2:133" ht="11.25" customHeight="1" x14ac:dyDescent="0.15">
      <c r="B25" s="682" t="s">
        <v>293</v>
      </c>
      <c r="C25" s="683"/>
      <c r="D25" s="683"/>
      <c r="E25" s="683"/>
      <c r="F25" s="683"/>
      <c r="G25" s="683"/>
      <c r="H25" s="683"/>
      <c r="I25" s="683"/>
      <c r="J25" s="683"/>
      <c r="K25" s="683"/>
      <c r="L25" s="683"/>
      <c r="M25" s="683"/>
      <c r="N25" s="683"/>
      <c r="O25" s="683"/>
      <c r="P25" s="683"/>
      <c r="Q25" s="684"/>
      <c r="R25" s="685" t="s">
        <v>243</v>
      </c>
      <c r="S25" s="686"/>
      <c r="T25" s="686"/>
      <c r="U25" s="686"/>
      <c r="V25" s="686"/>
      <c r="W25" s="686"/>
      <c r="X25" s="686"/>
      <c r="Y25" s="687"/>
      <c r="Z25" s="688" t="s">
        <v>243</v>
      </c>
      <c r="AA25" s="688"/>
      <c r="AB25" s="688"/>
      <c r="AC25" s="688"/>
      <c r="AD25" s="689" t="s">
        <v>243</v>
      </c>
      <c r="AE25" s="689"/>
      <c r="AF25" s="689"/>
      <c r="AG25" s="689"/>
      <c r="AH25" s="689"/>
      <c r="AI25" s="689"/>
      <c r="AJ25" s="689"/>
      <c r="AK25" s="689"/>
      <c r="AL25" s="690" t="s">
        <v>234</v>
      </c>
      <c r="AM25" s="691"/>
      <c r="AN25" s="691"/>
      <c r="AO25" s="692"/>
      <c r="AP25" s="704" t="s">
        <v>294</v>
      </c>
      <c r="AQ25" s="705"/>
      <c r="AR25" s="705"/>
      <c r="AS25" s="705"/>
      <c r="AT25" s="705"/>
      <c r="AU25" s="705"/>
      <c r="AV25" s="705"/>
      <c r="AW25" s="705"/>
      <c r="AX25" s="705"/>
      <c r="AY25" s="705"/>
      <c r="AZ25" s="705"/>
      <c r="BA25" s="705"/>
      <c r="BB25" s="705"/>
      <c r="BC25" s="705"/>
      <c r="BD25" s="705"/>
      <c r="BE25" s="705"/>
      <c r="BF25" s="706"/>
      <c r="BG25" s="685" t="s">
        <v>234</v>
      </c>
      <c r="BH25" s="686"/>
      <c r="BI25" s="686"/>
      <c r="BJ25" s="686"/>
      <c r="BK25" s="686"/>
      <c r="BL25" s="686"/>
      <c r="BM25" s="686"/>
      <c r="BN25" s="687"/>
      <c r="BO25" s="688" t="s">
        <v>234</v>
      </c>
      <c r="BP25" s="688"/>
      <c r="BQ25" s="688"/>
      <c r="BR25" s="688"/>
      <c r="BS25" s="694" t="s">
        <v>234</v>
      </c>
      <c r="BT25" s="686"/>
      <c r="BU25" s="686"/>
      <c r="BV25" s="686"/>
      <c r="BW25" s="686"/>
      <c r="BX25" s="686"/>
      <c r="BY25" s="686"/>
      <c r="BZ25" s="686"/>
      <c r="CA25" s="686"/>
      <c r="CB25" s="695"/>
      <c r="CD25" s="700" t="s">
        <v>295</v>
      </c>
      <c r="CE25" s="701"/>
      <c r="CF25" s="701"/>
      <c r="CG25" s="701"/>
      <c r="CH25" s="701"/>
      <c r="CI25" s="701"/>
      <c r="CJ25" s="701"/>
      <c r="CK25" s="701"/>
      <c r="CL25" s="701"/>
      <c r="CM25" s="701"/>
      <c r="CN25" s="701"/>
      <c r="CO25" s="701"/>
      <c r="CP25" s="701"/>
      <c r="CQ25" s="702"/>
      <c r="CR25" s="685">
        <v>1399258</v>
      </c>
      <c r="CS25" s="710"/>
      <c r="CT25" s="710"/>
      <c r="CU25" s="710"/>
      <c r="CV25" s="710"/>
      <c r="CW25" s="710"/>
      <c r="CX25" s="710"/>
      <c r="CY25" s="711"/>
      <c r="CZ25" s="690">
        <v>13.8</v>
      </c>
      <c r="DA25" s="722"/>
      <c r="DB25" s="722"/>
      <c r="DC25" s="724"/>
      <c r="DD25" s="694">
        <v>1235355</v>
      </c>
      <c r="DE25" s="710"/>
      <c r="DF25" s="710"/>
      <c r="DG25" s="710"/>
      <c r="DH25" s="710"/>
      <c r="DI25" s="710"/>
      <c r="DJ25" s="710"/>
      <c r="DK25" s="711"/>
      <c r="DL25" s="694">
        <v>1234678</v>
      </c>
      <c r="DM25" s="710"/>
      <c r="DN25" s="710"/>
      <c r="DO25" s="710"/>
      <c r="DP25" s="710"/>
      <c r="DQ25" s="710"/>
      <c r="DR25" s="710"/>
      <c r="DS25" s="710"/>
      <c r="DT25" s="710"/>
      <c r="DU25" s="710"/>
      <c r="DV25" s="711"/>
      <c r="DW25" s="690">
        <v>23.8</v>
      </c>
      <c r="DX25" s="722"/>
      <c r="DY25" s="722"/>
      <c r="DZ25" s="722"/>
      <c r="EA25" s="722"/>
      <c r="EB25" s="722"/>
      <c r="EC25" s="723"/>
    </row>
    <row r="26" spans="2:133" ht="11.25" customHeight="1" x14ac:dyDescent="0.15">
      <c r="B26" s="682" t="s">
        <v>296</v>
      </c>
      <c r="C26" s="683"/>
      <c r="D26" s="683"/>
      <c r="E26" s="683"/>
      <c r="F26" s="683"/>
      <c r="G26" s="683"/>
      <c r="H26" s="683"/>
      <c r="I26" s="683"/>
      <c r="J26" s="683"/>
      <c r="K26" s="683"/>
      <c r="L26" s="683"/>
      <c r="M26" s="683"/>
      <c r="N26" s="683"/>
      <c r="O26" s="683"/>
      <c r="P26" s="683"/>
      <c r="Q26" s="684"/>
      <c r="R26" s="685">
        <v>5434472</v>
      </c>
      <c r="S26" s="686"/>
      <c r="T26" s="686"/>
      <c r="U26" s="686"/>
      <c r="V26" s="686"/>
      <c r="W26" s="686"/>
      <c r="X26" s="686"/>
      <c r="Y26" s="687"/>
      <c r="Z26" s="688">
        <v>51.7</v>
      </c>
      <c r="AA26" s="688"/>
      <c r="AB26" s="688"/>
      <c r="AC26" s="688"/>
      <c r="AD26" s="689">
        <v>4979938</v>
      </c>
      <c r="AE26" s="689"/>
      <c r="AF26" s="689"/>
      <c r="AG26" s="689"/>
      <c r="AH26" s="689"/>
      <c r="AI26" s="689"/>
      <c r="AJ26" s="689"/>
      <c r="AK26" s="689"/>
      <c r="AL26" s="690">
        <v>99.6</v>
      </c>
      <c r="AM26" s="691"/>
      <c r="AN26" s="691"/>
      <c r="AO26" s="692"/>
      <c r="AP26" s="704" t="s">
        <v>297</v>
      </c>
      <c r="AQ26" s="725"/>
      <c r="AR26" s="725"/>
      <c r="AS26" s="725"/>
      <c r="AT26" s="725"/>
      <c r="AU26" s="725"/>
      <c r="AV26" s="725"/>
      <c r="AW26" s="725"/>
      <c r="AX26" s="725"/>
      <c r="AY26" s="725"/>
      <c r="AZ26" s="725"/>
      <c r="BA26" s="725"/>
      <c r="BB26" s="725"/>
      <c r="BC26" s="725"/>
      <c r="BD26" s="725"/>
      <c r="BE26" s="725"/>
      <c r="BF26" s="706"/>
      <c r="BG26" s="685" t="s">
        <v>243</v>
      </c>
      <c r="BH26" s="686"/>
      <c r="BI26" s="686"/>
      <c r="BJ26" s="686"/>
      <c r="BK26" s="686"/>
      <c r="BL26" s="686"/>
      <c r="BM26" s="686"/>
      <c r="BN26" s="687"/>
      <c r="BO26" s="688" t="s">
        <v>234</v>
      </c>
      <c r="BP26" s="688"/>
      <c r="BQ26" s="688"/>
      <c r="BR26" s="688"/>
      <c r="BS26" s="694" t="s">
        <v>243</v>
      </c>
      <c r="BT26" s="686"/>
      <c r="BU26" s="686"/>
      <c r="BV26" s="686"/>
      <c r="BW26" s="686"/>
      <c r="BX26" s="686"/>
      <c r="BY26" s="686"/>
      <c r="BZ26" s="686"/>
      <c r="CA26" s="686"/>
      <c r="CB26" s="695"/>
      <c r="CD26" s="700" t="s">
        <v>298</v>
      </c>
      <c r="CE26" s="701"/>
      <c r="CF26" s="701"/>
      <c r="CG26" s="701"/>
      <c r="CH26" s="701"/>
      <c r="CI26" s="701"/>
      <c r="CJ26" s="701"/>
      <c r="CK26" s="701"/>
      <c r="CL26" s="701"/>
      <c r="CM26" s="701"/>
      <c r="CN26" s="701"/>
      <c r="CO26" s="701"/>
      <c r="CP26" s="701"/>
      <c r="CQ26" s="702"/>
      <c r="CR26" s="685">
        <v>875579</v>
      </c>
      <c r="CS26" s="686"/>
      <c r="CT26" s="686"/>
      <c r="CU26" s="686"/>
      <c r="CV26" s="686"/>
      <c r="CW26" s="686"/>
      <c r="CX26" s="686"/>
      <c r="CY26" s="687"/>
      <c r="CZ26" s="690">
        <v>8.6999999999999993</v>
      </c>
      <c r="DA26" s="722"/>
      <c r="DB26" s="722"/>
      <c r="DC26" s="724"/>
      <c r="DD26" s="694">
        <v>745744</v>
      </c>
      <c r="DE26" s="686"/>
      <c r="DF26" s="686"/>
      <c r="DG26" s="686"/>
      <c r="DH26" s="686"/>
      <c r="DI26" s="686"/>
      <c r="DJ26" s="686"/>
      <c r="DK26" s="687"/>
      <c r="DL26" s="694" t="s">
        <v>243</v>
      </c>
      <c r="DM26" s="686"/>
      <c r="DN26" s="686"/>
      <c r="DO26" s="686"/>
      <c r="DP26" s="686"/>
      <c r="DQ26" s="686"/>
      <c r="DR26" s="686"/>
      <c r="DS26" s="686"/>
      <c r="DT26" s="686"/>
      <c r="DU26" s="686"/>
      <c r="DV26" s="687"/>
      <c r="DW26" s="690" t="s">
        <v>243</v>
      </c>
      <c r="DX26" s="722"/>
      <c r="DY26" s="722"/>
      <c r="DZ26" s="722"/>
      <c r="EA26" s="722"/>
      <c r="EB26" s="722"/>
      <c r="EC26" s="723"/>
    </row>
    <row r="27" spans="2:133" ht="11.25" customHeight="1" x14ac:dyDescent="0.15">
      <c r="B27" s="682" t="s">
        <v>299</v>
      </c>
      <c r="C27" s="683"/>
      <c r="D27" s="683"/>
      <c r="E27" s="683"/>
      <c r="F27" s="683"/>
      <c r="G27" s="683"/>
      <c r="H27" s="683"/>
      <c r="I27" s="683"/>
      <c r="J27" s="683"/>
      <c r="K27" s="683"/>
      <c r="L27" s="683"/>
      <c r="M27" s="683"/>
      <c r="N27" s="683"/>
      <c r="O27" s="683"/>
      <c r="P27" s="683"/>
      <c r="Q27" s="684"/>
      <c r="R27" s="685">
        <v>768</v>
      </c>
      <c r="S27" s="686"/>
      <c r="T27" s="686"/>
      <c r="U27" s="686"/>
      <c r="V27" s="686"/>
      <c r="W27" s="686"/>
      <c r="X27" s="686"/>
      <c r="Y27" s="687"/>
      <c r="Z27" s="688">
        <v>0</v>
      </c>
      <c r="AA27" s="688"/>
      <c r="AB27" s="688"/>
      <c r="AC27" s="688"/>
      <c r="AD27" s="689">
        <v>768</v>
      </c>
      <c r="AE27" s="689"/>
      <c r="AF27" s="689"/>
      <c r="AG27" s="689"/>
      <c r="AH27" s="689"/>
      <c r="AI27" s="689"/>
      <c r="AJ27" s="689"/>
      <c r="AK27" s="689"/>
      <c r="AL27" s="690">
        <v>0</v>
      </c>
      <c r="AM27" s="691"/>
      <c r="AN27" s="691"/>
      <c r="AO27" s="692"/>
      <c r="AP27" s="682" t="s">
        <v>300</v>
      </c>
      <c r="AQ27" s="683"/>
      <c r="AR27" s="683"/>
      <c r="AS27" s="683"/>
      <c r="AT27" s="683"/>
      <c r="AU27" s="683"/>
      <c r="AV27" s="683"/>
      <c r="AW27" s="683"/>
      <c r="AX27" s="683"/>
      <c r="AY27" s="683"/>
      <c r="AZ27" s="683"/>
      <c r="BA27" s="683"/>
      <c r="BB27" s="683"/>
      <c r="BC27" s="683"/>
      <c r="BD27" s="683"/>
      <c r="BE27" s="683"/>
      <c r="BF27" s="684"/>
      <c r="BG27" s="685">
        <v>1723321</v>
      </c>
      <c r="BH27" s="686"/>
      <c r="BI27" s="686"/>
      <c r="BJ27" s="686"/>
      <c r="BK27" s="686"/>
      <c r="BL27" s="686"/>
      <c r="BM27" s="686"/>
      <c r="BN27" s="687"/>
      <c r="BO27" s="688">
        <v>100</v>
      </c>
      <c r="BP27" s="688"/>
      <c r="BQ27" s="688"/>
      <c r="BR27" s="688"/>
      <c r="BS27" s="694">
        <v>74476</v>
      </c>
      <c r="BT27" s="686"/>
      <c r="BU27" s="686"/>
      <c r="BV27" s="686"/>
      <c r="BW27" s="686"/>
      <c r="BX27" s="686"/>
      <c r="BY27" s="686"/>
      <c r="BZ27" s="686"/>
      <c r="CA27" s="686"/>
      <c r="CB27" s="695"/>
      <c r="CD27" s="700" t="s">
        <v>301</v>
      </c>
      <c r="CE27" s="701"/>
      <c r="CF27" s="701"/>
      <c r="CG27" s="701"/>
      <c r="CH27" s="701"/>
      <c r="CI27" s="701"/>
      <c r="CJ27" s="701"/>
      <c r="CK27" s="701"/>
      <c r="CL27" s="701"/>
      <c r="CM27" s="701"/>
      <c r="CN27" s="701"/>
      <c r="CO27" s="701"/>
      <c r="CP27" s="701"/>
      <c r="CQ27" s="702"/>
      <c r="CR27" s="685">
        <v>526942</v>
      </c>
      <c r="CS27" s="710"/>
      <c r="CT27" s="710"/>
      <c r="CU27" s="710"/>
      <c r="CV27" s="710"/>
      <c r="CW27" s="710"/>
      <c r="CX27" s="710"/>
      <c r="CY27" s="711"/>
      <c r="CZ27" s="690">
        <v>5.2</v>
      </c>
      <c r="DA27" s="722"/>
      <c r="DB27" s="722"/>
      <c r="DC27" s="724"/>
      <c r="DD27" s="694">
        <v>168033</v>
      </c>
      <c r="DE27" s="710"/>
      <c r="DF27" s="710"/>
      <c r="DG27" s="710"/>
      <c r="DH27" s="710"/>
      <c r="DI27" s="710"/>
      <c r="DJ27" s="710"/>
      <c r="DK27" s="711"/>
      <c r="DL27" s="694">
        <v>153757</v>
      </c>
      <c r="DM27" s="710"/>
      <c r="DN27" s="710"/>
      <c r="DO27" s="710"/>
      <c r="DP27" s="710"/>
      <c r="DQ27" s="710"/>
      <c r="DR27" s="710"/>
      <c r="DS27" s="710"/>
      <c r="DT27" s="710"/>
      <c r="DU27" s="710"/>
      <c r="DV27" s="711"/>
      <c r="DW27" s="690">
        <v>3</v>
      </c>
      <c r="DX27" s="722"/>
      <c r="DY27" s="722"/>
      <c r="DZ27" s="722"/>
      <c r="EA27" s="722"/>
      <c r="EB27" s="722"/>
      <c r="EC27" s="723"/>
    </row>
    <row r="28" spans="2:133" ht="11.25" customHeight="1" x14ac:dyDescent="0.15">
      <c r="B28" s="682" t="s">
        <v>302</v>
      </c>
      <c r="C28" s="683"/>
      <c r="D28" s="683"/>
      <c r="E28" s="683"/>
      <c r="F28" s="683"/>
      <c r="G28" s="683"/>
      <c r="H28" s="683"/>
      <c r="I28" s="683"/>
      <c r="J28" s="683"/>
      <c r="K28" s="683"/>
      <c r="L28" s="683"/>
      <c r="M28" s="683"/>
      <c r="N28" s="683"/>
      <c r="O28" s="683"/>
      <c r="P28" s="683"/>
      <c r="Q28" s="684"/>
      <c r="R28" s="685">
        <v>59308</v>
      </c>
      <c r="S28" s="686"/>
      <c r="T28" s="686"/>
      <c r="U28" s="686"/>
      <c r="V28" s="686"/>
      <c r="W28" s="686"/>
      <c r="X28" s="686"/>
      <c r="Y28" s="687"/>
      <c r="Z28" s="688">
        <v>0.6</v>
      </c>
      <c r="AA28" s="688"/>
      <c r="AB28" s="688"/>
      <c r="AC28" s="688"/>
      <c r="AD28" s="689" t="s">
        <v>234</v>
      </c>
      <c r="AE28" s="689"/>
      <c r="AF28" s="689"/>
      <c r="AG28" s="689"/>
      <c r="AH28" s="689"/>
      <c r="AI28" s="689"/>
      <c r="AJ28" s="689"/>
      <c r="AK28" s="689"/>
      <c r="AL28" s="690" t="s">
        <v>234</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303</v>
      </c>
      <c r="CE28" s="701"/>
      <c r="CF28" s="701"/>
      <c r="CG28" s="701"/>
      <c r="CH28" s="701"/>
      <c r="CI28" s="701"/>
      <c r="CJ28" s="701"/>
      <c r="CK28" s="701"/>
      <c r="CL28" s="701"/>
      <c r="CM28" s="701"/>
      <c r="CN28" s="701"/>
      <c r="CO28" s="701"/>
      <c r="CP28" s="701"/>
      <c r="CQ28" s="702"/>
      <c r="CR28" s="685">
        <v>1041582</v>
      </c>
      <c r="CS28" s="686"/>
      <c r="CT28" s="686"/>
      <c r="CU28" s="686"/>
      <c r="CV28" s="686"/>
      <c r="CW28" s="686"/>
      <c r="CX28" s="686"/>
      <c r="CY28" s="687"/>
      <c r="CZ28" s="690">
        <v>10.3</v>
      </c>
      <c r="DA28" s="722"/>
      <c r="DB28" s="722"/>
      <c r="DC28" s="724"/>
      <c r="DD28" s="694">
        <v>1041582</v>
      </c>
      <c r="DE28" s="686"/>
      <c r="DF28" s="686"/>
      <c r="DG28" s="686"/>
      <c r="DH28" s="686"/>
      <c r="DI28" s="686"/>
      <c r="DJ28" s="686"/>
      <c r="DK28" s="687"/>
      <c r="DL28" s="694">
        <v>1041582</v>
      </c>
      <c r="DM28" s="686"/>
      <c r="DN28" s="686"/>
      <c r="DO28" s="686"/>
      <c r="DP28" s="686"/>
      <c r="DQ28" s="686"/>
      <c r="DR28" s="686"/>
      <c r="DS28" s="686"/>
      <c r="DT28" s="686"/>
      <c r="DU28" s="686"/>
      <c r="DV28" s="687"/>
      <c r="DW28" s="690">
        <v>20.100000000000001</v>
      </c>
      <c r="DX28" s="722"/>
      <c r="DY28" s="722"/>
      <c r="DZ28" s="722"/>
      <c r="EA28" s="722"/>
      <c r="EB28" s="722"/>
      <c r="EC28" s="723"/>
    </row>
    <row r="29" spans="2:133" ht="11.25" customHeight="1" x14ac:dyDescent="0.15">
      <c r="B29" s="682" t="s">
        <v>304</v>
      </c>
      <c r="C29" s="683"/>
      <c r="D29" s="683"/>
      <c r="E29" s="683"/>
      <c r="F29" s="683"/>
      <c r="G29" s="683"/>
      <c r="H29" s="683"/>
      <c r="I29" s="683"/>
      <c r="J29" s="683"/>
      <c r="K29" s="683"/>
      <c r="L29" s="683"/>
      <c r="M29" s="683"/>
      <c r="N29" s="683"/>
      <c r="O29" s="683"/>
      <c r="P29" s="683"/>
      <c r="Q29" s="684"/>
      <c r="R29" s="685">
        <v>57972</v>
      </c>
      <c r="S29" s="686"/>
      <c r="T29" s="686"/>
      <c r="U29" s="686"/>
      <c r="V29" s="686"/>
      <c r="W29" s="686"/>
      <c r="X29" s="686"/>
      <c r="Y29" s="687"/>
      <c r="Z29" s="688">
        <v>0.6</v>
      </c>
      <c r="AA29" s="688"/>
      <c r="AB29" s="688"/>
      <c r="AC29" s="688"/>
      <c r="AD29" s="689">
        <v>6680</v>
      </c>
      <c r="AE29" s="689"/>
      <c r="AF29" s="689"/>
      <c r="AG29" s="689"/>
      <c r="AH29" s="689"/>
      <c r="AI29" s="689"/>
      <c r="AJ29" s="689"/>
      <c r="AK29" s="689"/>
      <c r="AL29" s="690">
        <v>0.1</v>
      </c>
      <c r="AM29" s="691"/>
      <c r="AN29" s="691"/>
      <c r="AO29" s="692"/>
      <c r="AP29" s="726"/>
      <c r="AQ29" s="727"/>
      <c r="AR29" s="727"/>
      <c r="AS29" s="727"/>
      <c r="AT29" s="727"/>
      <c r="AU29" s="727"/>
      <c r="AV29" s="727"/>
      <c r="AW29" s="727"/>
      <c r="AX29" s="727"/>
      <c r="AY29" s="727"/>
      <c r="AZ29" s="727"/>
      <c r="BA29" s="727"/>
      <c r="BB29" s="727"/>
      <c r="BC29" s="727"/>
      <c r="BD29" s="727"/>
      <c r="BE29" s="727"/>
      <c r="BF29" s="728"/>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31" t="s">
        <v>305</v>
      </c>
      <c r="CE29" s="732"/>
      <c r="CF29" s="700" t="s">
        <v>306</v>
      </c>
      <c r="CG29" s="701"/>
      <c r="CH29" s="701"/>
      <c r="CI29" s="701"/>
      <c r="CJ29" s="701"/>
      <c r="CK29" s="701"/>
      <c r="CL29" s="701"/>
      <c r="CM29" s="701"/>
      <c r="CN29" s="701"/>
      <c r="CO29" s="701"/>
      <c r="CP29" s="701"/>
      <c r="CQ29" s="702"/>
      <c r="CR29" s="685">
        <v>1041582</v>
      </c>
      <c r="CS29" s="710"/>
      <c r="CT29" s="710"/>
      <c r="CU29" s="710"/>
      <c r="CV29" s="710"/>
      <c r="CW29" s="710"/>
      <c r="CX29" s="710"/>
      <c r="CY29" s="711"/>
      <c r="CZ29" s="690">
        <v>10.3</v>
      </c>
      <c r="DA29" s="722"/>
      <c r="DB29" s="722"/>
      <c r="DC29" s="724"/>
      <c r="DD29" s="694">
        <v>1041582</v>
      </c>
      <c r="DE29" s="710"/>
      <c r="DF29" s="710"/>
      <c r="DG29" s="710"/>
      <c r="DH29" s="710"/>
      <c r="DI29" s="710"/>
      <c r="DJ29" s="710"/>
      <c r="DK29" s="711"/>
      <c r="DL29" s="694">
        <v>1041582</v>
      </c>
      <c r="DM29" s="710"/>
      <c r="DN29" s="710"/>
      <c r="DO29" s="710"/>
      <c r="DP29" s="710"/>
      <c r="DQ29" s="710"/>
      <c r="DR29" s="710"/>
      <c r="DS29" s="710"/>
      <c r="DT29" s="710"/>
      <c r="DU29" s="710"/>
      <c r="DV29" s="711"/>
      <c r="DW29" s="690">
        <v>20.100000000000001</v>
      </c>
      <c r="DX29" s="722"/>
      <c r="DY29" s="722"/>
      <c r="DZ29" s="722"/>
      <c r="EA29" s="722"/>
      <c r="EB29" s="722"/>
      <c r="EC29" s="723"/>
    </row>
    <row r="30" spans="2:133" ht="11.25" customHeight="1" x14ac:dyDescent="0.15">
      <c r="B30" s="682" t="s">
        <v>307</v>
      </c>
      <c r="C30" s="683"/>
      <c r="D30" s="683"/>
      <c r="E30" s="683"/>
      <c r="F30" s="683"/>
      <c r="G30" s="683"/>
      <c r="H30" s="683"/>
      <c r="I30" s="683"/>
      <c r="J30" s="683"/>
      <c r="K30" s="683"/>
      <c r="L30" s="683"/>
      <c r="M30" s="683"/>
      <c r="N30" s="683"/>
      <c r="O30" s="683"/>
      <c r="P30" s="683"/>
      <c r="Q30" s="684"/>
      <c r="R30" s="685">
        <v>24502</v>
      </c>
      <c r="S30" s="686"/>
      <c r="T30" s="686"/>
      <c r="U30" s="686"/>
      <c r="V30" s="686"/>
      <c r="W30" s="686"/>
      <c r="X30" s="686"/>
      <c r="Y30" s="687"/>
      <c r="Z30" s="688">
        <v>0.2</v>
      </c>
      <c r="AA30" s="688"/>
      <c r="AB30" s="688"/>
      <c r="AC30" s="688"/>
      <c r="AD30" s="689" t="s">
        <v>243</v>
      </c>
      <c r="AE30" s="689"/>
      <c r="AF30" s="689"/>
      <c r="AG30" s="689"/>
      <c r="AH30" s="689"/>
      <c r="AI30" s="689"/>
      <c r="AJ30" s="689"/>
      <c r="AK30" s="689"/>
      <c r="AL30" s="690" t="s">
        <v>243</v>
      </c>
      <c r="AM30" s="691"/>
      <c r="AN30" s="691"/>
      <c r="AO30" s="692"/>
      <c r="AP30" s="664" t="s">
        <v>222</v>
      </c>
      <c r="AQ30" s="665"/>
      <c r="AR30" s="665"/>
      <c r="AS30" s="665"/>
      <c r="AT30" s="665"/>
      <c r="AU30" s="665"/>
      <c r="AV30" s="665"/>
      <c r="AW30" s="665"/>
      <c r="AX30" s="665"/>
      <c r="AY30" s="665"/>
      <c r="AZ30" s="665"/>
      <c r="BA30" s="665"/>
      <c r="BB30" s="665"/>
      <c r="BC30" s="665"/>
      <c r="BD30" s="665"/>
      <c r="BE30" s="665"/>
      <c r="BF30" s="666"/>
      <c r="BG30" s="664" t="s">
        <v>308</v>
      </c>
      <c r="BH30" s="729"/>
      <c r="BI30" s="729"/>
      <c r="BJ30" s="729"/>
      <c r="BK30" s="729"/>
      <c r="BL30" s="729"/>
      <c r="BM30" s="729"/>
      <c r="BN30" s="729"/>
      <c r="BO30" s="729"/>
      <c r="BP30" s="729"/>
      <c r="BQ30" s="730"/>
      <c r="BR30" s="664" t="s">
        <v>309</v>
      </c>
      <c r="BS30" s="729"/>
      <c r="BT30" s="729"/>
      <c r="BU30" s="729"/>
      <c r="BV30" s="729"/>
      <c r="BW30" s="729"/>
      <c r="BX30" s="729"/>
      <c r="BY30" s="729"/>
      <c r="BZ30" s="729"/>
      <c r="CA30" s="729"/>
      <c r="CB30" s="730"/>
      <c r="CD30" s="733"/>
      <c r="CE30" s="734"/>
      <c r="CF30" s="700" t="s">
        <v>310</v>
      </c>
      <c r="CG30" s="701"/>
      <c r="CH30" s="701"/>
      <c r="CI30" s="701"/>
      <c r="CJ30" s="701"/>
      <c r="CK30" s="701"/>
      <c r="CL30" s="701"/>
      <c r="CM30" s="701"/>
      <c r="CN30" s="701"/>
      <c r="CO30" s="701"/>
      <c r="CP30" s="701"/>
      <c r="CQ30" s="702"/>
      <c r="CR30" s="685">
        <v>1012836</v>
      </c>
      <c r="CS30" s="686"/>
      <c r="CT30" s="686"/>
      <c r="CU30" s="686"/>
      <c r="CV30" s="686"/>
      <c r="CW30" s="686"/>
      <c r="CX30" s="686"/>
      <c r="CY30" s="687"/>
      <c r="CZ30" s="690">
        <v>10</v>
      </c>
      <c r="DA30" s="722"/>
      <c r="DB30" s="722"/>
      <c r="DC30" s="724"/>
      <c r="DD30" s="694">
        <v>1012836</v>
      </c>
      <c r="DE30" s="686"/>
      <c r="DF30" s="686"/>
      <c r="DG30" s="686"/>
      <c r="DH30" s="686"/>
      <c r="DI30" s="686"/>
      <c r="DJ30" s="686"/>
      <c r="DK30" s="687"/>
      <c r="DL30" s="694">
        <v>1012836</v>
      </c>
      <c r="DM30" s="686"/>
      <c r="DN30" s="686"/>
      <c r="DO30" s="686"/>
      <c r="DP30" s="686"/>
      <c r="DQ30" s="686"/>
      <c r="DR30" s="686"/>
      <c r="DS30" s="686"/>
      <c r="DT30" s="686"/>
      <c r="DU30" s="686"/>
      <c r="DV30" s="687"/>
      <c r="DW30" s="690">
        <v>19.5</v>
      </c>
      <c r="DX30" s="722"/>
      <c r="DY30" s="722"/>
      <c r="DZ30" s="722"/>
      <c r="EA30" s="722"/>
      <c r="EB30" s="722"/>
      <c r="EC30" s="723"/>
    </row>
    <row r="31" spans="2:133" ht="11.25" customHeight="1" x14ac:dyDescent="0.15">
      <c r="B31" s="682" t="s">
        <v>311</v>
      </c>
      <c r="C31" s="683"/>
      <c r="D31" s="683"/>
      <c r="E31" s="683"/>
      <c r="F31" s="683"/>
      <c r="G31" s="683"/>
      <c r="H31" s="683"/>
      <c r="I31" s="683"/>
      <c r="J31" s="683"/>
      <c r="K31" s="683"/>
      <c r="L31" s="683"/>
      <c r="M31" s="683"/>
      <c r="N31" s="683"/>
      <c r="O31" s="683"/>
      <c r="P31" s="683"/>
      <c r="Q31" s="684"/>
      <c r="R31" s="685">
        <v>2053640</v>
      </c>
      <c r="S31" s="686"/>
      <c r="T31" s="686"/>
      <c r="U31" s="686"/>
      <c r="V31" s="686"/>
      <c r="W31" s="686"/>
      <c r="X31" s="686"/>
      <c r="Y31" s="687"/>
      <c r="Z31" s="688">
        <v>19.5</v>
      </c>
      <c r="AA31" s="688"/>
      <c r="AB31" s="688"/>
      <c r="AC31" s="688"/>
      <c r="AD31" s="689" t="s">
        <v>243</v>
      </c>
      <c r="AE31" s="689"/>
      <c r="AF31" s="689"/>
      <c r="AG31" s="689"/>
      <c r="AH31" s="689"/>
      <c r="AI31" s="689"/>
      <c r="AJ31" s="689"/>
      <c r="AK31" s="689"/>
      <c r="AL31" s="690" t="s">
        <v>234</v>
      </c>
      <c r="AM31" s="691"/>
      <c r="AN31" s="691"/>
      <c r="AO31" s="692"/>
      <c r="AP31" s="742" t="s">
        <v>312</v>
      </c>
      <c r="AQ31" s="743"/>
      <c r="AR31" s="743"/>
      <c r="AS31" s="743"/>
      <c r="AT31" s="748" t="s">
        <v>313</v>
      </c>
      <c r="AU31" s="231"/>
      <c r="AV31" s="231"/>
      <c r="AW31" s="231"/>
      <c r="AX31" s="671" t="s">
        <v>189</v>
      </c>
      <c r="AY31" s="672"/>
      <c r="AZ31" s="672"/>
      <c r="BA31" s="672"/>
      <c r="BB31" s="672"/>
      <c r="BC31" s="672"/>
      <c r="BD31" s="672"/>
      <c r="BE31" s="672"/>
      <c r="BF31" s="673"/>
      <c r="BG31" s="741">
        <v>97.9</v>
      </c>
      <c r="BH31" s="737"/>
      <c r="BI31" s="737"/>
      <c r="BJ31" s="737"/>
      <c r="BK31" s="737"/>
      <c r="BL31" s="737"/>
      <c r="BM31" s="680">
        <v>83.2</v>
      </c>
      <c r="BN31" s="737"/>
      <c r="BO31" s="737"/>
      <c r="BP31" s="737"/>
      <c r="BQ31" s="738"/>
      <c r="BR31" s="741">
        <v>98.4</v>
      </c>
      <c r="BS31" s="737"/>
      <c r="BT31" s="737"/>
      <c r="BU31" s="737"/>
      <c r="BV31" s="737"/>
      <c r="BW31" s="737"/>
      <c r="BX31" s="680">
        <v>84</v>
      </c>
      <c r="BY31" s="737"/>
      <c r="BZ31" s="737"/>
      <c r="CA31" s="737"/>
      <c r="CB31" s="738"/>
      <c r="CD31" s="733"/>
      <c r="CE31" s="734"/>
      <c r="CF31" s="700" t="s">
        <v>314</v>
      </c>
      <c r="CG31" s="701"/>
      <c r="CH31" s="701"/>
      <c r="CI31" s="701"/>
      <c r="CJ31" s="701"/>
      <c r="CK31" s="701"/>
      <c r="CL31" s="701"/>
      <c r="CM31" s="701"/>
      <c r="CN31" s="701"/>
      <c r="CO31" s="701"/>
      <c r="CP31" s="701"/>
      <c r="CQ31" s="702"/>
      <c r="CR31" s="685">
        <v>28746</v>
      </c>
      <c r="CS31" s="710"/>
      <c r="CT31" s="710"/>
      <c r="CU31" s="710"/>
      <c r="CV31" s="710"/>
      <c r="CW31" s="710"/>
      <c r="CX31" s="710"/>
      <c r="CY31" s="711"/>
      <c r="CZ31" s="690">
        <v>0.3</v>
      </c>
      <c r="DA31" s="722"/>
      <c r="DB31" s="722"/>
      <c r="DC31" s="724"/>
      <c r="DD31" s="694">
        <v>28746</v>
      </c>
      <c r="DE31" s="710"/>
      <c r="DF31" s="710"/>
      <c r="DG31" s="710"/>
      <c r="DH31" s="710"/>
      <c r="DI31" s="710"/>
      <c r="DJ31" s="710"/>
      <c r="DK31" s="711"/>
      <c r="DL31" s="694">
        <v>28746</v>
      </c>
      <c r="DM31" s="710"/>
      <c r="DN31" s="710"/>
      <c r="DO31" s="710"/>
      <c r="DP31" s="710"/>
      <c r="DQ31" s="710"/>
      <c r="DR31" s="710"/>
      <c r="DS31" s="710"/>
      <c r="DT31" s="710"/>
      <c r="DU31" s="710"/>
      <c r="DV31" s="711"/>
      <c r="DW31" s="690">
        <v>0.6</v>
      </c>
      <c r="DX31" s="722"/>
      <c r="DY31" s="722"/>
      <c r="DZ31" s="722"/>
      <c r="EA31" s="722"/>
      <c r="EB31" s="722"/>
      <c r="EC31" s="723"/>
    </row>
    <row r="32" spans="2:133" ht="11.25" customHeight="1" x14ac:dyDescent="0.15">
      <c r="B32" s="752" t="s">
        <v>315</v>
      </c>
      <c r="C32" s="753"/>
      <c r="D32" s="753"/>
      <c r="E32" s="753"/>
      <c r="F32" s="753"/>
      <c r="G32" s="753"/>
      <c r="H32" s="753"/>
      <c r="I32" s="753"/>
      <c r="J32" s="753"/>
      <c r="K32" s="753"/>
      <c r="L32" s="753"/>
      <c r="M32" s="753"/>
      <c r="N32" s="753"/>
      <c r="O32" s="753"/>
      <c r="P32" s="753"/>
      <c r="Q32" s="754"/>
      <c r="R32" s="685" t="s">
        <v>243</v>
      </c>
      <c r="S32" s="686"/>
      <c r="T32" s="686"/>
      <c r="U32" s="686"/>
      <c r="V32" s="686"/>
      <c r="W32" s="686"/>
      <c r="X32" s="686"/>
      <c r="Y32" s="687"/>
      <c r="Z32" s="688" t="s">
        <v>243</v>
      </c>
      <c r="AA32" s="688"/>
      <c r="AB32" s="688"/>
      <c r="AC32" s="688"/>
      <c r="AD32" s="689" t="s">
        <v>243</v>
      </c>
      <c r="AE32" s="689"/>
      <c r="AF32" s="689"/>
      <c r="AG32" s="689"/>
      <c r="AH32" s="689"/>
      <c r="AI32" s="689"/>
      <c r="AJ32" s="689"/>
      <c r="AK32" s="689"/>
      <c r="AL32" s="690" t="s">
        <v>234</v>
      </c>
      <c r="AM32" s="691"/>
      <c r="AN32" s="691"/>
      <c r="AO32" s="692"/>
      <c r="AP32" s="744"/>
      <c r="AQ32" s="745"/>
      <c r="AR32" s="745"/>
      <c r="AS32" s="745"/>
      <c r="AT32" s="749"/>
      <c r="AU32" s="230" t="s">
        <v>316</v>
      </c>
      <c r="AV32" s="230"/>
      <c r="AW32" s="230"/>
      <c r="AX32" s="682" t="s">
        <v>317</v>
      </c>
      <c r="AY32" s="683"/>
      <c r="AZ32" s="683"/>
      <c r="BA32" s="683"/>
      <c r="BB32" s="683"/>
      <c r="BC32" s="683"/>
      <c r="BD32" s="683"/>
      <c r="BE32" s="683"/>
      <c r="BF32" s="684"/>
      <c r="BG32" s="751">
        <v>99.3</v>
      </c>
      <c r="BH32" s="710"/>
      <c r="BI32" s="710"/>
      <c r="BJ32" s="710"/>
      <c r="BK32" s="710"/>
      <c r="BL32" s="710"/>
      <c r="BM32" s="691">
        <v>96.2</v>
      </c>
      <c r="BN32" s="739"/>
      <c r="BO32" s="739"/>
      <c r="BP32" s="739"/>
      <c r="BQ32" s="740"/>
      <c r="BR32" s="751">
        <v>99.1</v>
      </c>
      <c r="BS32" s="710"/>
      <c r="BT32" s="710"/>
      <c r="BU32" s="710"/>
      <c r="BV32" s="710"/>
      <c r="BW32" s="710"/>
      <c r="BX32" s="691">
        <v>95.9</v>
      </c>
      <c r="BY32" s="739"/>
      <c r="BZ32" s="739"/>
      <c r="CA32" s="739"/>
      <c r="CB32" s="740"/>
      <c r="CD32" s="735"/>
      <c r="CE32" s="736"/>
      <c r="CF32" s="700" t="s">
        <v>318</v>
      </c>
      <c r="CG32" s="701"/>
      <c r="CH32" s="701"/>
      <c r="CI32" s="701"/>
      <c r="CJ32" s="701"/>
      <c r="CK32" s="701"/>
      <c r="CL32" s="701"/>
      <c r="CM32" s="701"/>
      <c r="CN32" s="701"/>
      <c r="CO32" s="701"/>
      <c r="CP32" s="701"/>
      <c r="CQ32" s="702"/>
      <c r="CR32" s="685" t="s">
        <v>243</v>
      </c>
      <c r="CS32" s="686"/>
      <c r="CT32" s="686"/>
      <c r="CU32" s="686"/>
      <c r="CV32" s="686"/>
      <c r="CW32" s="686"/>
      <c r="CX32" s="686"/>
      <c r="CY32" s="687"/>
      <c r="CZ32" s="690" t="s">
        <v>243</v>
      </c>
      <c r="DA32" s="722"/>
      <c r="DB32" s="722"/>
      <c r="DC32" s="724"/>
      <c r="DD32" s="694" t="s">
        <v>243</v>
      </c>
      <c r="DE32" s="686"/>
      <c r="DF32" s="686"/>
      <c r="DG32" s="686"/>
      <c r="DH32" s="686"/>
      <c r="DI32" s="686"/>
      <c r="DJ32" s="686"/>
      <c r="DK32" s="687"/>
      <c r="DL32" s="694" t="s">
        <v>243</v>
      </c>
      <c r="DM32" s="686"/>
      <c r="DN32" s="686"/>
      <c r="DO32" s="686"/>
      <c r="DP32" s="686"/>
      <c r="DQ32" s="686"/>
      <c r="DR32" s="686"/>
      <c r="DS32" s="686"/>
      <c r="DT32" s="686"/>
      <c r="DU32" s="686"/>
      <c r="DV32" s="687"/>
      <c r="DW32" s="690" t="s">
        <v>243</v>
      </c>
      <c r="DX32" s="722"/>
      <c r="DY32" s="722"/>
      <c r="DZ32" s="722"/>
      <c r="EA32" s="722"/>
      <c r="EB32" s="722"/>
      <c r="EC32" s="723"/>
    </row>
    <row r="33" spans="2:133" ht="11.25" customHeight="1" x14ac:dyDescent="0.15">
      <c r="B33" s="682" t="s">
        <v>319</v>
      </c>
      <c r="C33" s="683"/>
      <c r="D33" s="683"/>
      <c r="E33" s="683"/>
      <c r="F33" s="683"/>
      <c r="G33" s="683"/>
      <c r="H33" s="683"/>
      <c r="I33" s="683"/>
      <c r="J33" s="683"/>
      <c r="K33" s="683"/>
      <c r="L33" s="683"/>
      <c r="M33" s="683"/>
      <c r="N33" s="683"/>
      <c r="O33" s="683"/>
      <c r="P33" s="683"/>
      <c r="Q33" s="684"/>
      <c r="R33" s="685">
        <v>375085</v>
      </c>
      <c r="S33" s="686"/>
      <c r="T33" s="686"/>
      <c r="U33" s="686"/>
      <c r="V33" s="686"/>
      <c r="W33" s="686"/>
      <c r="X33" s="686"/>
      <c r="Y33" s="687"/>
      <c r="Z33" s="688">
        <v>3.6</v>
      </c>
      <c r="AA33" s="688"/>
      <c r="AB33" s="688"/>
      <c r="AC33" s="688"/>
      <c r="AD33" s="689" t="s">
        <v>234</v>
      </c>
      <c r="AE33" s="689"/>
      <c r="AF33" s="689"/>
      <c r="AG33" s="689"/>
      <c r="AH33" s="689"/>
      <c r="AI33" s="689"/>
      <c r="AJ33" s="689"/>
      <c r="AK33" s="689"/>
      <c r="AL33" s="690" t="s">
        <v>139</v>
      </c>
      <c r="AM33" s="691"/>
      <c r="AN33" s="691"/>
      <c r="AO33" s="692"/>
      <c r="AP33" s="746"/>
      <c r="AQ33" s="747"/>
      <c r="AR33" s="747"/>
      <c r="AS33" s="747"/>
      <c r="AT33" s="750"/>
      <c r="AU33" s="232"/>
      <c r="AV33" s="232"/>
      <c r="AW33" s="232"/>
      <c r="AX33" s="726" t="s">
        <v>320</v>
      </c>
      <c r="AY33" s="727"/>
      <c r="AZ33" s="727"/>
      <c r="BA33" s="727"/>
      <c r="BB33" s="727"/>
      <c r="BC33" s="727"/>
      <c r="BD33" s="727"/>
      <c r="BE33" s="727"/>
      <c r="BF33" s="728"/>
      <c r="BG33" s="755">
        <v>97</v>
      </c>
      <c r="BH33" s="756"/>
      <c r="BI33" s="756"/>
      <c r="BJ33" s="756"/>
      <c r="BK33" s="756"/>
      <c r="BL33" s="756"/>
      <c r="BM33" s="757">
        <v>76.3</v>
      </c>
      <c r="BN33" s="756"/>
      <c r="BO33" s="756"/>
      <c r="BP33" s="756"/>
      <c r="BQ33" s="758"/>
      <c r="BR33" s="755">
        <v>97.9</v>
      </c>
      <c r="BS33" s="756"/>
      <c r="BT33" s="756"/>
      <c r="BU33" s="756"/>
      <c r="BV33" s="756"/>
      <c r="BW33" s="756"/>
      <c r="BX33" s="757">
        <v>77.7</v>
      </c>
      <c r="BY33" s="756"/>
      <c r="BZ33" s="756"/>
      <c r="CA33" s="756"/>
      <c r="CB33" s="758"/>
      <c r="CD33" s="700" t="s">
        <v>321</v>
      </c>
      <c r="CE33" s="701"/>
      <c r="CF33" s="701"/>
      <c r="CG33" s="701"/>
      <c r="CH33" s="701"/>
      <c r="CI33" s="701"/>
      <c r="CJ33" s="701"/>
      <c r="CK33" s="701"/>
      <c r="CL33" s="701"/>
      <c r="CM33" s="701"/>
      <c r="CN33" s="701"/>
      <c r="CO33" s="701"/>
      <c r="CP33" s="701"/>
      <c r="CQ33" s="702"/>
      <c r="CR33" s="685">
        <v>6013039</v>
      </c>
      <c r="CS33" s="710"/>
      <c r="CT33" s="710"/>
      <c r="CU33" s="710"/>
      <c r="CV33" s="710"/>
      <c r="CW33" s="710"/>
      <c r="CX33" s="710"/>
      <c r="CY33" s="711"/>
      <c r="CZ33" s="690">
        <v>59.5</v>
      </c>
      <c r="DA33" s="722"/>
      <c r="DB33" s="722"/>
      <c r="DC33" s="724"/>
      <c r="DD33" s="694">
        <v>3917965</v>
      </c>
      <c r="DE33" s="710"/>
      <c r="DF33" s="710"/>
      <c r="DG33" s="710"/>
      <c r="DH33" s="710"/>
      <c r="DI33" s="710"/>
      <c r="DJ33" s="710"/>
      <c r="DK33" s="711"/>
      <c r="DL33" s="694">
        <v>2256995</v>
      </c>
      <c r="DM33" s="710"/>
      <c r="DN33" s="710"/>
      <c r="DO33" s="710"/>
      <c r="DP33" s="710"/>
      <c r="DQ33" s="710"/>
      <c r="DR33" s="710"/>
      <c r="DS33" s="710"/>
      <c r="DT33" s="710"/>
      <c r="DU33" s="710"/>
      <c r="DV33" s="711"/>
      <c r="DW33" s="690">
        <v>43.5</v>
      </c>
      <c r="DX33" s="722"/>
      <c r="DY33" s="722"/>
      <c r="DZ33" s="722"/>
      <c r="EA33" s="722"/>
      <c r="EB33" s="722"/>
      <c r="EC33" s="723"/>
    </row>
    <row r="34" spans="2:133" ht="11.25" customHeight="1" x14ac:dyDescent="0.15">
      <c r="B34" s="682" t="s">
        <v>322</v>
      </c>
      <c r="C34" s="683"/>
      <c r="D34" s="683"/>
      <c r="E34" s="683"/>
      <c r="F34" s="683"/>
      <c r="G34" s="683"/>
      <c r="H34" s="683"/>
      <c r="I34" s="683"/>
      <c r="J34" s="683"/>
      <c r="K34" s="683"/>
      <c r="L34" s="683"/>
      <c r="M34" s="683"/>
      <c r="N34" s="683"/>
      <c r="O34" s="683"/>
      <c r="P34" s="683"/>
      <c r="Q34" s="684"/>
      <c r="R34" s="685">
        <v>28657</v>
      </c>
      <c r="S34" s="686"/>
      <c r="T34" s="686"/>
      <c r="U34" s="686"/>
      <c r="V34" s="686"/>
      <c r="W34" s="686"/>
      <c r="X34" s="686"/>
      <c r="Y34" s="687"/>
      <c r="Z34" s="688">
        <v>0.3</v>
      </c>
      <c r="AA34" s="688"/>
      <c r="AB34" s="688"/>
      <c r="AC34" s="688"/>
      <c r="AD34" s="689">
        <v>10033</v>
      </c>
      <c r="AE34" s="689"/>
      <c r="AF34" s="689"/>
      <c r="AG34" s="689"/>
      <c r="AH34" s="689"/>
      <c r="AI34" s="689"/>
      <c r="AJ34" s="689"/>
      <c r="AK34" s="689"/>
      <c r="AL34" s="690">
        <v>0.2</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323</v>
      </c>
      <c r="CE34" s="701"/>
      <c r="CF34" s="701"/>
      <c r="CG34" s="701"/>
      <c r="CH34" s="701"/>
      <c r="CI34" s="701"/>
      <c r="CJ34" s="701"/>
      <c r="CK34" s="701"/>
      <c r="CL34" s="701"/>
      <c r="CM34" s="701"/>
      <c r="CN34" s="701"/>
      <c r="CO34" s="701"/>
      <c r="CP34" s="701"/>
      <c r="CQ34" s="702"/>
      <c r="CR34" s="685">
        <v>959362</v>
      </c>
      <c r="CS34" s="686"/>
      <c r="CT34" s="686"/>
      <c r="CU34" s="686"/>
      <c r="CV34" s="686"/>
      <c r="CW34" s="686"/>
      <c r="CX34" s="686"/>
      <c r="CY34" s="687"/>
      <c r="CZ34" s="690">
        <v>9.5</v>
      </c>
      <c r="DA34" s="722"/>
      <c r="DB34" s="722"/>
      <c r="DC34" s="724"/>
      <c r="DD34" s="694">
        <v>667449</v>
      </c>
      <c r="DE34" s="686"/>
      <c r="DF34" s="686"/>
      <c r="DG34" s="686"/>
      <c r="DH34" s="686"/>
      <c r="DI34" s="686"/>
      <c r="DJ34" s="686"/>
      <c r="DK34" s="687"/>
      <c r="DL34" s="694">
        <v>649421</v>
      </c>
      <c r="DM34" s="686"/>
      <c r="DN34" s="686"/>
      <c r="DO34" s="686"/>
      <c r="DP34" s="686"/>
      <c r="DQ34" s="686"/>
      <c r="DR34" s="686"/>
      <c r="DS34" s="686"/>
      <c r="DT34" s="686"/>
      <c r="DU34" s="686"/>
      <c r="DV34" s="687"/>
      <c r="DW34" s="690">
        <v>12.5</v>
      </c>
      <c r="DX34" s="722"/>
      <c r="DY34" s="722"/>
      <c r="DZ34" s="722"/>
      <c r="EA34" s="722"/>
      <c r="EB34" s="722"/>
      <c r="EC34" s="723"/>
    </row>
    <row r="35" spans="2:133" ht="11.25" customHeight="1" x14ac:dyDescent="0.15">
      <c r="B35" s="682" t="s">
        <v>324</v>
      </c>
      <c r="C35" s="683"/>
      <c r="D35" s="683"/>
      <c r="E35" s="683"/>
      <c r="F35" s="683"/>
      <c r="G35" s="683"/>
      <c r="H35" s="683"/>
      <c r="I35" s="683"/>
      <c r="J35" s="683"/>
      <c r="K35" s="683"/>
      <c r="L35" s="683"/>
      <c r="M35" s="683"/>
      <c r="N35" s="683"/>
      <c r="O35" s="683"/>
      <c r="P35" s="683"/>
      <c r="Q35" s="684"/>
      <c r="R35" s="685">
        <v>85706</v>
      </c>
      <c r="S35" s="686"/>
      <c r="T35" s="686"/>
      <c r="U35" s="686"/>
      <c r="V35" s="686"/>
      <c r="W35" s="686"/>
      <c r="X35" s="686"/>
      <c r="Y35" s="687"/>
      <c r="Z35" s="688">
        <v>0.8</v>
      </c>
      <c r="AA35" s="688"/>
      <c r="AB35" s="688"/>
      <c r="AC35" s="688"/>
      <c r="AD35" s="689" t="s">
        <v>243</v>
      </c>
      <c r="AE35" s="689"/>
      <c r="AF35" s="689"/>
      <c r="AG35" s="689"/>
      <c r="AH35" s="689"/>
      <c r="AI35" s="689"/>
      <c r="AJ35" s="689"/>
      <c r="AK35" s="689"/>
      <c r="AL35" s="690" t="s">
        <v>243</v>
      </c>
      <c r="AM35" s="691"/>
      <c r="AN35" s="691"/>
      <c r="AO35" s="692"/>
      <c r="AP35" s="235"/>
      <c r="AQ35" s="664" t="s">
        <v>325</v>
      </c>
      <c r="AR35" s="665"/>
      <c r="AS35" s="665"/>
      <c r="AT35" s="665"/>
      <c r="AU35" s="665"/>
      <c r="AV35" s="665"/>
      <c r="AW35" s="665"/>
      <c r="AX35" s="665"/>
      <c r="AY35" s="665"/>
      <c r="AZ35" s="665"/>
      <c r="BA35" s="665"/>
      <c r="BB35" s="665"/>
      <c r="BC35" s="665"/>
      <c r="BD35" s="665"/>
      <c r="BE35" s="665"/>
      <c r="BF35" s="666"/>
      <c r="BG35" s="664" t="s">
        <v>326</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327</v>
      </c>
      <c r="CE35" s="701"/>
      <c r="CF35" s="701"/>
      <c r="CG35" s="701"/>
      <c r="CH35" s="701"/>
      <c r="CI35" s="701"/>
      <c r="CJ35" s="701"/>
      <c r="CK35" s="701"/>
      <c r="CL35" s="701"/>
      <c r="CM35" s="701"/>
      <c r="CN35" s="701"/>
      <c r="CO35" s="701"/>
      <c r="CP35" s="701"/>
      <c r="CQ35" s="702"/>
      <c r="CR35" s="685">
        <v>153645</v>
      </c>
      <c r="CS35" s="710"/>
      <c r="CT35" s="710"/>
      <c r="CU35" s="710"/>
      <c r="CV35" s="710"/>
      <c r="CW35" s="710"/>
      <c r="CX35" s="710"/>
      <c r="CY35" s="711"/>
      <c r="CZ35" s="690">
        <v>1.5</v>
      </c>
      <c r="DA35" s="722"/>
      <c r="DB35" s="722"/>
      <c r="DC35" s="724"/>
      <c r="DD35" s="694">
        <v>120101</v>
      </c>
      <c r="DE35" s="710"/>
      <c r="DF35" s="710"/>
      <c r="DG35" s="710"/>
      <c r="DH35" s="710"/>
      <c r="DI35" s="710"/>
      <c r="DJ35" s="710"/>
      <c r="DK35" s="711"/>
      <c r="DL35" s="694">
        <v>120101</v>
      </c>
      <c r="DM35" s="710"/>
      <c r="DN35" s="710"/>
      <c r="DO35" s="710"/>
      <c r="DP35" s="710"/>
      <c r="DQ35" s="710"/>
      <c r="DR35" s="710"/>
      <c r="DS35" s="710"/>
      <c r="DT35" s="710"/>
      <c r="DU35" s="710"/>
      <c r="DV35" s="711"/>
      <c r="DW35" s="690">
        <v>2.2999999999999998</v>
      </c>
      <c r="DX35" s="722"/>
      <c r="DY35" s="722"/>
      <c r="DZ35" s="722"/>
      <c r="EA35" s="722"/>
      <c r="EB35" s="722"/>
      <c r="EC35" s="723"/>
    </row>
    <row r="36" spans="2:133" ht="11.25" customHeight="1" x14ac:dyDescent="0.15">
      <c r="B36" s="682" t="s">
        <v>328</v>
      </c>
      <c r="C36" s="683"/>
      <c r="D36" s="683"/>
      <c r="E36" s="683"/>
      <c r="F36" s="683"/>
      <c r="G36" s="683"/>
      <c r="H36" s="683"/>
      <c r="I36" s="683"/>
      <c r="J36" s="683"/>
      <c r="K36" s="683"/>
      <c r="L36" s="683"/>
      <c r="M36" s="683"/>
      <c r="N36" s="683"/>
      <c r="O36" s="683"/>
      <c r="P36" s="683"/>
      <c r="Q36" s="684"/>
      <c r="R36" s="685">
        <v>837074</v>
      </c>
      <c r="S36" s="686"/>
      <c r="T36" s="686"/>
      <c r="U36" s="686"/>
      <c r="V36" s="686"/>
      <c r="W36" s="686"/>
      <c r="X36" s="686"/>
      <c r="Y36" s="687"/>
      <c r="Z36" s="688">
        <v>8</v>
      </c>
      <c r="AA36" s="688"/>
      <c r="AB36" s="688"/>
      <c r="AC36" s="688"/>
      <c r="AD36" s="689" t="s">
        <v>234</v>
      </c>
      <c r="AE36" s="689"/>
      <c r="AF36" s="689"/>
      <c r="AG36" s="689"/>
      <c r="AH36" s="689"/>
      <c r="AI36" s="689"/>
      <c r="AJ36" s="689"/>
      <c r="AK36" s="689"/>
      <c r="AL36" s="690" t="s">
        <v>243</v>
      </c>
      <c r="AM36" s="691"/>
      <c r="AN36" s="691"/>
      <c r="AO36" s="692"/>
      <c r="AP36" s="235"/>
      <c r="AQ36" s="759" t="s">
        <v>329</v>
      </c>
      <c r="AR36" s="760"/>
      <c r="AS36" s="760"/>
      <c r="AT36" s="760"/>
      <c r="AU36" s="760"/>
      <c r="AV36" s="760"/>
      <c r="AW36" s="760"/>
      <c r="AX36" s="760"/>
      <c r="AY36" s="761"/>
      <c r="AZ36" s="674">
        <v>1405966</v>
      </c>
      <c r="BA36" s="675"/>
      <c r="BB36" s="675"/>
      <c r="BC36" s="675"/>
      <c r="BD36" s="675"/>
      <c r="BE36" s="675"/>
      <c r="BF36" s="762"/>
      <c r="BG36" s="696" t="s">
        <v>330</v>
      </c>
      <c r="BH36" s="697"/>
      <c r="BI36" s="697"/>
      <c r="BJ36" s="697"/>
      <c r="BK36" s="697"/>
      <c r="BL36" s="697"/>
      <c r="BM36" s="697"/>
      <c r="BN36" s="697"/>
      <c r="BO36" s="697"/>
      <c r="BP36" s="697"/>
      <c r="BQ36" s="697"/>
      <c r="BR36" s="697"/>
      <c r="BS36" s="697"/>
      <c r="BT36" s="697"/>
      <c r="BU36" s="698"/>
      <c r="BV36" s="674">
        <v>16375</v>
      </c>
      <c r="BW36" s="675"/>
      <c r="BX36" s="675"/>
      <c r="BY36" s="675"/>
      <c r="BZ36" s="675"/>
      <c r="CA36" s="675"/>
      <c r="CB36" s="762"/>
      <c r="CD36" s="700" t="s">
        <v>331</v>
      </c>
      <c r="CE36" s="701"/>
      <c r="CF36" s="701"/>
      <c r="CG36" s="701"/>
      <c r="CH36" s="701"/>
      <c r="CI36" s="701"/>
      <c r="CJ36" s="701"/>
      <c r="CK36" s="701"/>
      <c r="CL36" s="701"/>
      <c r="CM36" s="701"/>
      <c r="CN36" s="701"/>
      <c r="CO36" s="701"/>
      <c r="CP36" s="701"/>
      <c r="CQ36" s="702"/>
      <c r="CR36" s="685">
        <v>2404588</v>
      </c>
      <c r="CS36" s="686"/>
      <c r="CT36" s="686"/>
      <c r="CU36" s="686"/>
      <c r="CV36" s="686"/>
      <c r="CW36" s="686"/>
      <c r="CX36" s="686"/>
      <c r="CY36" s="687"/>
      <c r="CZ36" s="690">
        <v>23.8</v>
      </c>
      <c r="DA36" s="722"/>
      <c r="DB36" s="722"/>
      <c r="DC36" s="724"/>
      <c r="DD36" s="694">
        <v>938102</v>
      </c>
      <c r="DE36" s="686"/>
      <c r="DF36" s="686"/>
      <c r="DG36" s="686"/>
      <c r="DH36" s="686"/>
      <c r="DI36" s="686"/>
      <c r="DJ36" s="686"/>
      <c r="DK36" s="687"/>
      <c r="DL36" s="694">
        <v>775532</v>
      </c>
      <c r="DM36" s="686"/>
      <c r="DN36" s="686"/>
      <c r="DO36" s="686"/>
      <c r="DP36" s="686"/>
      <c r="DQ36" s="686"/>
      <c r="DR36" s="686"/>
      <c r="DS36" s="686"/>
      <c r="DT36" s="686"/>
      <c r="DU36" s="686"/>
      <c r="DV36" s="687"/>
      <c r="DW36" s="690">
        <v>15</v>
      </c>
      <c r="DX36" s="722"/>
      <c r="DY36" s="722"/>
      <c r="DZ36" s="722"/>
      <c r="EA36" s="722"/>
      <c r="EB36" s="722"/>
      <c r="EC36" s="723"/>
    </row>
    <row r="37" spans="2:133" ht="11.25" customHeight="1" x14ac:dyDescent="0.15">
      <c r="B37" s="682" t="s">
        <v>332</v>
      </c>
      <c r="C37" s="683"/>
      <c r="D37" s="683"/>
      <c r="E37" s="683"/>
      <c r="F37" s="683"/>
      <c r="G37" s="683"/>
      <c r="H37" s="683"/>
      <c r="I37" s="683"/>
      <c r="J37" s="683"/>
      <c r="K37" s="683"/>
      <c r="L37" s="683"/>
      <c r="M37" s="683"/>
      <c r="N37" s="683"/>
      <c r="O37" s="683"/>
      <c r="P37" s="683"/>
      <c r="Q37" s="684"/>
      <c r="R37" s="685">
        <v>424650</v>
      </c>
      <c r="S37" s="686"/>
      <c r="T37" s="686"/>
      <c r="U37" s="686"/>
      <c r="V37" s="686"/>
      <c r="W37" s="686"/>
      <c r="X37" s="686"/>
      <c r="Y37" s="687"/>
      <c r="Z37" s="688">
        <v>4</v>
      </c>
      <c r="AA37" s="688"/>
      <c r="AB37" s="688"/>
      <c r="AC37" s="688"/>
      <c r="AD37" s="689" t="s">
        <v>243</v>
      </c>
      <c r="AE37" s="689"/>
      <c r="AF37" s="689"/>
      <c r="AG37" s="689"/>
      <c r="AH37" s="689"/>
      <c r="AI37" s="689"/>
      <c r="AJ37" s="689"/>
      <c r="AK37" s="689"/>
      <c r="AL37" s="690" t="s">
        <v>234</v>
      </c>
      <c r="AM37" s="691"/>
      <c r="AN37" s="691"/>
      <c r="AO37" s="692"/>
      <c r="AQ37" s="763" t="s">
        <v>333</v>
      </c>
      <c r="AR37" s="764"/>
      <c r="AS37" s="764"/>
      <c r="AT37" s="764"/>
      <c r="AU37" s="764"/>
      <c r="AV37" s="764"/>
      <c r="AW37" s="764"/>
      <c r="AX37" s="764"/>
      <c r="AY37" s="765"/>
      <c r="AZ37" s="685">
        <v>488797</v>
      </c>
      <c r="BA37" s="686"/>
      <c r="BB37" s="686"/>
      <c r="BC37" s="686"/>
      <c r="BD37" s="710"/>
      <c r="BE37" s="710"/>
      <c r="BF37" s="740"/>
      <c r="BG37" s="700" t="s">
        <v>334</v>
      </c>
      <c r="BH37" s="701"/>
      <c r="BI37" s="701"/>
      <c r="BJ37" s="701"/>
      <c r="BK37" s="701"/>
      <c r="BL37" s="701"/>
      <c r="BM37" s="701"/>
      <c r="BN37" s="701"/>
      <c r="BO37" s="701"/>
      <c r="BP37" s="701"/>
      <c r="BQ37" s="701"/>
      <c r="BR37" s="701"/>
      <c r="BS37" s="701"/>
      <c r="BT37" s="701"/>
      <c r="BU37" s="702"/>
      <c r="BV37" s="685">
        <v>5897</v>
      </c>
      <c r="BW37" s="686"/>
      <c r="BX37" s="686"/>
      <c r="BY37" s="686"/>
      <c r="BZ37" s="686"/>
      <c r="CA37" s="686"/>
      <c r="CB37" s="695"/>
      <c r="CD37" s="700" t="s">
        <v>335</v>
      </c>
      <c r="CE37" s="701"/>
      <c r="CF37" s="701"/>
      <c r="CG37" s="701"/>
      <c r="CH37" s="701"/>
      <c r="CI37" s="701"/>
      <c r="CJ37" s="701"/>
      <c r="CK37" s="701"/>
      <c r="CL37" s="701"/>
      <c r="CM37" s="701"/>
      <c r="CN37" s="701"/>
      <c r="CO37" s="701"/>
      <c r="CP37" s="701"/>
      <c r="CQ37" s="702"/>
      <c r="CR37" s="685">
        <v>367135</v>
      </c>
      <c r="CS37" s="710"/>
      <c r="CT37" s="710"/>
      <c r="CU37" s="710"/>
      <c r="CV37" s="710"/>
      <c r="CW37" s="710"/>
      <c r="CX37" s="710"/>
      <c r="CY37" s="711"/>
      <c r="CZ37" s="690">
        <v>3.6</v>
      </c>
      <c r="DA37" s="722"/>
      <c r="DB37" s="722"/>
      <c r="DC37" s="724"/>
      <c r="DD37" s="694">
        <v>361235</v>
      </c>
      <c r="DE37" s="710"/>
      <c r="DF37" s="710"/>
      <c r="DG37" s="710"/>
      <c r="DH37" s="710"/>
      <c r="DI37" s="710"/>
      <c r="DJ37" s="710"/>
      <c r="DK37" s="711"/>
      <c r="DL37" s="694">
        <v>360103</v>
      </c>
      <c r="DM37" s="710"/>
      <c r="DN37" s="710"/>
      <c r="DO37" s="710"/>
      <c r="DP37" s="710"/>
      <c r="DQ37" s="710"/>
      <c r="DR37" s="710"/>
      <c r="DS37" s="710"/>
      <c r="DT37" s="710"/>
      <c r="DU37" s="710"/>
      <c r="DV37" s="711"/>
      <c r="DW37" s="690">
        <v>6.9</v>
      </c>
      <c r="DX37" s="722"/>
      <c r="DY37" s="722"/>
      <c r="DZ37" s="722"/>
      <c r="EA37" s="722"/>
      <c r="EB37" s="722"/>
      <c r="EC37" s="723"/>
    </row>
    <row r="38" spans="2:133" ht="11.25" customHeight="1" x14ac:dyDescent="0.15">
      <c r="B38" s="682" t="s">
        <v>336</v>
      </c>
      <c r="C38" s="683"/>
      <c r="D38" s="683"/>
      <c r="E38" s="683"/>
      <c r="F38" s="683"/>
      <c r="G38" s="683"/>
      <c r="H38" s="683"/>
      <c r="I38" s="683"/>
      <c r="J38" s="683"/>
      <c r="K38" s="683"/>
      <c r="L38" s="683"/>
      <c r="M38" s="683"/>
      <c r="N38" s="683"/>
      <c r="O38" s="683"/>
      <c r="P38" s="683"/>
      <c r="Q38" s="684"/>
      <c r="R38" s="685">
        <v>276518</v>
      </c>
      <c r="S38" s="686"/>
      <c r="T38" s="686"/>
      <c r="U38" s="686"/>
      <c r="V38" s="686"/>
      <c r="W38" s="686"/>
      <c r="X38" s="686"/>
      <c r="Y38" s="687"/>
      <c r="Z38" s="688">
        <v>2.6</v>
      </c>
      <c r="AA38" s="688"/>
      <c r="AB38" s="688"/>
      <c r="AC38" s="688"/>
      <c r="AD38" s="689">
        <v>699</v>
      </c>
      <c r="AE38" s="689"/>
      <c r="AF38" s="689"/>
      <c r="AG38" s="689"/>
      <c r="AH38" s="689"/>
      <c r="AI38" s="689"/>
      <c r="AJ38" s="689"/>
      <c r="AK38" s="689"/>
      <c r="AL38" s="690">
        <v>0</v>
      </c>
      <c r="AM38" s="691"/>
      <c r="AN38" s="691"/>
      <c r="AO38" s="692"/>
      <c r="AQ38" s="763" t="s">
        <v>337</v>
      </c>
      <c r="AR38" s="764"/>
      <c r="AS38" s="764"/>
      <c r="AT38" s="764"/>
      <c r="AU38" s="764"/>
      <c r="AV38" s="764"/>
      <c r="AW38" s="764"/>
      <c r="AX38" s="764"/>
      <c r="AY38" s="765"/>
      <c r="AZ38" s="685">
        <v>240679</v>
      </c>
      <c r="BA38" s="686"/>
      <c r="BB38" s="686"/>
      <c r="BC38" s="686"/>
      <c r="BD38" s="710"/>
      <c r="BE38" s="710"/>
      <c r="BF38" s="740"/>
      <c r="BG38" s="700" t="s">
        <v>338</v>
      </c>
      <c r="BH38" s="701"/>
      <c r="BI38" s="701"/>
      <c r="BJ38" s="701"/>
      <c r="BK38" s="701"/>
      <c r="BL38" s="701"/>
      <c r="BM38" s="701"/>
      <c r="BN38" s="701"/>
      <c r="BO38" s="701"/>
      <c r="BP38" s="701"/>
      <c r="BQ38" s="701"/>
      <c r="BR38" s="701"/>
      <c r="BS38" s="701"/>
      <c r="BT38" s="701"/>
      <c r="BU38" s="702"/>
      <c r="BV38" s="685">
        <v>1708</v>
      </c>
      <c r="BW38" s="686"/>
      <c r="BX38" s="686"/>
      <c r="BY38" s="686"/>
      <c r="BZ38" s="686"/>
      <c r="CA38" s="686"/>
      <c r="CB38" s="695"/>
      <c r="CD38" s="700" t="s">
        <v>339</v>
      </c>
      <c r="CE38" s="701"/>
      <c r="CF38" s="701"/>
      <c r="CG38" s="701"/>
      <c r="CH38" s="701"/>
      <c r="CI38" s="701"/>
      <c r="CJ38" s="701"/>
      <c r="CK38" s="701"/>
      <c r="CL38" s="701"/>
      <c r="CM38" s="701"/>
      <c r="CN38" s="701"/>
      <c r="CO38" s="701"/>
      <c r="CP38" s="701"/>
      <c r="CQ38" s="702"/>
      <c r="CR38" s="685">
        <v>917169</v>
      </c>
      <c r="CS38" s="686"/>
      <c r="CT38" s="686"/>
      <c r="CU38" s="686"/>
      <c r="CV38" s="686"/>
      <c r="CW38" s="686"/>
      <c r="CX38" s="686"/>
      <c r="CY38" s="687"/>
      <c r="CZ38" s="690">
        <v>9.1</v>
      </c>
      <c r="DA38" s="722"/>
      <c r="DB38" s="722"/>
      <c r="DC38" s="724"/>
      <c r="DD38" s="694">
        <v>839784</v>
      </c>
      <c r="DE38" s="686"/>
      <c r="DF38" s="686"/>
      <c r="DG38" s="686"/>
      <c r="DH38" s="686"/>
      <c r="DI38" s="686"/>
      <c r="DJ38" s="686"/>
      <c r="DK38" s="687"/>
      <c r="DL38" s="694">
        <v>711941</v>
      </c>
      <c r="DM38" s="686"/>
      <c r="DN38" s="686"/>
      <c r="DO38" s="686"/>
      <c r="DP38" s="686"/>
      <c r="DQ38" s="686"/>
      <c r="DR38" s="686"/>
      <c r="DS38" s="686"/>
      <c r="DT38" s="686"/>
      <c r="DU38" s="686"/>
      <c r="DV38" s="687"/>
      <c r="DW38" s="690">
        <v>13.7</v>
      </c>
      <c r="DX38" s="722"/>
      <c r="DY38" s="722"/>
      <c r="DZ38" s="722"/>
      <c r="EA38" s="722"/>
      <c r="EB38" s="722"/>
      <c r="EC38" s="723"/>
    </row>
    <row r="39" spans="2:133" ht="11.25" customHeight="1" x14ac:dyDescent="0.15">
      <c r="B39" s="682" t="s">
        <v>340</v>
      </c>
      <c r="C39" s="683"/>
      <c r="D39" s="683"/>
      <c r="E39" s="683"/>
      <c r="F39" s="683"/>
      <c r="G39" s="683"/>
      <c r="H39" s="683"/>
      <c r="I39" s="683"/>
      <c r="J39" s="683"/>
      <c r="K39" s="683"/>
      <c r="L39" s="683"/>
      <c r="M39" s="683"/>
      <c r="N39" s="683"/>
      <c r="O39" s="683"/>
      <c r="P39" s="683"/>
      <c r="Q39" s="684"/>
      <c r="R39" s="685">
        <v>860700</v>
      </c>
      <c r="S39" s="686"/>
      <c r="T39" s="686"/>
      <c r="U39" s="686"/>
      <c r="V39" s="686"/>
      <c r="W39" s="686"/>
      <c r="X39" s="686"/>
      <c r="Y39" s="687"/>
      <c r="Z39" s="688">
        <v>8.1999999999999993</v>
      </c>
      <c r="AA39" s="688"/>
      <c r="AB39" s="688"/>
      <c r="AC39" s="688"/>
      <c r="AD39" s="689" t="s">
        <v>243</v>
      </c>
      <c r="AE39" s="689"/>
      <c r="AF39" s="689"/>
      <c r="AG39" s="689"/>
      <c r="AH39" s="689"/>
      <c r="AI39" s="689"/>
      <c r="AJ39" s="689"/>
      <c r="AK39" s="689"/>
      <c r="AL39" s="690" t="s">
        <v>234</v>
      </c>
      <c r="AM39" s="691"/>
      <c r="AN39" s="691"/>
      <c r="AO39" s="692"/>
      <c r="AQ39" s="763" t="s">
        <v>341</v>
      </c>
      <c r="AR39" s="764"/>
      <c r="AS39" s="764"/>
      <c r="AT39" s="764"/>
      <c r="AU39" s="764"/>
      <c r="AV39" s="764"/>
      <c r="AW39" s="764"/>
      <c r="AX39" s="764"/>
      <c r="AY39" s="765"/>
      <c r="AZ39" s="685">
        <v>49224</v>
      </c>
      <c r="BA39" s="686"/>
      <c r="BB39" s="686"/>
      <c r="BC39" s="686"/>
      <c r="BD39" s="710"/>
      <c r="BE39" s="710"/>
      <c r="BF39" s="740"/>
      <c r="BG39" s="700" t="s">
        <v>342</v>
      </c>
      <c r="BH39" s="701"/>
      <c r="BI39" s="701"/>
      <c r="BJ39" s="701"/>
      <c r="BK39" s="701"/>
      <c r="BL39" s="701"/>
      <c r="BM39" s="701"/>
      <c r="BN39" s="701"/>
      <c r="BO39" s="701"/>
      <c r="BP39" s="701"/>
      <c r="BQ39" s="701"/>
      <c r="BR39" s="701"/>
      <c r="BS39" s="701"/>
      <c r="BT39" s="701"/>
      <c r="BU39" s="702"/>
      <c r="BV39" s="685">
        <v>2491</v>
      </c>
      <c r="BW39" s="686"/>
      <c r="BX39" s="686"/>
      <c r="BY39" s="686"/>
      <c r="BZ39" s="686"/>
      <c r="CA39" s="686"/>
      <c r="CB39" s="695"/>
      <c r="CD39" s="700" t="s">
        <v>343</v>
      </c>
      <c r="CE39" s="701"/>
      <c r="CF39" s="701"/>
      <c r="CG39" s="701"/>
      <c r="CH39" s="701"/>
      <c r="CI39" s="701"/>
      <c r="CJ39" s="701"/>
      <c r="CK39" s="701"/>
      <c r="CL39" s="701"/>
      <c r="CM39" s="701"/>
      <c r="CN39" s="701"/>
      <c r="CO39" s="701"/>
      <c r="CP39" s="701"/>
      <c r="CQ39" s="702"/>
      <c r="CR39" s="685">
        <v>1215476</v>
      </c>
      <c r="CS39" s="710"/>
      <c r="CT39" s="710"/>
      <c r="CU39" s="710"/>
      <c r="CV39" s="710"/>
      <c r="CW39" s="710"/>
      <c r="CX39" s="710"/>
      <c r="CY39" s="711"/>
      <c r="CZ39" s="690">
        <v>12</v>
      </c>
      <c r="DA39" s="722"/>
      <c r="DB39" s="722"/>
      <c r="DC39" s="724"/>
      <c r="DD39" s="694">
        <v>1141950</v>
      </c>
      <c r="DE39" s="710"/>
      <c r="DF39" s="710"/>
      <c r="DG39" s="710"/>
      <c r="DH39" s="710"/>
      <c r="DI39" s="710"/>
      <c r="DJ39" s="710"/>
      <c r="DK39" s="711"/>
      <c r="DL39" s="694" t="s">
        <v>243</v>
      </c>
      <c r="DM39" s="710"/>
      <c r="DN39" s="710"/>
      <c r="DO39" s="710"/>
      <c r="DP39" s="710"/>
      <c r="DQ39" s="710"/>
      <c r="DR39" s="710"/>
      <c r="DS39" s="710"/>
      <c r="DT39" s="710"/>
      <c r="DU39" s="710"/>
      <c r="DV39" s="711"/>
      <c r="DW39" s="690" t="s">
        <v>243</v>
      </c>
      <c r="DX39" s="722"/>
      <c r="DY39" s="722"/>
      <c r="DZ39" s="722"/>
      <c r="EA39" s="722"/>
      <c r="EB39" s="722"/>
      <c r="EC39" s="723"/>
    </row>
    <row r="40" spans="2:133" ht="11.25" customHeight="1" x14ac:dyDescent="0.15">
      <c r="B40" s="682" t="s">
        <v>344</v>
      </c>
      <c r="C40" s="683"/>
      <c r="D40" s="683"/>
      <c r="E40" s="683"/>
      <c r="F40" s="683"/>
      <c r="G40" s="683"/>
      <c r="H40" s="683"/>
      <c r="I40" s="683"/>
      <c r="J40" s="683"/>
      <c r="K40" s="683"/>
      <c r="L40" s="683"/>
      <c r="M40" s="683"/>
      <c r="N40" s="683"/>
      <c r="O40" s="683"/>
      <c r="P40" s="683"/>
      <c r="Q40" s="684"/>
      <c r="R40" s="685" t="s">
        <v>234</v>
      </c>
      <c r="S40" s="686"/>
      <c r="T40" s="686"/>
      <c r="U40" s="686"/>
      <c r="V40" s="686"/>
      <c r="W40" s="686"/>
      <c r="X40" s="686"/>
      <c r="Y40" s="687"/>
      <c r="Z40" s="688" t="s">
        <v>243</v>
      </c>
      <c r="AA40" s="688"/>
      <c r="AB40" s="688"/>
      <c r="AC40" s="688"/>
      <c r="AD40" s="689" t="s">
        <v>139</v>
      </c>
      <c r="AE40" s="689"/>
      <c r="AF40" s="689"/>
      <c r="AG40" s="689"/>
      <c r="AH40" s="689"/>
      <c r="AI40" s="689"/>
      <c r="AJ40" s="689"/>
      <c r="AK40" s="689"/>
      <c r="AL40" s="690" t="s">
        <v>243</v>
      </c>
      <c r="AM40" s="691"/>
      <c r="AN40" s="691"/>
      <c r="AO40" s="692"/>
      <c r="AQ40" s="763" t="s">
        <v>345</v>
      </c>
      <c r="AR40" s="764"/>
      <c r="AS40" s="764"/>
      <c r="AT40" s="764"/>
      <c r="AU40" s="764"/>
      <c r="AV40" s="764"/>
      <c r="AW40" s="764"/>
      <c r="AX40" s="764"/>
      <c r="AY40" s="765"/>
      <c r="AZ40" s="685" t="s">
        <v>234</v>
      </c>
      <c r="BA40" s="686"/>
      <c r="BB40" s="686"/>
      <c r="BC40" s="686"/>
      <c r="BD40" s="710"/>
      <c r="BE40" s="710"/>
      <c r="BF40" s="740"/>
      <c r="BG40" s="766" t="s">
        <v>346</v>
      </c>
      <c r="BH40" s="767"/>
      <c r="BI40" s="767"/>
      <c r="BJ40" s="767"/>
      <c r="BK40" s="767"/>
      <c r="BL40" s="236"/>
      <c r="BM40" s="701" t="s">
        <v>347</v>
      </c>
      <c r="BN40" s="701"/>
      <c r="BO40" s="701"/>
      <c r="BP40" s="701"/>
      <c r="BQ40" s="701"/>
      <c r="BR40" s="701"/>
      <c r="BS40" s="701"/>
      <c r="BT40" s="701"/>
      <c r="BU40" s="702"/>
      <c r="BV40" s="685">
        <v>96</v>
      </c>
      <c r="BW40" s="686"/>
      <c r="BX40" s="686"/>
      <c r="BY40" s="686"/>
      <c r="BZ40" s="686"/>
      <c r="CA40" s="686"/>
      <c r="CB40" s="695"/>
      <c r="CD40" s="700" t="s">
        <v>348</v>
      </c>
      <c r="CE40" s="701"/>
      <c r="CF40" s="701"/>
      <c r="CG40" s="701"/>
      <c r="CH40" s="701"/>
      <c r="CI40" s="701"/>
      <c r="CJ40" s="701"/>
      <c r="CK40" s="701"/>
      <c r="CL40" s="701"/>
      <c r="CM40" s="701"/>
      <c r="CN40" s="701"/>
      <c r="CO40" s="701"/>
      <c r="CP40" s="701"/>
      <c r="CQ40" s="702"/>
      <c r="CR40" s="685">
        <v>362799</v>
      </c>
      <c r="CS40" s="686"/>
      <c r="CT40" s="686"/>
      <c r="CU40" s="686"/>
      <c r="CV40" s="686"/>
      <c r="CW40" s="686"/>
      <c r="CX40" s="686"/>
      <c r="CY40" s="687"/>
      <c r="CZ40" s="690">
        <v>3.6</v>
      </c>
      <c r="DA40" s="722"/>
      <c r="DB40" s="722"/>
      <c r="DC40" s="724"/>
      <c r="DD40" s="694">
        <v>210579</v>
      </c>
      <c r="DE40" s="686"/>
      <c r="DF40" s="686"/>
      <c r="DG40" s="686"/>
      <c r="DH40" s="686"/>
      <c r="DI40" s="686"/>
      <c r="DJ40" s="686"/>
      <c r="DK40" s="687"/>
      <c r="DL40" s="694" t="s">
        <v>243</v>
      </c>
      <c r="DM40" s="686"/>
      <c r="DN40" s="686"/>
      <c r="DO40" s="686"/>
      <c r="DP40" s="686"/>
      <c r="DQ40" s="686"/>
      <c r="DR40" s="686"/>
      <c r="DS40" s="686"/>
      <c r="DT40" s="686"/>
      <c r="DU40" s="686"/>
      <c r="DV40" s="687"/>
      <c r="DW40" s="690" t="s">
        <v>243</v>
      </c>
      <c r="DX40" s="722"/>
      <c r="DY40" s="722"/>
      <c r="DZ40" s="722"/>
      <c r="EA40" s="722"/>
      <c r="EB40" s="722"/>
      <c r="EC40" s="723"/>
    </row>
    <row r="41" spans="2:133" ht="11.25" customHeight="1" x14ac:dyDescent="0.15">
      <c r="B41" s="682" t="s">
        <v>349</v>
      </c>
      <c r="C41" s="683"/>
      <c r="D41" s="683"/>
      <c r="E41" s="683"/>
      <c r="F41" s="683"/>
      <c r="G41" s="683"/>
      <c r="H41" s="683"/>
      <c r="I41" s="683"/>
      <c r="J41" s="683"/>
      <c r="K41" s="683"/>
      <c r="L41" s="683"/>
      <c r="M41" s="683"/>
      <c r="N41" s="683"/>
      <c r="O41" s="683"/>
      <c r="P41" s="683"/>
      <c r="Q41" s="684"/>
      <c r="R41" s="685" t="s">
        <v>243</v>
      </c>
      <c r="S41" s="686"/>
      <c r="T41" s="686"/>
      <c r="U41" s="686"/>
      <c r="V41" s="686"/>
      <c r="W41" s="686"/>
      <c r="X41" s="686"/>
      <c r="Y41" s="687"/>
      <c r="Z41" s="688" t="s">
        <v>243</v>
      </c>
      <c r="AA41" s="688"/>
      <c r="AB41" s="688"/>
      <c r="AC41" s="688"/>
      <c r="AD41" s="689" t="s">
        <v>234</v>
      </c>
      <c r="AE41" s="689"/>
      <c r="AF41" s="689"/>
      <c r="AG41" s="689"/>
      <c r="AH41" s="689"/>
      <c r="AI41" s="689"/>
      <c r="AJ41" s="689"/>
      <c r="AK41" s="689"/>
      <c r="AL41" s="690" t="s">
        <v>243</v>
      </c>
      <c r="AM41" s="691"/>
      <c r="AN41" s="691"/>
      <c r="AO41" s="692"/>
      <c r="AQ41" s="763" t="s">
        <v>350</v>
      </c>
      <c r="AR41" s="764"/>
      <c r="AS41" s="764"/>
      <c r="AT41" s="764"/>
      <c r="AU41" s="764"/>
      <c r="AV41" s="764"/>
      <c r="AW41" s="764"/>
      <c r="AX41" s="764"/>
      <c r="AY41" s="765"/>
      <c r="AZ41" s="685">
        <v>94105</v>
      </c>
      <c r="BA41" s="686"/>
      <c r="BB41" s="686"/>
      <c r="BC41" s="686"/>
      <c r="BD41" s="710"/>
      <c r="BE41" s="710"/>
      <c r="BF41" s="740"/>
      <c r="BG41" s="766"/>
      <c r="BH41" s="767"/>
      <c r="BI41" s="767"/>
      <c r="BJ41" s="767"/>
      <c r="BK41" s="767"/>
      <c r="BL41" s="236"/>
      <c r="BM41" s="701" t="s">
        <v>351</v>
      </c>
      <c r="BN41" s="701"/>
      <c r="BO41" s="701"/>
      <c r="BP41" s="701"/>
      <c r="BQ41" s="701"/>
      <c r="BR41" s="701"/>
      <c r="BS41" s="701"/>
      <c r="BT41" s="701"/>
      <c r="BU41" s="702"/>
      <c r="BV41" s="685">
        <v>1</v>
      </c>
      <c r="BW41" s="686"/>
      <c r="BX41" s="686"/>
      <c r="BY41" s="686"/>
      <c r="BZ41" s="686"/>
      <c r="CA41" s="686"/>
      <c r="CB41" s="695"/>
      <c r="CD41" s="700" t="s">
        <v>352</v>
      </c>
      <c r="CE41" s="701"/>
      <c r="CF41" s="701"/>
      <c r="CG41" s="701"/>
      <c r="CH41" s="701"/>
      <c r="CI41" s="701"/>
      <c r="CJ41" s="701"/>
      <c r="CK41" s="701"/>
      <c r="CL41" s="701"/>
      <c r="CM41" s="701"/>
      <c r="CN41" s="701"/>
      <c r="CO41" s="701"/>
      <c r="CP41" s="701"/>
      <c r="CQ41" s="702"/>
      <c r="CR41" s="685" t="s">
        <v>243</v>
      </c>
      <c r="CS41" s="710"/>
      <c r="CT41" s="710"/>
      <c r="CU41" s="710"/>
      <c r="CV41" s="710"/>
      <c r="CW41" s="710"/>
      <c r="CX41" s="710"/>
      <c r="CY41" s="711"/>
      <c r="CZ41" s="690" t="s">
        <v>234</v>
      </c>
      <c r="DA41" s="722"/>
      <c r="DB41" s="722"/>
      <c r="DC41" s="724"/>
      <c r="DD41" s="694" t="s">
        <v>139</v>
      </c>
      <c r="DE41" s="710"/>
      <c r="DF41" s="710"/>
      <c r="DG41" s="710"/>
      <c r="DH41" s="710"/>
      <c r="DI41" s="710"/>
      <c r="DJ41" s="710"/>
      <c r="DK41" s="711"/>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682" t="s">
        <v>353</v>
      </c>
      <c r="C42" s="683"/>
      <c r="D42" s="683"/>
      <c r="E42" s="683"/>
      <c r="F42" s="683"/>
      <c r="G42" s="683"/>
      <c r="H42" s="683"/>
      <c r="I42" s="683"/>
      <c r="J42" s="683"/>
      <c r="K42" s="683"/>
      <c r="L42" s="683"/>
      <c r="M42" s="683"/>
      <c r="N42" s="683"/>
      <c r="O42" s="683"/>
      <c r="P42" s="683"/>
      <c r="Q42" s="684"/>
      <c r="R42" s="685">
        <v>186700</v>
      </c>
      <c r="S42" s="686"/>
      <c r="T42" s="686"/>
      <c r="U42" s="686"/>
      <c r="V42" s="686"/>
      <c r="W42" s="686"/>
      <c r="X42" s="686"/>
      <c r="Y42" s="687"/>
      <c r="Z42" s="688">
        <v>1.8</v>
      </c>
      <c r="AA42" s="688"/>
      <c r="AB42" s="688"/>
      <c r="AC42" s="688"/>
      <c r="AD42" s="689" t="s">
        <v>243</v>
      </c>
      <c r="AE42" s="689"/>
      <c r="AF42" s="689"/>
      <c r="AG42" s="689"/>
      <c r="AH42" s="689"/>
      <c r="AI42" s="689"/>
      <c r="AJ42" s="689"/>
      <c r="AK42" s="689"/>
      <c r="AL42" s="690" t="s">
        <v>243</v>
      </c>
      <c r="AM42" s="691"/>
      <c r="AN42" s="691"/>
      <c r="AO42" s="692"/>
      <c r="AQ42" s="784" t="s">
        <v>354</v>
      </c>
      <c r="AR42" s="785"/>
      <c r="AS42" s="785"/>
      <c r="AT42" s="785"/>
      <c r="AU42" s="785"/>
      <c r="AV42" s="785"/>
      <c r="AW42" s="785"/>
      <c r="AX42" s="785"/>
      <c r="AY42" s="786"/>
      <c r="AZ42" s="776">
        <v>533161</v>
      </c>
      <c r="BA42" s="777"/>
      <c r="BB42" s="777"/>
      <c r="BC42" s="777"/>
      <c r="BD42" s="756"/>
      <c r="BE42" s="756"/>
      <c r="BF42" s="758"/>
      <c r="BG42" s="768"/>
      <c r="BH42" s="769"/>
      <c r="BI42" s="769"/>
      <c r="BJ42" s="769"/>
      <c r="BK42" s="769"/>
      <c r="BL42" s="237"/>
      <c r="BM42" s="713" t="s">
        <v>355</v>
      </c>
      <c r="BN42" s="713"/>
      <c r="BO42" s="713"/>
      <c r="BP42" s="713"/>
      <c r="BQ42" s="713"/>
      <c r="BR42" s="713"/>
      <c r="BS42" s="713"/>
      <c r="BT42" s="713"/>
      <c r="BU42" s="714"/>
      <c r="BV42" s="776">
        <v>332</v>
      </c>
      <c r="BW42" s="777"/>
      <c r="BX42" s="777"/>
      <c r="BY42" s="777"/>
      <c r="BZ42" s="777"/>
      <c r="CA42" s="777"/>
      <c r="CB42" s="783"/>
      <c r="CD42" s="682" t="s">
        <v>356</v>
      </c>
      <c r="CE42" s="683"/>
      <c r="CF42" s="683"/>
      <c r="CG42" s="683"/>
      <c r="CH42" s="683"/>
      <c r="CI42" s="683"/>
      <c r="CJ42" s="683"/>
      <c r="CK42" s="683"/>
      <c r="CL42" s="683"/>
      <c r="CM42" s="683"/>
      <c r="CN42" s="683"/>
      <c r="CO42" s="683"/>
      <c r="CP42" s="683"/>
      <c r="CQ42" s="684"/>
      <c r="CR42" s="685">
        <v>1131368</v>
      </c>
      <c r="CS42" s="686"/>
      <c r="CT42" s="686"/>
      <c r="CU42" s="686"/>
      <c r="CV42" s="686"/>
      <c r="CW42" s="686"/>
      <c r="CX42" s="686"/>
      <c r="CY42" s="687"/>
      <c r="CZ42" s="690">
        <v>11.2</v>
      </c>
      <c r="DA42" s="691"/>
      <c r="DB42" s="691"/>
      <c r="DC42" s="703"/>
      <c r="DD42" s="694">
        <v>113173</v>
      </c>
      <c r="DE42" s="686"/>
      <c r="DF42" s="686"/>
      <c r="DG42" s="686"/>
      <c r="DH42" s="686"/>
      <c r="DI42" s="686"/>
      <c r="DJ42" s="686"/>
      <c r="DK42" s="687"/>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43" s="726" t="s">
        <v>357</v>
      </c>
      <c r="C43" s="727"/>
      <c r="D43" s="727"/>
      <c r="E43" s="727"/>
      <c r="F43" s="727"/>
      <c r="G43" s="727"/>
      <c r="H43" s="727"/>
      <c r="I43" s="727"/>
      <c r="J43" s="727"/>
      <c r="K43" s="727"/>
      <c r="L43" s="727"/>
      <c r="M43" s="727"/>
      <c r="N43" s="727"/>
      <c r="O43" s="727"/>
      <c r="P43" s="727"/>
      <c r="Q43" s="728"/>
      <c r="R43" s="776">
        <v>10519052</v>
      </c>
      <c r="S43" s="777"/>
      <c r="T43" s="777"/>
      <c r="U43" s="777"/>
      <c r="V43" s="777"/>
      <c r="W43" s="777"/>
      <c r="X43" s="777"/>
      <c r="Y43" s="778"/>
      <c r="Z43" s="779">
        <v>100</v>
      </c>
      <c r="AA43" s="779"/>
      <c r="AB43" s="779"/>
      <c r="AC43" s="779"/>
      <c r="AD43" s="780">
        <v>4998118</v>
      </c>
      <c r="AE43" s="780"/>
      <c r="AF43" s="780"/>
      <c r="AG43" s="780"/>
      <c r="AH43" s="780"/>
      <c r="AI43" s="780"/>
      <c r="AJ43" s="780"/>
      <c r="AK43" s="780"/>
      <c r="AL43" s="781">
        <v>100</v>
      </c>
      <c r="AM43" s="757"/>
      <c r="AN43" s="757"/>
      <c r="AO43" s="782"/>
      <c r="BV43" s="238"/>
      <c r="BW43" s="238"/>
      <c r="BX43" s="238"/>
      <c r="BY43" s="238"/>
      <c r="BZ43" s="238"/>
      <c r="CA43" s="238"/>
      <c r="CB43" s="238"/>
      <c r="CD43" s="682" t="s">
        <v>358</v>
      </c>
      <c r="CE43" s="683"/>
      <c r="CF43" s="683"/>
      <c r="CG43" s="683"/>
      <c r="CH43" s="683"/>
      <c r="CI43" s="683"/>
      <c r="CJ43" s="683"/>
      <c r="CK43" s="683"/>
      <c r="CL43" s="683"/>
      <c r="CM43" s="683"/>
      <c r="CN43" s="683"/>
      <c r="CO43" s="683"/>
      <c r="CP43" s="683"/>
      <c r="CQ43" s="684"/>
      <c r="CR43" s="685">
        <v>24177</v>
      </c>
      <c r="CS43" s="710"/>
      <c r="CT43" s="710"/>
      <c r="CU43" s="710"/>
      <c r="CV43" s="710"/>
      <c r="CW43" s="710"/>
      <c r="CX43" s="710"/>
      <c r="CY43" s="711"/>
      <c r="CZ43" s="690">
        <v>0.2</v>
      </c>
      <c r="DA43" s="722"/>
      <c r="DB43" s="722"/>
      <c r="DC43" s="724"/>
      <c r="DD43" s="694">
        <v>24177</v>
      </c>
      <c r="DE43" s="710"/>
      <c r="DF43" s="710"/>
      <c r="DG43" s="710"/>
      <c r="DH43" s="710"/>
      <c r="DI43" s="710"/>
      <c r="DJ43" s="710"/>
      <c r="DK43" s="711"/>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305</v>
      </c>
      <c r="CE44" s="798"/>
      <c r="CF44" s="682" t="s">
        <v>359</v>
      </c>
      <c r="CG44" s="683"/>
      <c r="CH44" s="683"/>
      <c r="CI44" s="683"/>
      <c r="CJ44" s="683"/>
      <c r="CK44" s="683"/>
      <c r="CL44" s="683"/>
      <c r="CM44" s="683"/>
      <c r="CN44" s="683"/>
      <c r="CO44" s="683"/>
      <c r="CP44" s="683"/>
      <c r="CQ44" s="684"/>
      <c r="CR44" s="685">
        <v>1093136</v>
      </c>
      <c r="CS44" s="686"/>
      <c r="CT44" s="686"/>
      <c r="CU44" s="686"/>
      <c r="CV44" s="686"/>
      <c r="CW44" s="686"/>
      <c r="CX44" s="686"/>
      <c r="CY44" s="687"/>
      <c r="CZ44" s="690">
        <v>10.8</v>
      </c>
      <c r="DA44" s="691"/>
      <c r="DB44" s="691"/>
      <c r="DC44" s="703"/>
      <c r="DD44" s="694">
        <v>103816</v>
      </c>
      <c r="DE44" s="686"/>
      <c r="DF44" s="686"/>
      <c r="DG44" s="686"/>
      <c r="DH44" s="686"/>
      <c r="DI44" s="686"/>
      <c r="DJ44" s="686"/>
      <c r="DK44" s="687"/>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B45" s="240" t="s">
        <v>360</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361</v>
      </c>
      <c r="CG45" s="683"/>
      <c r="CH45" s="683"/>
      <c r="CI45" s="683"/>
      <c r="CJ45" s="683"/>
      <c r="CK45" s="683"/>
      <c r="CL45" s="683"/>
      <c r="CM45" s="683"/>
      <c r="CN45" s="683"/>
      <c r="CO45" s="683"/>
      <c r="CP45" s="683"/>
      <c r="CQ45" s="684"/>
      <c r="CR45" s="685">
        <v>538749</v>
      </c>
      <c r="CS45" s="710"/>
      <c r="CT45" s="710"/>
      <c r="CU45" s="710"/>
      <c r="CV45" s="710"/>
      <c r="CW45" s="710"/>
      <c r="CX45" s="710"/>
      <c r="CY45" s="711"/>
      <c r="CZ45" s="690">
        <v>5.3</v>
      </c>
      <c r="DA45" s="722"/>
      <c r="DB45" s="722"/>
      <c r="DC45" s="724"/>
      <c r="DD45" s="694">
        <v>22649</v>
      </c>
      <c r="DE45" s="710"/>
      <c r="DF45" s="710"/>
      <c r="DG45" s="710"/>
      <c r="DH45" s="710"/>
      <c r="DI45" s="710"/>
      <c r="DJ45" s="710"/>
      <c r="DK45" s="711"/>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41" t="s">
        <v>362</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363</v>
      </c>
      <c r="CG46" s="683"/>
      <c r="CH46" s="683"/>
      <c r="CI46" s="683"/>
      <c r="CJ46" s="683"/>
      <c r="CK46" s="683"/>
      <c r="CL46" s="683"/>
      <c r="CM46" s="683"/>
      <c r="CN46" s="683"/>
      <c r="CO46" s="683"/>
      <c r="CP46" s="683"/>
      <c r="CQ46" s="684"/>
      <c r="CR46" s="685">
        <v>431262</v>
      </c>
      <c r="CS46" s="686"/>
      <c r="CT46" s="686"/>
      <c r="CU46" s="686"/>
      <c r="CV46" s="686"/>
      <c r="CW46" s="686"/>
      <c r="CX46" s="686"/>
      <c r="CY46" s="687"/>
      <c r="CZ46" s="690">
        <v>4.3</v>
      </c>
      <c r="DA46" s="691"/>
      <c r="DB46" s="691"/>
      <c r="DC46" s="703"/>
      <c r="DD46" s="694">
        <v>77142</v>
      </c>
      <c r="DE46" s="686"/>
      <c r="DF46" s="686"/>
      <c r="DG46" s="686"/>
      <c r="DH46" s="686"/>
      <c r="DI46" s="686"/>
      <c r="DJ46" s="686"/>
      <c r="DK46" s="687"/>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2" t="s">
        <v>364</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365</v>
      </c>
      <c r="CG47" s="683"/>
      <c r="CH47" s="683"/>
      <c r="CI47" s="683"/>
      <c r="CJ47" s="683"/>
      <c r="CK47" s="683"/>
      <c r="CL47" s="683"/>
      <c r="CM47" s="683"/>
      <c r="CN47" s="683"/>
      <c r="CO47" s="683"/>
      <c r="CP47" s="683"/>
      <c r="CQ47" s="684"/>
      <c r="CR47" s="685">
        <v>38232</v>
      </c>
      <c r="CS47" s="710"/>
      <c r="CT47" s="710"/>
      <c r="CU47" s="710"/>
      <c r="CV47" s="710"/>
      <c r="CW47" s="710"/>
      <c r="CX47" s="710"/>
      <c r="CY47" s="711"/>
      <c r="CZ47" s="690">
        <v>0.4</v>
      </c>
      <c r="DA47" s="722"/>
      <c r="DB47" s="722"/>
      <c r="DC47" s="724"/>
      <c r="DD47" s="694">
        <v>9357</v>
      </c>
      <c r="DE47" s="710"/>
      <c r="DF47" s="710"/>
      <c r="DG47" s="710"/>
      <c r="DH47" s="710"/>
      <c r="DI47" s="710"/>
      <c r="DJ47" s="710"/>
      <c r="DK47" s="711"/>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366</v>
      </c>
      <c r="CG48" s="683"/>
      <c r="CH48" s="683"/>
      <c r="CI48" s="683"/>
      <c r="CJ48" s="683"/>
      <c r="CK48" s="683"/>
      <c r="CL48" s="683"/>
      <c r="CM48" s="683"/>
      <c r="CN48" s="683"/>
      <c r="CO48" s="683"/>
      <c r="CP48" s="683"/>
      <c r="CQ48" s="684"/>
      <c r="CR48" s="685" t="s">
        <v>243</v>
      </c>
      <c r="CS48" s="686"/>
      <c r="CT48" s="686"/>
      <c r="CU48" s="686"/>
      <c r="CV48" s="686"/>
      <c r="CW48" s="686"/>
      <c r="CX48" s="686"/>
      <c r="CY48" s="687"/>
      <c r="CZ48" s="690" t="s">
        <v>139</v>
      </c>
      <c r="DA48" s="691"/>
      <c r="DB48" s="691"/>
      <c r="DC48" s="703"/>
      <c r="DD48" s="694" t="s">
        <v>243</v>
      </c>
      <c r="DE48" s="686"/>
      <c r="DF48" s="686"/>
      <c r="DG48" s="686"/>
      <c r="DH48" s="686"/>
      <c r="DI48" s="686"/>
      <c r="DJ48" s="686"/>
      <c r="DK48" s="687"/>
      <c r="DL48" s="770"/>
      <c r="DM48" s="771"/>
      <c r="DN48" s="771"/>
      <c r="DO48" s="771"/>
      <c r="DP48" s="771"/>
      <c r="DQ48" s="771"/>
      <c r="DR48" s="771"/>
      <c r="DS48" s="771"/>
      <c r="DT48" s="771"/>
      <c r="DU48" s="771"/>
      <c r="DV48" s="772"/>
      <c r="DW48" s="773"/>
      <c r="DX48" s="774"/>
      <c r="DY48" s="774"/>
      <c r="DZ48" s="774"/>
      <c r="EA48" s="774"/>
      <c r="EB48" s="774"/>
      <c r="EC48" s="775"/>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26" t="s">
        <v>367</v>
      </c>
      <c r="CE49" s="727"/>
      <c r="CF49" s="727"/>
      <c r="CG49" s="727"/>
      <c r="CH49" s="727"/>
      <c r="CI49" s="727"/>
      <c r="CJ49" s="727"/>
      <c r="CK49" s="727"/>
      <c r="CL49" s="727"/>
      <c r="CM49" s="727"/>
      <c r="CN49" s="727"/>
      <c r="CO49" s="727"/>
      <c r="CP49" s="727"/>
      <c r="CQ49" s="728"/>
      <c r="CR49" s="776">
        <v>10112189</v>
      </c>
      <c r="CS49" s="756"/>
      <c r="CT49" s="756"/>
      <c r="CU49" s="756"/>
      <c r="CV49" s="756"/>
      <c r="CW49" s="756"/>
      <c r="CX49" s="756"/>
      <c r="CY49" s="787"/>
      <c r="CZ49" s="781">
        <v>100</v>
      </c>
      <c r="DA49" s="788"/>
      <c r="DB49" s="788"/>
      <c r="DC49" s="789"/>
      <c r="DD49" s="790">
        <v>6476108</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WBSHixfdviX0lvLTwHqACuQLsre1xbC1onOPOs+f3YsTmljqw8Cbq5W7ciE+4riLTmQPwlEur06mVrFupJx1Q==" saltValue="M9DlvFCjzrYiW+dLGV8fNg=="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G38:BU38"/>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368</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369</v>
      </c>
      <c r="DK2" s="833"/>
      <c r="DL2" s="833"/>
      <c r="DM2" s="833"/>
      <c r="DN2" s="833"/>
      <c r="DO2" s="834"/>
      <c r="DP2" s="251"/>
      <c r="DQ2" s="832" t="s">
        <v>370</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371</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372</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373</v>
      </c>
      <c r="B5" s="827"/>
      <c r="C5" s="827"/>
      <c r="D5" s="827"/>
      <c r="E5" s="827"/>
      <c r="F5" s="827"/>
      <c r="G5" s="827"/>
      <c r="H5" s="827"/>
      <c r="I5" s="827"/>
      <c r="J5" s="827"/>
      <c r="K5" s="827"/>
      <c r="L5" s="827"/>
      <c r="M5" s="827"/>
      <c r="N5" s="827"/>
      <c r="O5" s="827"/>
      <c r="P5" s="828"/>
      <c r="Q5" s="803" t="s">
        <v>374</v>
      </c>
      <c r="R5" s="804"/>
      <c r="S5" s="804"/>
      <c r="T5" s="804"/>
      <c r="U5" s="805"/>
      <c r="V5" s="803" t="s">
        <v>375</v>
      </c>
      <c r="W5" s="804"/>
      <c r="X5" s="804"/>
      <c r="Y5" s="804"/>
      <c r="Z5" s="805"/>
      <c r="AA5" s="803" t="s">
        <v>376</v>
      </c>
      <c r="AB5" s="804"/>
      <c r="AC5" s="804"/>
      <c r="AD5" s="804"/>
      <c r="AE5" s="804"/>
      <c r="AF5" s="836" t="s">
        <v>377</v>
      </c>
      <c r="AG5" s="804"/>
      <c r="AH5" s="804"/>
      <c r="AI5" s="804"/>
      <c r="AJ5" s="815"/>
      <c r="AK5" s="804" t="s">
        <v>378</v>
      </c>
      <c r="AL5" s="804"/>
      <c r="AM5" s="804"/>
      <c r="AN5" s="804"/>
      <c r="AO5" s="805"/>
      <c r="AP5" s="803" t="s">
        <v>379</v>
      </c>
      <c r="AQ5" s="804"/>
      <c r="AR5" s="804"/>
      <c r="AS5" s="804"/>
      <c r="AT5" s="805"/>
      <c r="AU5" s="803" t="s">
        <v>380</v>
      </c>
      <c r="AV5" s="804"/>
      <c r="AW5" s="804"/>
      <c r="AX5" s="804"/>
      <c r="AY5" s="815"/>
      <c r="AZ5" s="258"/>
      <c r="BA5" s="258"/>
      <c r="BB5" s="258"/>
      <c r="BC5" s="258"/>
      <c r="BD5" s="258"/>
      <c r="BE5" s="259"/>
      <c r="BF5" s="259"/>
      <c r="BG5" s="259"/>
      <c r="BH5" s="259"/>
      <c r="BI5" s="259"/>
      <c r="BJ5" s="259"/>
      <c r="BK5" s="259"/>
      <c r="BL5" s="259"/>
      <c r="BM5" s="259"/>
      <c r="BN5" s="259"/>
      <c r="BO5" s="259"/>
      <c r="BP5" s="259"/>
      <c r="BQ5" s="826" t="s">
        <v>381</v>
      </c>
      <c r="BR5" s="827"/>
      <c r="BS5" s="827"/>
      <c r="BT5" s="827"/>
      <c r="BU5" s="827"/>
      <c r="BV5" s="827"/>
      <c r="BW5" s="827"/>
      <c r="BX5" s="827"/>
      <c r="BY5" s="827"/>
      <c r="BZ5" s="827"/>
      <c r="CA5" s="827"/>
      <c r="CB5" s="827"/>
      <c r="CC5" s="827"/>
      <c r="CD5" s="827"/>
      <c r="CE5" s="827"/>
      <c r="CF5" s="827"/>
      <c r="CG5" s="828"/>
      <c r="CH5" s="803" t="s">
        <v>382</v>
      </c>
      <c r="CI5" s="804"/>
      <c r="CJ5" s="804"/>
      <c r="CK5" s="804"/>
      <c r="CL5" s="805"/>
      <c r="CM5" s="803" t="s">
        <v>383</v>
      </c>
      <c r="CN5" s="804"/>
      <c r="CO5" s="804"/>
      <c r="CP5" s="804"/>
      <c r="CQ5" s="805"/>
      <c r="CR5" s="803" t="s">
        <v>384</v>
      </c>
      <c r="CS5" s="804"/>
      <c r="CT5" s="804"/>
      <c r="CU5" s="804"/>
      <c r="CV5" s="805"/>
      <c r="CW5" s="803" t="s">
        <v>385</v>
      </c>
      <c r="CX5" s="804"/>
      <c r="CY5" s="804"/>
      <c r="CZ5" s="804"/>
      <c r="DA5" s="805"/>
      <c r="DB5" s="803" t="s">
        <v>386</v>
      </c>
      <c r="DC5" s="804"/>
      <c r="DD5" s="804"/>
      <c r="DE5" s="804"/>
      <c r="DF5" s="805"/>
      <c r="DG5" s="809" t="s">
        <v>387</v>
      </c>
      <c r="DH5" s="810"/>
      <c r="DI5" s="810"/>
      <c r="DJ5" s="810"/>
      <c r="DK5" s="811"/>
      <c r="DL5" s="809" t="s">
        <v>388</v>
      </c>
      <c r="DM5" s="810"/>
      <c r="DN5" s="810"/>
      <c r="DO5" s="810"/>
      <c r="DP5" s="811"/>
      <c r="DQ5" s="803" t="s">
        <v>389</v>
      </c>
      <c r="DR5" s="804"/>
      <c r="DS5" s="804"/>
      <c r="DT5" s="804"/>
      <c r="DU5" s="805"/>
      <c r="DV5" s="803" t="s">
        <v>380</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390</v>
      </c>
      <c r="C7" s="818"/>
      <c r="D7" s="818"/>
      <c r="E7" s="818"/>
      <c r="F7" s="818"/>
      <c r="G7" s="818"/>
      <c r="H7" s="818"/>
      <c r="I7" s="818"/>
      <c r="J7" s="818"/>
      <c r="K7" s="818"/>
      <c r="L7" s="818"/>
      <c r="M7" s="818"/>
      <c r="N7" s="818"/>
      <c r="O7" s="818"/>
      <c r="P7" s="819"/>
      <c r="Q7" s="820">
        <v>10523</v>
      </c>
      <c r="R7" s="821"/>
      <c r="S7" s="821"/>
      <c r="T7" s="821"/>
      <c r="U7" s="821"/>
      <c r="V7" s="821">
        <v>10116</v>
      </c>
      <c r="W7" s="821"/>
      <c r="X7" s="821"/>
      <c r="Y7" s="821"/>
      <c r="Z7" s="821"/>
      <c r="AA7" s="821">
        <v>407</v>
      </c>
      <c r="AB7" s="821"/>
      <c r="AC7" s="821"/>
      <c r="AD7" s="821"/>
      <c r="AE7" s="822"/>
      <c r="AF7" s="823">
        <v>352</v>
      </c>
      <c r="AG7" s="824"/>
      <c r="AH7" s="824"/>
      <c r="AI7" s="824"/>
      <c r="AJ7" s="825"/>
      <c r="AK7" s="860">
        <v>836</v>
      </c>
      <c r="AL7" s="861"/>
      <c r="AM7" s="861"/>
      <c r="AN7" s="861"/>
      <c r="AO7" s="861"/>
      <c r="AP7" s="861">
        <v>9689</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602</v>
      </c>
      <c r="BT7" s="865"/>
      <c r="BU7" s="865"/>
      <c r="BV7" s="865"/>
      <c r="BW7" s="865"/>
      <c r="BX7" s="865"/>
      <c r="BY7" s="865"/>
      <c r="BZ7" s="865"/>
      <c r="CA7" s="865"/>
      <c r="CB7" s="865"/>
      <c r="CC7" s="865"/>
      <c r="CD7" s="865"/>
      <c r="CE7" s="865"/>
      <c r="CF7" s="865"/>
      <c r="CG7" s="866"/>
      <c r="CH7" s="857">
        <v>0</v>
      </c>
      <c r="CI7" s="858"/>
      <c r="CJ7" s="858"/>
      <c r="CK7" s="858"/>
      <c r="CL7" s="859"/>
      <c r="CM7" s="857">
        <v>191</v>
      </c>
      <c r="CN7" s="858"/>
      <c r="CO7" s="858"/>
      <c r="CP7" s="858"/>
      <c r="CQ7" s="859"/>
      <c r="CR7" s="857">
        <v>60</v>
      </c>
      <c r="CS7" s="858"/>
      <c r="CT7" s="858"/>
      <c r="CU7" s="858"/>
      <c r="CV7" s="859"/>
      <c r="CW7" s="857">
        <v>55</v>
      </c>
      <c r="CX7" s="858"/>
      <c r="CY7" s="858"/>
      <c r="CZ7" s="858"/>
      <c r="DA7" s="859"/>
      <c r="DB7" s="857" t="s">
        <v>590</v>
      </c>
      <c r="DC7" s="858"/>
      <c r="DD7" s="858"/>
      <c r="DE7" s="858"/>
      <c r="DF7" s="859"/>
      <c r="DG7" s="857" t="s">
        <v>590</v>
      </c>
      <c r="DH7" s="858"/>
      <c r="DI7" s="858"/>
      <c r="DJ7" s="858"/>
      <c r="DK7" s="859"/>
      <c r="DL7" s="857" t="s">
        <v>590</v>
      </c>
      <c r="DM7" s="858"/>
      <c r="DN7" s="858"/>
      <c r="DO7" s="858"/>
      <c r="DP7" s="859"/>
      <c r="DQ7" s="857" t="s">
        <v>590</v>
      </c>
      <c r="DR7" s="858"/>
      <c r="DS7" s="858"/>
      <c r="DT7" s="858"/>
      <c r="DU7" s="859"/>
      <c r="DV7" s="838"/>
      <c r="DW7" s="839"/>
      <c r="DX7" s="839"/>
      <c r="DY7" s="839"/>
      <c r="DZ7" s="840"/>
      <c r="EA7" s="256"/>
    </row>
    <row r="8" spans="1:131" s="257" customFormat="1" ht="26.25" customHeight="1" x14ac:dyDescent="0.15">
      <c r="A8" s="263">
        <v>2</v>
      </c>
      <c r="B8" s="841" t="s">
        <v>391</v>
      </c>
      <c r="C8" s="842"/>
      <c r="D8" s="842"/>
      <c r="E8" s="842"/>
      <c r="F8" s="842"/>
      <c r="G8" s="842"/>
      <c r="H8" s="842"/>
      <c r="I8" s="842"/>
      <c r="J8" s="842"/>
      <c r="K8" s="842"/>
      <c r="L8" s="842"/>
      <c r="M8" s="842"/>
      <c r="N8" s="842"/>
      <c r="O8" s="842"/>
      <c r="P8" s="843"/>
      <c r="Q8" s="844">
        <v>0</v>
      </c>
      <c r="R8" s="845"/>
      <c r="S8" s="845"/>
      <c r="T8" s="845"/>
      <c r="U8" s="845"/>
      <c r="V8" s="845">
        <v>0</v>
      </c>
      <c r="W8" s="845"/>
      <c r="X8" s="845"/>
      <c r="Y8" s="845"/>
      <c r="Z8" s="845"/>
      <c r="AA8" s="845">
        <v>0</v>
      </c>
      <c r="AB8" s="845"/>
      <c r="AC8" s="845"/>
      <c r="AD8" s="845"/>
      <c r="AE8" s="846"/>
      <c r="AF8" s="847" t="s">
        <v>392</v>
      </c>
      <c r="AG8" s="848"/>
      <c r="AH8" s="848"/>
      <c r="AI8" s="848"/>
      <c r="AJ8" s="849"/>
      <c r="AK8" s="850">
        <v>0</v>
      </c>
      <c r="AL8" s="851"/>
      <c r="AM8" s="851"/>
      <c r="AN8" s="851"/>
      <c r="AO8" s="851"/>
      <c r="AP8" s="851">
        <v>0</v>
      </c>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t="s">
        <v>603</v>
      </c>
      <c r="BT8" s="855"/>
      <c r="BU8" s="855"/>
      <c r="BV8" s="855"/>
      <c r="BW8" s="855"/>
      <c r="BX8" s="855"/>
      <c r="BY8" s="855"/>
      <c r="BZ8" s="855"/>
      <c r="CA8" s="855"/>
      <c r="CB8" s="855"/>
      <c r="CC8" s="855"/>
      <c r="CD8" s="855"/>
      <c r="CE8" s="855"/>
      <c r="CF8" s="855"/>
      <c r="CG8" s="856"/>
      <c r="CH8" s="867">
        <v>1</v>
      </c>
      <c r="CI8" s="868"/>
      <c r="CJ8" s="868"/>
      <c r="CK8" s="868"/>
      <c r="CL8" s="869"/>
      <c r="CM8" s="867">
        <v>11</v>
      </c>
      <c r="CN8" s="868"/>
      <c r="CO8" s="868"/>
      <c r="CP8" s="868"/>
      <c r="CQ8" s="869"/>
      <c r="CR8" s="867">
        <v>6</v>
      </c>
      <c r="CS8" s="868"/>
      <c r="CT8" s="868"/>
      <c r="CU8" s="868"/>
      <c r="CV8" s="869"/>
      <c r="CW8" s="867" t="s">
        <v>606</v>
      </c>
      <c r="CX8" s="868"/>
      <c r="CY8" s="868"/>
      <c r="CZ8" s="868"/>
      <c r="DA8" s="869"/>
      <c r="DB8" s="867" t="s">
        <v>590</v>
      </c>
      <c r="DC8" s="868"/>
      <c r="DD8" s="868"/>
      <c r="DE8" s="868"/>
      <c r="DF8" s="869"/>
      <c r="DG8" s="867" t="s">
        <v>590</v>
      </c>
      <c r="DH8" s="868"/>
      <c r="DI8" s="868"/>
      <c r="DJ8" s="868"/>
      <c r="DK8" s="869"/>
      <c r="DL8" s="867" t="s">
        <v>590</v>
      </c>
      <c r="DM8" s="868"/>
      <c r="DN8" s="868"/>
      <c r="DO8" s="868"/>
      <c r="DP8" s="869"/>
      <c r="DQ8" s="867" t="s">
        <v>590</v>
      </c>
      <c r="DR8" s="868"/>
      <c r="DS8" s="868"/>
      <c r="DT8" s="868"/>
      <c r="DU8" s="869"/>
      <c r="DV8" s="870"/>
      <c r="DW8" s="871"/>
      <c r="DX8" s="871"/>
      <c r="DY8" s="871"/>
      <c r="DZ8" s="872"/>
      <c r="EA8" s="256"/>
    </row>
    <row r="9" spans="1:131" s="257" customFormat="1" ht="26.25" customHeight="1" x14ac:dyDescent="0.15">
      <c r="A9" s="263">
        <v>3</v>
      </c>
      <c r="B9" s="841" t="s">
        <v>393</v>
      </c>
      <c r="C9" s="842"/>
      <c r="D9" s="842"/>
      <c r="E9" s="842"/>
      <c r="F9" s="842"/>
      <c r="G9" s="842"/>
      <c r="H9" s="842"/>
      <c r="I9" s="842"/>
      <c r="J9" s="842"/>
      <c r="K9" s="842"/>
      <c r="L9" s="842"/>
      <c r="M9" s="842"/>
      <c r="N9" s="842"/>
      <c r="O9" s="842"/>
      <c r="P9" s="843"/>
      <c r="Q9" s="844">
        <v>1</v>
      </c>
      <c r="R9" s="845"/>
      <c r="S9" s="845"/>
      <c r="T9" s="845"/>
      <c r="U9" s="845"/>
      <c r="V9" s="845">
        <v>1</v>
      </c>
      <c r="W9" s="845"/>
      <c r="X9" s="845"/>
      <c r="Y9" s="845"/>
      <c r="Z9" s="845"/>
      <c r="AA9" s="845" t="s">
        <v>590</v>
      </c>
      <c r="AB9" s="845"/>
      <c r="AC9" s="845"/>
      <c r="AD9" s="845"/>
      <c r="AE9" s="846"/>
      <c r="AF9" s="847" t="s">
        <v>590</v>
      </c>
      <c r="AG9" s="848"/>
      <c r="AH9" s="848"/>
      <c r="AI9" s="848"/>
      <c r="AJ9" s="849"/>
      <c r="AK9" s="850">
        <v>1</v>
      </c>
      <c r="AL9" s="851"/>
      <c r="AM9" s="851"/>
      <c r="AN9" s="851"/>
      <c r="AO9" s="851"/>
      <c r="AP9" s="851" t="s">
        <v>590</v>
      </c>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t="s">
        <v>604</v>
      </c>
      <c r="BT9" s="855"/>
      <c r="BU9" s="855"/>
      <c r="BV9" s="855"/>
      <c r="BW9" s="855"/>
      <c r="BX9" s="855"/>
      <c r="BY9" s="855"/>
      <c r="BZ9" s="855"/>
      <c r="CA9" s="855"/>
      <c r="CB9" s="855"/>
      <c r="CC9" s="855"/>
      <c r="CD9" s="855"/>
      <c r="CE9" s="855"/>
      <c r="CF9" s="855"/>
      <c r="CG9" s="856"/>
      <c r="CH9" s="867">
        <v>-35</v>
      </c>
      <c r="CI9" s="868"/>
      <c r="CJ9" s="868"/>
      <c r="CK9" s="868"/>
      <c r="CL9" s="869"/>
      <c r="CM9" s="867">
        <v>-65</v>
      </c>
      <c r="CN9" s="868"/>
      <c r="CO9" s="868"/>
      <c r="CP9" s="868"/>
      <c r="CQ9" s="869"/>
      <c r="CR9" s="867">
        <v>3</v>
      </c>
      <c r="CS9" s="868"/>
      <c r="CT9" s="868"/>
      <c r="CU9" s="868"/>
      <c r="CV9" s="869"/>
      <c r="CW9" s="867" t="s">
        <v>607</v>
      </c>
      <c r="CX9" s="868"/>
      <c r="CY9" s="868"/>
      <c r="CZ9" s="868"/>
      <c r="DA9" s="869"/>
      <c r="DB9" s="867" t="s">
        <v>608</v>
      </c>
      <c r="DC9" s="868"/>
      <c r="DD9" s="868"/>
      <c r="DE9" s="868"/>
      <c r="DF9" s="869"/>
      <c r="DG9" s="867" t="s">
        <v>590</v>
      </c>
      <c r="DH9" s="868"/>
      <c r="DI9" s="868"/>
      <c r="DJ9" s="868"/>
      <c r="DK9" s="869"/>
      <c r="DL9" s="867" t="s">
        <v>607</v>
      </c>
      <c r="DM9" s="868"/>
      <c r="DN9" s="868"/>
      <c r="DO9" s="868"/>
      <c r="DP9" s="869"/>
      <c r="DQ9" s="867" t="s">
        <v>590</v>
      </c>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t="s">
        <v>605</v>
      </c>
      <c r="BT10" s="855"/>
      <c r="BU10" s="855"/>
      <c r="BV10" s="855"/>
      <c r="BW10" s="855"/>
      <c r="BX10" s="855"/>
      <c r="BY10" s="855"/>
      <c r="BZ10" s="855"/>
      <c r="CA10" s="855"/>
      <c r="CB10" s="855"/>
      <c r="CC10" s="855"/>
      <c r="CD10" s="855"/>
      <c r="CE10" s="855"/>
      <c r="CF10" s="855"/>
      <c r="CG10" s="856"/>
      <c r="CH10" s="867">
        <v>6</v>
      </c>
      <c r="CI10" s="868"/>
      <c r="CJ10" s="868"/>
      <c r="CK10" s="868"/>
      <c r="CL10" s="869"/>
      <c r="CM10" s="867">
        <v>523</v>
      </c>
      <c r="CN10" s="868"/>
      <c r="CO10" s="868"/>
      <c r="CP10" s="868"/>
      <c r="CQ10" s="869"/>
      <c r="CR10" s="867">
        <v>25</v>
      </c>
      <c r="CS10" s="868"/>
      <c r="CT10" s="868"/>
      <c r="CU10" s="868"/>
      <c r="CV10" s="869"/>
      <c r="CW10" s="867">
        <v>0</v>
      </c>
      <c r="CX10" s="868"/>
      <c r="CY10" s="868"/>
      <c r="CZ10" s="868"/>
      <c r="DA10" s="869"/>
      <c r="DB10" s="867" t="s">
        <v>609</v>
      </c>
      <c r="DC10" s="868"/>
      <c r="DD10" s="868"/>
      <c r="DE10" s="868"/>
      <c r="DF10" s="869"/>
      <c r="DG10" s="867" t="s">
        <v>590</v>
      </c>
      <c r="DH10" s="868"/>
      <c r="DI10" s="868"/>
      <c r="DJ10" s="868"/>
      <c r="DK10" s="869"/>
      <c r="DL10" s="867" t="s">
        <v>590</v>
      </c>
      <c r="DM10" s="868"/>
      <c r="DN10" s="868"/>
      <c r="DO10" s="868"/>
      <c r="DP10" s="869"/>
      <c r="DQ10" s="867" t="s">
        <v>590</v>
      </c>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91"/>
      <c r="AL22" s="892"/>
      <c r="AM22" s="892"/>
      <c r="AN22" s="892"/>
      <c r="AO22" s="892"/>
      <c r="AP22" s="892"/>
      <c r="AQ22" s="892"/>
      <c r="AR22" s="892"/>
      <c r="AS22" s="892"/>
      <c r="AT22" s="892"/>
      <c r="AU22" s="893"/>
      <c r="AV22" s="893"/>
      <c r="AW22" s="893"/>
      <c r="AX22" s="893"/>
      <c r="AY22" s="894"/>
      <c r="AZ22" s="895" t="s">
        <v>394</v>
      </c>
      <c r="BA22" s="895"/>
      <c r="BB22" s="895"/>
      <c r="BC22" s="895"/>
      <c r="BD22" s="896"/>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395</v>
      </c>
      <c r="B23" s="876" t="s">
        <v>396</v>
      </c>
      <c r="C23" s="877"/>
      <c r="D23" s="877"/>
      <c r="E23" s="877"/>
      <c r="F23" s="877"/>
      <c r="G23" s="877"/>
      <c r="H23" s="877"/>
      <c r="I23" s="877"/>
      <c r="J23" s="877"/>
      <c r="K23" s="877"/>
      <c r="L23" s="877"/>
      <c r="M23" s="877"/>
      <c r="N23" s="877"/>
      <c r="O23" s="877"/>
      <c r="P23" s="878"/>
      <c r="Q23" s="879">
        <f>SUM(Q7:U9)</f>
        <v>10524</v>
      </c>
      <c r="R23" s="880"/>
      <c r="S23" s="880"/>
      <c r="T23" s="880"/>
      <c r="U23" s="880"/>
      <c r="V23" s="880">
        <f t="shared" ref="V23" si="0">SUM(V7:Z9)</f>
        <v>10117</v>
      </c>
      <c r="W23" s="880"/>
      <c r="X23" s="880"/>
      <c r="Y23" s="880"/>
      <c r="Z23" s="880"/>
      <c r="AA23" s="880">
        <f t="shared" ref="AA23" si="1">SUM(AA7:AE9)</f>
        <v>407</v>
      </c>
      <c r="AB23" s="880"/>
      <c r="AC23" s="880"/>
      <c r="AD23" s="880"/>
      <c r="AE23" s="881"/>
      <c r="AF23" s="882">
        <v>352</v>
      </c>
      <c r="AG23" s="880"/>
      <c r="AH23" s="880"/>
      <c r="AI23" s="880"/>
      <c r="AJ23" s="883"/>
      <c r="AK23" s="884"/>
      <c r="AL23" s="885"/>
      <c r="AM23" s="885"/>
      <c r="AN23" s="885"/>
      <c r="AO23" s="885"/>
      <c r="AP23" s="881">
        <f t="shared" ref="AP23" si="2">SUM(AP7:AT9)</f>
        <v>9689</v>
      </c>
      <c r="AQ23" s="886"/>
      <c r="AR23" s="886"/>
      <c r="AS23" s="886"/>
      <c r="AT23" s="887"/>
      <c r="AU23" s="888"/>
      <c r="AV23" s="889"/>
      <c r="AW23" s="889"/>
      <c r="AX23" s="889"/>
      <c r="AY23" s="890"/>
      <c r="AZ23" s="898" t="s">
        <v>397</v>
      </c>
      <c r="BA23" s="886"/>
      <c r="BB23" s="886"/>
      <c r="BC23" s="886"/>
      <c r="BD23" s="899"/>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7" t="s">
        <v>398</v>
      </c>
      <c r="B24" s="897"/>
      <c r="C24" s="897"/>
      <c r="D24" s="897"/>
      <c r="E24" s="897"/>
      <c r="F24" s="897"/>
      <c r="G24" s="897"/>
      <c r="H24" s="897"/>
      <c r="I24" s="897"/>
      <c r="J24" s="897"/>
      <c r="K24" s="897"/>
      <c r="L24" s="897"/>
      <c r="M24" s="897"/>
      <c r="N24" s="897"/>
      <c r="O24" s="897"/>
      <c r="P24" s="897"/>
      <c r="Q24" s="897"/>
      <c r="R24" s="897"/>
      <c r="S24" s="897"/>
      <c r="T24" s="897"/>
      <c r="U24" s="897"/>
      <c r="V24" s="897"/>
      <c r="W24" s="897"/>
      <c r="X24" s="897"/>
      <c r="Y24" s="897"/>
      <c r="Z24" s="897"/>
      <c r="AA24" s="897"/>
      <c r="AB24" s="897"/>
      <c r="AC24" s="897"/>
      <c r="AD24" s="897"/>
      <c r="AE24" s="897"/>
      <c r="AF24" s="897"/>
      <c r="AG24" s="897"/>
      <c r="AH24" s="897"/>
      <c r="AI24" s="897"/>
      <c r="AJ24" s="897"/>
      <c r="AK24" s="897"/>
      <c r="AL24" s="897"/>
      <c r="AM24" s="897"/>
      <c r="AN24" s="897"/>
      <c r="AO24" s="897"/>
      <c r="AP24" s="897"/>
      <c r="AQ24" s="897"/>
      <c r="AR24" s="897"/>
      <c r="AS24" s="897"/>
      <c r="AT24" s="897"/>
      <c r="AU24" s="897"/>
      <c r="AV24" s="897"/>
      <c r="AW24" s="897"/>
      <c r="AX24" s="897"/>
      <c r="AY24" s="897"/>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399</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373</v>
      </c>
      <c r="B26" s="827"/>
      <c r="C26" s="827"/>
      <c r="D26" s="827"/>
      <c r="E26" s="827"/>
      <c r="F26" s="827"/>
      <c r="G26" s="827"/>
      <c r="H26" s="827"/>
      <c r="I26" s="827"/>
      <c r="J26" s="827"/>
      <c r="K26" s="827"/>
      <c r="L26" s="827"/>
      <c r="M26" s="827"/>
      <c r="N26" s="827"/>
      <c r="O26" s="827"/>
      <c r="P26" s="828"/>
      <c r="Q26" s="803" t="s">
        <v>400</v>
      </c>
      <c r="R26" s="804"/>
      <c r="S26" s="804"/>
      <c r="T26" s="804"/>
      <c r="U26" s="805"/>
      <c r="V26" s="803" t="s">
        <v>401</v>
      </c>
      <c r="W26" s="804"/>
      <c r="X26" s="804"/>
      <c r="Y26" s="804"/>
      <c r="Z26" s="805"/>
      <c r="AA26" s="803" t="s">
        <v>402</v>
      </c>
      <c r="AB26" s="804"/>
      <c r="AC26" s="804"/>
      <c r="AD26" s="804"/>
      <c r="AE26" s="804"/>
      <c r="AF26" s="900" t="s">
        <v>403</v>
      </c>
      <c r="AG26" s="901"/>
      <c r="AH26" s="901"/>
      <c r="AI26" s="901"/>
      <c r="AJ26" s="902"/>
      <c r="AK26" s="804" t="s">
        <v>404</v>
      </c>
      <c r="AL26" s="804"/>
      <c r="AM26" s="804"/>
      <c r="AN26" s="804"/>
      <c r="AO26" s="805"/>
      <c r="AP26" s="803" t="s">
        <v>405</v>
      </c>
      <c r="AQ26" s="804"/>
      <c r="AR26" s="804"/>
      <c r="AS26" s="804"/>
      <c r="AT26" s="805"/>
      <c r="AU26" s="803" t="s">
        <v>406</v>
      </c>
      <c r="AV26" s="804"/>
      <c r="AW26" s="804"/>
      <c r="AX26" s="804"/>
      <c r="AY26" s="805"/>
      <c r="AZ26" s="803" t="s">
        <v>407</v>
      </c>
      <c r="BA26" s="804"/>
      <c r="BB26" s="804"/>
      <c r="BC26" s="804"/>
      <c r="BD26" s="805"/>
      <c r="BE26" s="803" t="s">
        <v>380</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3"/>
      <c r="AG27" s="904"/>
      <c r="AH27" s="904"/>
      <c r="AI27" s="904"/>
      <c r="AJ27" s="905"/>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408</v>
      </c>
      <c r="C28" s="818"/>
      <c r="D28" s="818"/>
      <c r="E28" s="818"/>
      <c r="F28" s="818"/>
      <c r="G28" s="818"/>
      <c r="H28" s="818"/>
      <c r="I28" s="818"/>
      <c r="J28" s="818"/>
      <c r="K28" s="818"/>
      <c r="L28" s="818"/>
      <c r="M28" s="818"/>
      <c r="N28" s="818"/>
      <c r="O28" s="818"/>
      <c r="P28" s="819"/>
      <c r="Q28" s="910">
        <v>1204</v>
      </c>
      <c r="R28" s="911"/>
      <c r="S28" s="911"/>
      <c r="T28" s="911"/>
      <c r="U28" s="911"/>
      <c r="V28" s="911">
        <v>1187</v>
      </c>
      <c r="W28" s="911"/>
      <c r="X28" s="911"/>
      <c r="Y28" s="911"/>
      <c r="Z28" s="911"/>
      <c r="AA28" s="911">
        <v>16374</v>
      </c>
      <c r="AB28" s="911"/>
      <c r="AC28" s="911"/>
      <c r="AD28" s="911"/>
      <c r="AE28" s="912"/>
      <c r="AF28" s="913">
        <v>16</v>
      </c>
      <c r="AG28" s="911"/>
      <c r="AH28" s="911"/>
      <c r="AI28" s="911"/>
      <c r="AJ28" s="914"/>
      <c r="AK28" s="915">
        <v>94</v>
      </c>
      <c r="AL28" s="906"/>
      <c r="AM28" s="906"/>
      <c r="AN28" s="906"/>
      <c r="AO28" s="906"/>
      <c r="AP28" s="906" t="s">
        <v>590</v>
      </c>
      <c r="AQ28" s="906"/>
      <c r="AR28" s="906"/>
      <c r="AS28" s="906"/>
      <c r="AT28" s="906"/>
      <c r="AU28" s="906" t="s">
        <v>590</v>
      </c>
      <c r="AV28" s="906"/>
      <c r="AW28" s="906"/>
      <c r="AX28" s="906"/>
      <c r="AY28" s="906"/>
      <c r="AZ28" s="907" t="s">
        <v>590</v>
      </c>
      <c r="BA28" s="907"/>
      <c r="BB28" s="907"/>
      <c r="BC28" s="907"/>
      <c r="BD28" s="907"/>
      <c r="BE28" s="908"/>
      <c r="BF28" s="908"/>
      <c r="BG28" s="908"/>
      <c r="BH28" s="908"/>
      <c r="BI28" s="909"/>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409</v>
      </c>
      <c r="C29" s="842"/>
      <c r="D29" s="842"/>
      <c r="E29" s="842"/>
      <c r="F29" s="842"/>
      <c r="G29" s="842"/>
      <c r="H29" s="842"/>
      <c r="I29" s="842"/>
      <c r="J29" s="842"/>
      <c r="K29" s="842"/>
      <c r="L29" s="842"/>
      <c r="M29" s="842"/>
      <c r="N29" s="842"/>
      <c r="O29" s="842"/>
      <c r="P29" s="843"/>
      <c r="Q29" s="844">
        <v>468</v>
      </c>
      <c r="R29" s="845"/>
      <c r="S29" s="845"/>
      <c r="T29" s="845"/>
      <c r="U29" s="845"/>
      <c r="V29" s="845">
        <v>468</v>
      </c>
      <c r="W29" s="845"/>
      <c r="X29" s="845"/>
      <c r="Y29" s="845"/>
      <c r="Z29" s="845"/>
      <c r="AA29" s="845">
        <v>0</v>
      </c>
      <c r="AB29" s="845"/>
      <c r="AC29" s="845"/>
      <c r="AD29" s="845"/>
      <c r="AE29" s="846"/>
      <c r="AF29" s="847">
        <v>0</v>
      </c>
      <c r="AG29" s="848"/>
      <c r="AH29" s="848"/>
      <c r="AI29" s="848"/>
      <c r="AJ29" s="849"/>
      <c r="AK29" s="918">
        <v>281</v>
      </c>
      <c r="AL29" s="919"/>
      <c r="AM29" s="919"/>
      <c r="AN29" s="919"/>
      <c r="AO29" s="919"/>
      <c r="AP29" s="919" t="s">
        <v>590</v>
      </c>
      <c r="AQ29" s="919"/>
      <c r="AR29" s="919"/>
      <c r="AS29" s="919"/>
      <c r="AT29" s="919"/>
      <c r="AU29" s="919" t="s">
        <v>590</v>
      </c>
      <c r="AV29" s="919"/>
      <c r="AW29" s="919"/>
      <c r="AX29" s="919"/>
      <c r="AY29" s="919"/>
      <c r="AZ29" s="920" t="s">
        <v>590</v>
      </c>
      <c r="BA29" s="920"/>
      <c r="BB29" s="920"/>
      <c r="BC29" s="920"/>
      <c r="BD29" s="920"/>
      <c r="BE29" s="916"/>
      <c r="BF29" s="916"/>
      <c r="BG29" s="916"/>
      <c r="BH29" s="916"/>
      <c r="BI29" s="917"/>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410</v>
      </c>
      <c r="C30" s="842"/>
      <c r="D30" s="842"/>
      <c r="E30" s="842"/>
      <c r="F30" s="842"/>
      <c r="G30" s="842"/>
      <c r="H30" s="842"/>
      <c r="I30" s="842"/>
      <c r="J30" s="842"/>
      <c r="K30" s="842"/>
      <c r="L30" s="842"/>
      <c r="M30" s="842"/>
      <c r="N30" s="842"/>
      <c r="O30" s="842"/>
      <c r="P30" s="843"/>
      <c r="Q30" s="844">
        <v>2882</v>
      </c>
      <c r="R30" s="845"/>
      <c r="S30" s="845"/>
      <c r="T30" s="845"/>
      <c r="U30" s="845"/>
      <c r="V30" s="845">
        <v>3282</v>
      </c>
      <c r="W30" s="845"/>
      <c r="X30" s="845"/>
      <c r="Y30" s="845"/>
      <c r="Z30" s="845"/>
      <c r="AA30" s="845">
        <v>-400</v>
      </c>
      <c r="AB30" s="845"/>
      <c r="AC30" s="845"/>
      <c r="AD30" s="845"/>
      <c r="AE30" s="846"/>
      <c r="AF30" s="847">
        <v>206</v>
      </c>
      <c r="AG30" s="848"/>
      <c r="AH30" s="848"/>
      <c r="AI30" s="848"/>
      <c r="AJ30" s="849"/>
      <c r="AK30" s="918">
        <v>489</v>
      </c>
      <c r="AL30" s="919"/>
      <c r="AM30" s="919"/>
      <c r="AN30" s="919"/>
      <c r="AO30" s="919"/>
      <c r="AP30" s="919">
        <v>4540</v>
      </c>
      <c r="AQ30" s="919"/>
      <c r="AR30" s="919"/>
      <c r="AS30" s="919"/>
      <c r="AT30" s="919"/>
      <c r="AU30" s="919">
        <v>2871</v>
      </c>
      <c r="AV30" s="919"/>
      <c r="AW30" s="919"/>
      <c r="AX30" s="919"/>
      <c r="AY30" s="919"/>
      <c r="AZ30" s="920" t="s">
        <v>590</v>
      </c>
      <c r="BA30" s="920"/>
      <c r="BB30" s="920"/>
      <c r="BC30" s="920"/>
      <c r="BD30" s="920"/>
      <c r="BE30" s="916" t="s">
        <v>411</v>
      </c>
      <c r="BF30" s="916"/>
      <c r="BG30" s="916"/>
      <c r="BH30" s="916"/>
      <c r="BI30" s="917"/>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412</v>
      </c>
      <c r="C31" s="842"/>
      <c r="D31" s="842"/>
      <c r="E31" s="842"/>
      <c r="F31" s="842"/>
      <c r="G31" s="842"/>
      <c r="H31" s="842"/>
      <c r="I31" s="842"/>
      <c r="J31" s="842"/>
      <c r="K31" s="842"/>
      <c r="L31" s="842"/>
      <c r="M31" s="842"/>
      <c r="N31" s="842"/>
      <c r="O31" s="842"/>
      <c r="P31" s="843"/>
      <c r="Q31" s="844">
        <v>50</v>
      </c>
      <c r="R31" s="845"/>
      <c r="S31" s="845"/>
      <c r="T31" s="845"/>
      <c r="U31" s="845"/>
      <c r="V31" s="845">
        <v>29</v>
      </c>
      <c r="W31" s="845"/>
      <c r="X31" s="845"/>
      <c r="Y31" s="845"/>
      <c r="Z31" s="845"/>
      <c r="AA31" s="845">
        <v>21</v>
      </c>
      <c r="AB31" s="845"/>
      <c r="AC31" s="845"/>
      <c r="AD31" s="845"/>
      <c r="AE31" s="846"/>
      <c r="AF31" s="847">
        <v>21</v>
      </c>
      <c r="AG31" s="848"/>
      <c r="AH31" s="848"/>
      <c r="AI31" s="848"/>
      <c r="AJ31" s="849"/>
      <c r="AK31" s="918">
        <v>49</v>
      </c>
      <c r="AL31" s="919"/>
      <c r="AM31" s="919"/>
      <c r="AN31" s="919"/>
      <c r="AO31" s="919"/>
      <c r="AP31" s="919">
        <v>0</v>
      </c>
      <c r="AQ31" s="919"/>
      <c r="AR31" s="919"/>
      <c r="AS31" s="919"/>
      <c r="AT31" s="919"/>
      <c r="AU31" s="919">
        <v>0</v>
      </c>
      <c r="AV31" s="919"/>
      <c r="AW31" s="919"/>
      <c r="AX31" s="919"/>
      <c r="AY31" s="919"/>
      <c r="AZ31" s="920" t="s">
        <v>590</v>
      </c>
      <c r="BA31" s="920"/>
      <c r="BB31" s="920"/>
      <c r="BC31" s="920"/>
      <c r="BD31" s="920"/>
      <c r="BE31" s="916" t="s">
        <v>413</v>
      </c>
      <c r="BF31" s="916"/>
      <c r="BG31" s="916"/>
      <c r="BH31" s="916"/>
      <c r="BI31" s="917"/>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414</v>
      </c>
      <c r="C32" s="842"/>
      <c r="D32" s="842"/>
      <c r="E32" s="842"/>
      <c r="F32" s="842"/>
      <c r="G32" s="842"/>
      <c r="H32" s="842"/>
      <c r="I32" s="842"/>
      <c r="J32" s="842"/>
      <c r="K32" s="842"/>
      <c r="L32" s="842"/>
      <c r="M32" s="842"/>
      <c r="N32" s="842"/>
      <c r="O32" s="842"/>
      <c r="P32" s="843"/>
      <c r="Q32" s="844">
        <v>1157</v>
      </c>
      <c r="R32" s="845"/>
      <c r="S32" s="845"/>
      <c r="T32" s="845"/>
      <c r="U32" s="845"/>
      <c r="V32" s="845">
        <v>1146</v>
      </c>
      <c r="W32" s="845"/>
      <c r="X32" s="845"/>
      <c r="Y32" s="845"/>
      <c r="Z32" s="845"/>
      <c r="AA32" s="845">
        <v>11</v>
      </c>
      <c r="AB32" s="845"/>
      <c r="AC32" s="845"/>
      <c r="AD32" s="845"/>
      <c r="AE32" s="846"/>
      <c r="AF32" s="847">
        <v>11</v>
      </c>
      <c r="AG32" s="848"/>
      <c r="AH32" s="848"/>
      <c r="AI32" s="848"/>
      <c r="AJ32" s="849"/>
      <c r="AK32" s="918">
        <v>241</v>
      </c>
      <c r="AL32" s="919"/>
      <c r="AM32" s="919"/>
      <c r="AN32" s="919"/>
      <c r="AO32" s="919"/>
      <c r="AP32" s="919">
        <v>6454</v>
      </c>
      <c r="AQ32" s="919"/>
      <c r="AR32" s="919"/>
      <c r="AS32" s="919"/>
      <c r="AT32" s="919"/>
      <c r="AU32" s="919">
        <v>4718</v>
      </c>
      <c r="AV32" s="919"/>
      <c r="AW32" s="919"/>
      <c r="AX32" s="919"/>
      <c r="AY32" s="919"/>
      <c r="AZ32" s="920" t="s">
        <v>590</v>
      </c>
      <c r="BA32" s="920"/>
      <c r="BB32" s="920"/>
      <c r="BC32" s="920"/>
      <c r="BD32" s="920"/>
      <c r="BE32" s="916" t="s">
        <v>413</v>
      </c>
      <c r="BF32" s="916"/>
      <c r="BG32" s="916"/>
      <c r="BH32" s="916"/>
      <c r="BI32" s="917"/>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c r="C33" s="842"/>
      <c r="D33" s="842"/>
      <c r="E33" s="842"/>
      <c r="F33" s="842"/>
      <c r="G33" s="842"/>
      <c r="H33" s="842"/>
      <c r="I33" s="842"/>
      <c r="J33" s="842"/>
      <c r="K33" s="842"/>
      <c r="L33" s="842"/>
      <c r="M33" s="842"/>
      <c r="N33" s="842"/>
      <c r="O33" s="842"/>
      <c r="P33" s="843"/>
      <c r="Q33" s="844"/>
      <c r="R33" s="845"/>
      <c r="S33" s="845"/>
      <c r="T33" s="845"/>
      <c r="U33" s="845"/>
      <c r="V33" s="845"/>
      <c r="W33" s="845"/>
      <c r="X33" s="845"/>
      <c r="Y33" s="845"/>
      <c r="Z33" s="845"/>
      <c r="AA33" s="845"/>
      <c r="AB33" s="845"/>
      <c r="AC33" s="845"/>
      <c r="AD33" s="845"/>
      <c r="AE33" s="846"/>
      <c r="AF33" s="847"/>
      <c r="AG33" s="848"/>
      <c r="AH33" s="848"/>
      <c r="AI33" s="848"/>
      <c r="AJ33" s="849"/>
      <c r="AK33" s="918"/>
      <c r="AL33" s="919"/>
      <c r="AM33" s="919"/>
      <c r="AN33" s="919"/>
      <c r="AO33" s="919"/>
      <c r="AP33" s="919"/>
      <c r="AQ33" s="919"/>
      <c r="AR33" s="919"/>
      <c r="AS33" s="919"/>
      <c r="AT33" s="919"/>
      <c r="AU33" s="919"/>
      <c r="AV33" s="919"/>
      <c r="AW33" s="919"/>
      <c r="AX33" s="919"/>
      <c r="AY33" s="919"/>
      <c r="AZ33" s="920"/>
      <c r="BA33" s="920"/>
      <c r="BB33" s="920"/>
      <c r="BC33" s="920"/>
      <c r="BD33" s="920"/>
      <c r="BE33" s="916"/>
      <c r="BF33" s="916"/>
      <c r="BG33" s="916"/>
      <c r="BH33" s="916"/>
      <c r="BI33" s="917"/>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c r="C34" s="842"/>
      <c r="D34" s="842"/>
      <c r="E34" s="842"/>
      <c r="F34" s="842"/>
      <c r="G34" s="842"/>
      <c r="H34" s="842"/>
      <c r="I34" s="842"/>
      <c r="J34" s="842"/>
      <c r="K34" s="842"/>
      <c r="L34" s="842"/>
      <c r="M34" s="842"/>
      <c r="N34" s="842"/>
      <c r="O34" s="842"/>
      <c r="P34" s="843"/>
      <c r="Q34" s="844"/>
      <c r="R34" s="845"/>
      <c r="S34" s="845"/>
      <c r="T34" s="845"/>
      <c r="U34" s="845"/>
      <c r="V34" s="845"/>
      <c r="W34" s="845"/>
      <c r="X34" s="845"/>
      <c r="Y34" s="845"/>
      <c r="Z34" s="845"/>
      <c r="AA34" s="845"/>
      <c r="AB34" s="845"/>
      <c r="AC34" s="845"/>
      <c r="AD34" s="845"/>
      <c r="AE34" s="846"/>
      <c r="AF34" s="847"/>
      <c r="AG34" s="848"/>
      <c r="AH34" s="848"/>
      <c r="AI34" s="848"/>
      <c r="AJ34" s="849"/>
      <c r="AK34" s="918"/>
      <c r="AL34" s="919"/>
      <c r="AM34" s="919"/>
      <c r="AN34" s="919"/>
      <c r="AO34" s="919"/>
      <c r="AP34" s="919"/>
      <c r="AQ34" s="919"/>
      <c r="AR34" s="919"/>
      <c r="AS34" s="919"/>
      <c r="AT34" s="919"/>
      <c r="AU34" s="919"/>
      <c r="AV34" s="919"/>
      <c r="AW34" s="919"/>
      <c r="AX34" s="919"/>
      <c r="AY34" s="919"/>
      <c r="AZ34" s="920"/>
      <c r="BA34" s="920"/>
      <c r="BB34" s="920"/>
      <c r="BC34" s="920"/>
      <c r="BD34" s="920"/>
      <c r="BE34" s="916"/>
      <c r="BF34" s="916"/>
      <c r="BG34" s="916"/>
      <c r="BH34" s="916"/>
      <c r="BI34" s="917"/>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8"/>
      <c r="AL35" s="919"/>
      <c r="AM35" s="919"/>
      <c r="AN35" s="919"/>
      <c r="AO35" s="919"/>
      <c r="AP35" s="919"/>
      <c r="AQ35" s="919"/>
      <c r="AR35" s="919"/>
      <c r="AS35" s="919"/>
      <c r="AT35" s="919"/>
      <c r="AU35" s="919"/>
      <c r="AV35" s="919"/>
      <c r="AW35" s="919"/>
      <c r="AX35" s="919"/>
      <c r="AY35" s="919"/>
      <c r="AZ35" s="920"/>
      <c r="BA35" s="920"/>
      <c r="BB35" s="920"/>
      <c r="BC35" s="920"/>
      <c r="BD35" s="920"/>
      <c r="BE35" s="916"/>
      <c r="BF35" s="916"/>
      <c r="BG35" s="916"/>
      <c r="BH35" s="916"/>
      <c r="BI35" s="917"/>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8"/>
      <c r="AL36" s="919"/>
      <c r="AM36" s="919"/>
      <c r="AN36" s="919"/>
      <c r="AO36" s="919"/>
      <c r="AP36" s="919"/>
      <c r="AQ36" s="919"/>
      <c r="AR36" s="919"/>
      <c r="AS36" s="919"/>
      <c r="AT36" s="919"/>
      <c r="AU36" s="919"/>
      <c r="AV36" s="919"/>
      <c r="AW36" s="919"/>
      <c r="AX36" s="919"/>
      <c r="AY36" s="919"/>
      <c r="AZ36" s="920"/>
      <c r="BA36" s="920"/>
      <c r="BB36" s="920"/>
      <c r="BC36" s="920"/>
      <c r="BD36" s="920"/>
      <c r="BE36" s="916"/>
      <c r="BF36" s="916"/>
      <c r="BG36" s="916"/>
      <c r="BH36" s="916"/>
      <c r="BI36" s="917"/>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8"/>
      <c r="AL37" s="919"/>
      <c r="AM37" s="919"/>
      <c r="AN37" s="919"/>
      <c r="AO37" s="919"/>
      <c r="AP37" s="919"/>
      <c r="AQ37" s="919"/>
      <c r="AR37" s="919"/>
      <c r="AS37" s="919"/>
      <c r="AT37" s="919"/>
      <c r="AU37" s="919"/>
      <c r="AV37" s="919"/>
      <c r="AW37" s="919"/>
      <c r="AX37" s="919"/>
      <c r="AY37" s="919"/>
      <c r="AZ37" s="920"/>
      <c r="BA37" s="920"/>
      <c r="BB37" s="920"/>
      <c r="BC37" s="920"/>
      <c r="BD37" s="920"/>
      <c r="BE37" s="916"/>
      <c r="BF37" s="916"/>
      <c r="BG37" s="916"/>
      <c r="BH37" s="916"/>
      <c r="BI37" s="917"/>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8"/>
      <c r="AL38" s="919"/>
      <c r="AM38" s="919"/>
      <c r="AN38" s="919"/>
      <c r="AO38" s="919"/>
      <c r="AP38" s="919"/>
      <c r="AQ38" s="919"/>
      <c r="AR38" s="919"/>
      <c r="AS38" s="919"/>
      <c r="AT38" s="919"/>
      <c r="AU38" s="919"/>
      <c r="AV38" s="919"/>
      <c r="AW38" s="919"/>
      <c r="AX38" s="919"/>
      <c r="AY38" s="919"/>
      <c r="AZ38" s="920"/>
      <c r="BA38" s="920"/>
      <c r="BB38" s="920"/>
      <c r="BC38" s="920"/>
      <c r="BD38" s="920"/>
      <c r="BE38" s="916"/>
      <c r="BF38" s="916"/>
      <c r="BG38" s="916"/>
      <c r="BH38" s="916"/>
      <c r="BI38" s="917"/>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8"/>
      <c r="AL39" s="919"/>
      <c r="AM39" s="919"/>
      <c r="AN39" s="919"/>
      <c r="AO39" s="919"/>
      <c r="AP39" s="919"/>
      <c r="AQ39" s="919"/>
      <c r="AR39" s="919"/>
      <c r="AS39" s="919"/>
      <c r="AT39" s="919"/>
      <c r="AU39" s="919"/>
      <c r="AV39" s="919"/>
      <c r="AW39" s="919"/>
      <c r="AX39" s="919"/>
      <c r="AY39" s="919"/>
      <c r="AZ39" s="920"/>
      <c r="BA39" s="920"/>
      <c r="BB39" s="920"/>
      <c r="BC39" s="920"/>
      <c r="BD39" s="920"/>
      <c r="BE39" s="916"/>
      <c r="BF39" s="916"/>
      <c r="BG39" s="916"/>
      <c r="BH39" s="916"/>
      <c r="BI39" s="917"/>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8"/>
      <c r="AL40" s="919"/>
      <c r="AM40" s="919"/>
      <c r="AN40" s="919"/>
      <c r="AO40" s="919"/>
      <c r="AP40" s="919"/>
      <c r="AQ40" s="919"/>
      <c r="AR40" s="919"/>
      <c r="AS40" s="919"/>
      <c r="AT40" s="919"/>
      <c r="AU40" s="919"/>
      <c r="AV40" s="919"/>
      <c r="AW40" s="919"/>
      <c r="AX40" s="919"/>
      <c r="AY40" s="919"/>
      <c r="AZ40" s="920"/>
      <c r="BA40" s="920"/>
      <c r="BB40" s="920"/>
      <c r="BC40" s="920"/>
      <c r="BD40" s="920"/>
      <c r="BE40" s="916"/>
      <c r="BF40" s="916"/>
      <c r="BG40" s="916"/>
      <c r="BH40" s="916"/>
      <c r="BI40" s="917"/>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8"/>
      <c r="AL41" s="919"/>
      <c r="AM41" s="919"/>
      <c r="AN41" s="919"/>
      <c r="AO41" s="919"/>
      <c r="AP41" s="919"/>
      <c r="AQ41" s="919"/>
      <c r="AR41" s="919"/>
      <c r="AS41" s="919"/>
      <c r="AT41" s="919"/>
      <c r="AU41" s="919"/>
      <c r="AV41" s="919"/>
      <c r="AW41" s="919"/>
      <c r="AX41" s="919"/>
      <c r="AY41" s="919"/>
      <c r="AZ41" s="920"/>
      <c r="BA41" s="920"/>
      <c r="BB41" s="920"/>
      <c r="BC41" s="920"/>
      <c r="BD41" s="920"/>
      <c r="BE41" s="916"/>
      <c r="BF41" s="916"/>
      <c r="BG41" s="916"/>
      <c r="BH41" s="916"/>
      <c r="BI41" s="917"/>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8"/>
      <c r="AL42" s="919"/>
      <c r="AM42" s="919"/>
      <c r="AN42" s="919"/>
      <c r="AO42" s="919"/>
      <c r="AP42" s="919"/>
      <c r="AQ42" s="919"/>
      <c r="AR42" s="919"/>
      <c r="AS42" s="919"/>
      <c r="AT42" s="919"/>
      <c r="AU42" s="919"/>
      <c r="AV42" s="919"/>
      <c r="AW42" s="919"/>
      <c r="AX42" s="919"/>
      <c r="AY42" s="919"/>
      <c r="AZ42" s="920"/>
      <c r="BA42" s="920"/>
      <c r="BB42" s="920"/>
      <c r="BC42" s="920"/>
      <c r="BD42" s="920"/>
      <c r="BE42" s="916"/>
      <c r="BF42" s="916"/>
      <c r="BG42" s="916"/>
      <c r="BH42" s="916"/>
      <c r="BI42" s="917"/>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8"/>
      <c r="AL43" s="919"/>
      <c r="AM43" s="919"/>
      <c r="AN43" s="919"/>
      <c r="AO43" s="919"/>
      <c r="AP43" s="919"/>
      <c r="AQ43" s="919"/>
      <c r="AR43" s="919"/>
      <c r="AS43" s="919"/>
      <c r="AT43" s="919"/>
      <c r="AU43" s="919"/>
      <c r="AV43" s="919"/>
      <c r="AW43" s="919"/>
      <c r="AX43" s="919"/>
      <c r="AY43" s="919"/>
      <c r="AZ43" s="920"/>
      <c r="BA43" s="920"/>
      <c r="BB43" s="920"/>
      <c r="BC43" s="920"/>
      <c r="BD43" s="920"/>
      <c r="BE43" s="916"/>
      <c r="BF43" s="916"/>
      <c r="BG43" s="916"/>
      <c r="BH43" s="916"/>
      <c r="BI43" s="917"/>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8"/>
      <c r="AL44" s="919"/>
      <c r="AM44" s="919"/>
      <c r="AN44" s="919"/>
      <c r="AO44" s="919"/>
      <c r="AP44" s="919"/>
      <c r="AQ44" s="919"/>
      <c r="AR44" s="919"/>
      <c r="AS44" s="919"/>
      <c r="AT44" s="919"/>
      <c r="AU44" s="919"/>
      <c r="AV44" s="919"/>
      <c r="AW44" s="919"/>
      <c r="AX44" s="919"/>
      <c r="AY44" s="919"/>
      <c r="AZ44" s="920"/>
      <c r="BA44" s="920"/>
      <c r="BB44" s="920"/>
      <c r="BC44" s="920"/>
      <c r="BD44" s="920"/>
      <c r="BE44" s="916"/>
      <c r="BF44" s="916"/>
      <c r="BG44" s="916"/>
      <c r="BH44" s="916"/>
      <c r="BI44" s="917"/>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8"/>
      <c r="AL45" s="919"/>
      <c r="AM45" s="919"/>
      <c r="AN45" s="919"/>
      <c r="AO45" s="919"/>
      <c r="AP45" s="919"/>
      <c r="AQ45" s="919"/>
      <c r="AR45" s="919"/>
      <c r="AS45" s="919"/>
      <c r="AT45" s="919"/>
      <c r="AU45" s="919"/>
      <c r="AV45" s="919"/>
      <c r="AW45" s="919"/>
      <c r="AX45" s="919"/>
      <c r="AY45" s="919"/>
      <c r="AZ45" s="920"/>
      <c r="BA45" s="920"/>
      <c r="BB45" s="920"/>
      <c r="BC45" s="920"/>
      <c r="BD45" s="920"/>
      <c r="BE45" s="916"/>
      <c r="BF45" s="916"/>
      <c r="BG45" s="916"/>
      <c r="BH45" s="916"/>
      <c r="BI45" s="917"/>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8"/>
      <c r="AL46" s="919"/>
      <c r="AM46" s="919"/>
      <c r="AN46" s="919"/>
      <c r="AO46" s="919"/>
      <c r="AP46" s="919"/>
      <c r="AQ46" s="919"/>
      <c r="AR46" s="919"/>
      <c r="AS46" s="919"/>
      <c r="AT46" s="919"/>
      <c r="AU46" s="919"/>
      <c r="AV46" s="919"/>
      <c r="AW46" s="919"/>
      <c r="AX46" s="919"/>
      <c r="AY46" s="919"/>
      <c r="AZ46" s="920"/>
      <c r="BA46" s="920"/>
      <c r="BB46" s="920"/>
      <c r="BC46" s="920"/>
      <c r="BD46" s="920"/>
      <c r="BE46" s="916"/>
      <c r="BF46" s="916"/>
      <c r="BG46" s="916"/>
      <c r="BH46" s="916"/>
      <c r="BI46" s="917"/>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8"/>
      <c r="AL47" s="919"/>
      <c r="AM47" s="919"/>
      <c r="AN47" s="919"/>
      <c r="AO47" s="919"/>
      <c r="AP47" s="919"/>
      <c r="AQ47" s="919"/>
      <c r="AR47" s="919"/>
      <c r="AS47" s="919"/>
      <c r="AT47" s="919"/>
      <c r="AU47" s="919"/>
      <c r="AV47" s="919"/>
      <c r="AW47" s="919"/>
      <c r="AX47" s="919"/>
      <c r="AY47" s="919"/>
      <c r="AZ47" s="920"/>
      <c r="BA47" s="920"/>
      <c r="BB47" s="920"/>
      <c r="BC47" s="920"/>
      <c r="BD47" s="920"/>
      <c r="BE47" s="916"/>
      <c r="BF47" s="916"/>
      <c r="BG47" s="916"/>
      <c r="BH47" s="916"/>
      <c r="BI47" s="917"/>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8"/>
      <c r="AL48" s="919"/>
      <c r="AM48" s="919"/>
      <c r="AN48" s="919"/>
      <c r="AO48" s="919"/>
      <c r="AP48" s="919"/>
      <c r="AQ48" s="919"/>
      <c r="AR48" s="919"/>
      <c r="AS48" s="919"/>
      <c r="AT48" s="919"/>
      <c r="AU48" s="919"/>
      <c r="AV48" s="919"/>
      <c r="AW48" s="919"/>
      <c r="AX48" s="919"/>
      <c r="AY48" s="919"/>
      <c r="AZ48" s="920"/>
      <c r="BA48" s="920"/>
      <c r="BB48" s="920"/>
      <c r="BC48" s="920"/>
      <c r="BD48" s="920"/>
      <c r="BE48" s="916"/>
      <c r="BF48" s="916"/>
      <c r="BG48" s="916"/>
      <c r="BH48" s="916"/>
      <c r="BI48" s="917"/>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8"/>
      <c r="AL49" s="919"/>
      <c r="AM49" s="919"/>
      <c r="AN49" s="919"/>
      <c r="AO49" s="919"/>
      <c r="AP49" s="919"/>
      <c r="AQ49" s="919"/>
      <c r="AR49" s="919"/>
      <c r="AS49" s="919"/>
      <c r="AT49" s="919"/>
      <c r="AU49" s="919"/>
      <c r="AV49" s="919"/>
      <c r="AW49" s="919"/>
      <c r="AX49" s="919"/>
      <c r="AY49" s="919"/>
      <c r="AZ49" s="920"/>
      <c r="BA49" s="920"/>
      <c r="BB49" s="920"/>
      <c r="BC49" s="920"/>
      <c r="BD49" s="920"/>
      <c r="BE49" s="916"/>
      <c r="BF49" s="916"/>
      <c r="BG49" s="916"/>
      <c r="BH49" s="916"/>
      <c r="BI49" s="917"/>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21"/>
      <c r="R50" s="922"/>
      <c r="S50" s="922"/>
      <c r="T50" s="922"/>
      <c r="U50" s="922"/>
      <c r="V50" s="922"/>
      <c r="W50" s="922"/>
      <c r="X50" s="922"/>
      <c r="Y50" s="922"/>
      <c r="Z50" s="922"/>
      <c r="AA50" s="922"/>
      <c r="AB50" s="922"/>
      <c r="AC50" s="922"/>
      <c r="AD50" s="922"/>
      <c r="AE50" s="923"/>
      <c r="AF50" s="847"/>
      <c r="AG50" s="848"/>
      <c r="AH50" s="848"/>
      <c r="AI50" s="848"/>
      <c r="AJ50" s="849"/>
      <c r="AK50" s="924"/>
      <c r="AL50" s="922"/>
      <c r="AM50" s="922"/>
      <c r="AN50" s="922"/>
      <c r="AO50" s="922"/>
      <c r="AP50" s="922"/>
      <c r="AQ50" s="922"/>
      <c r="AR50" s="922"/>
      <c r="AS50" s="922"/>
      <c r="AT50" s="922"/>
      <c r="AU50" s="922"/>
      <c r="AV50" s="922"/>
      <c r="AW50" s="922"/>
      <c r="AX50" s="922"/>
      <c r="AY50" s="922"/>
      <c r="AZ50" s="925"/>
      <c r="BA50" s="925"/>
      <c r="BB50" s="925"/>
      <c r="BC50" s="925"/>
      <c r="BD50" s="925"/>
      <c r="BE50" s="916"/>
      <c r="BF50" s="916"/>
      <c r="BG50" s="916"/>
      <c r="BH50" s="916"/>
      <c r="BI50" s="917"/>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21"/>
      <c r="R51" s="922"/>
      <c r="S51" s="922"/>
      <c r="T51" s="922"/>
      <c r="U51" s="922"/>
      <c r="V51" s="922"/>
      <c r="W51" s="922"/>
      <c r="X51" s="922"/>
      <c r="Y51" s="922"/>
      <c r="Z51" s="922"/>
      <c r="AA51" s="922"/>
      <c r="AB51" s="922"/>
      <c r="AC51" s="922"/>
      <c r="AD51" s="922"/>
      <c r="AE51" s="923"/>
      <c r="AF51" s="847"/>
      <c r="AG51" s="848"/>
      <c r="AH51" s="848"/>
      <c r="AI51" s="848"/>
      <c r="AJ51" s="849"/>
      <c r="AK51" s="924"/>
      <c r="AL51" s="922"/>
      <c r="AM51" s="922"/>
      <c r="AN51" s="922"/>
      <c r="AO51" s="922"/>
      <c r="AP51" s="922"/>
      <c r="AQ51" s="922"/>
      <c r="AR51" s="922"/>
      <c r="AS51" s="922"/>
      <c r="AT51" s="922"/>
      <c r="AU51" s="922"/>
      <c r="AV51" s="922"/>
      <c r="AW51" s="922"/>
      <c r="AX51" s="922"/>
      <c r="AY51" s="922"/>
      <c r="AZ51" s="925"/>
      <c r="BA51" s="925"/>
      <c r="BB51" s="925"/>
      <c r="BC51" s="925"/>
      <c r="BD51" s="925"/>
      <c r="BE51" s="916"/>
      <c r="BF51" s="916"/>
      <c r="BG51" s="916"/>
      <c r="BH51" s="916"/>
      <c r="BI51" s="917"/>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21"/>
      <c r="R52" s="922"/>
      <c r="S52" s="922"/>
      <c r="T52" s="922"/>
      <c r="U52" s="922"/>
      <c r="V52" s="922"/>
      <c r="W52" s="922"/>
      <c r="X52" s="922"/>
      <c r="Y52" s="922"/>
      <c r="Z52" s="922"/>
      <c r="AA52" s="922"/>
      <c r="AB52" s="922"/>
      <c r="AC52" s="922"/>
      <c r="AD52" s="922"/>
      <c r="AE52" s="923"/>
      <c r="AF52" s="847"/>
      <c r="AG52" s="848"/>
      <c r="AH52" s="848"/>
      <c r="AI52" s="848"/>
      <c r="AJ52" s="849"/>
      <c r="AK52" s="924"/>
      <c r="AL52" s="922"/>
      <c r="AM52" s="922"/>
      <c r="AN52" s="922"/>
      <c r="AO52" s="922"/>
      <c r="AP52" s="922"/>
      <c r="AQ52" s="922"/>
      <c r="AR52" s="922"/>
      <c r="AS52" s="922"/>
      <c r="AT52" s="922"/>
      <c r="AU52" s="922"/>
      <c r="AV52" s="922"/>
      <c r="AW52" s="922"/>
      <c r="AX52" s="922"/>
      <c r="AY52" s="922"/>
      <c r="AZ52" s="925"/>
      <c r="BA52" s="925"/>
      <c r="BB52" s="925"/>
      <c r="BC52" s="925"/>
      <c r="BD52" s="925"/>
      <c r="BE52" s="916"/>
      <c r="BF52" s="916"/>
      <c r="BG52" s="916"/>
      <c r="BH52" s="916"/>
      <c r="BI52" s="917"/>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21"/>
      <c r="R53" s="922"/>
      <c r="S53" s="922"/>
      <c r="T53" s="922"/>
      <c r="U53" s="922"/>
      <c r="V53" s="922"/>
      <c r="W53" s="922"/>
      <c r="X53" s="922"/>
      <c r="Y53" s="922"/>
      <c r="Z53" s="922"/>
      <c r="AA53" s="922"/>
      <c r="AB53" s="922"/>
      <c r="AC53" s="922"/>
      <c r="AD53" s="922"/>
      <c r="AE53" s="923"/>
      <c r="AF53" s="847"/>
      <c r="AG53" s="848"/>
      <c r="AH53" s="848"/>
      <c r="AI53" s="848"/>
      <c r="AJ53" s="849"/>
      <c r="AK53" s="924"/>
      <c r="AL53" s="922"/>
      <c r="AM53" s="922"/>
      <c r="AN53" s="922"/>
      <c r="AO53" s="922"/>
      <c r="AP53" s="922"/>
      <c r="AQ53" s="922"/>
      <c r="AR53" s="922"/>
      <c r="AS53" s="922"/>
      <c r="AT53" s="922"/>
      <c r="AU53" s="922"/>
      <c r="AV53" s="922"/>
      <c r="AW53" s="922"/>
      <c r="AX53" s="922"/>
      <c r="AY53" s="922"/>
      <c r="AZ53" s="925"/>
      <c r="BA53" s="925"/>
      <c r="BB53" s="925"/>
      <c r="BC53" s="925"/>
      <c r="BD53" s="925"/>
      <c r="BE53" s="916"/>
      <c r="BF53" s="916"/>
      <c r="BG53" s="916"/>
      <c r="BH53" s="916"/>
      <c r="BI53" s="917"/>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21"/>
      <c r="R54" s="922"/>
      <c r="S54" s="922"/>
      <c r="T54" s="922"/>
      <c r="U54" s="922"/>
      <c r="V54" s="922"/>
      <c r="W54" s="922"/>
      <c r="X54" s="922"/>
      <c r="Y54" s="922"/>
      <c r="Z54" s="922"/>
      <c r="AA54" s="922"/>
      <c r="AB54" s="922"/>
      <c r="AC54" s="922"/>
      <c r="AD54" s="922"/>
      <c r="AE54" s="923"/>
      <c r="AF54" s="847"/>
      <c r="AG54" s="848"/>
      <c r="AH54" s="848"/>
      <c r="AI54" s="848"/>
      <c r="AJ54" s="849"/>
      <c r="AK54" s="924"/>
      <c r="AL54" s="922"/>
      <c r="AM54" s="922"/>
      <c r="AN54" s="922"/>
      <c r="AO54" s="922"/>
      <c r="AP54" s="922"/>
      <c r="AQ54" s="922"/>
      <c r="AR54" s="922"/>
      <c r="AS54" s="922"/>
      <c r="AT54" s="922"/>
      <c r="AU54" s="922"/>
      <c r="AV54" s="922"/>
      <c r="AW54" s="922"/>
      <c r="AX54" s="922"/>
      <c r="AY54" s="922"/>
      <c r="AZ54" s="925"/>
      <c r="BA54" s="925"/>
      <c r="BB54" s="925"/>
      <c r="BC54" s="925"/>
      <c r="BD54" s="925"/>
      <c r="BE54" s="916"/>
      <c r="BF54" s="916"/>
      <c r="BG54" s="916"/>
      <c r="BH54" s="916"/>
      <c r="BI54" s="917"/>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21"/>
      <c r="R55" s="922"/>
      <c r="S55" s="922"/>
      <c r="T55" s="922"/>
      <c r="U55" s="922"/>
      <c r="V55" s="922"/>
      <c r="W55" s="922"/>
      <c r="X55" s="922"/>
      <c r="Y55" s="922"/>
      <c r="Z55" s="922"/>
      <c r="AA55" s="922"/>
      <c r="AB55" s="922"/>
      <c r="AC55" s="922"/>
      <c r="AD55" s="922"/>
      <c r="AE55" s="923"/>
      <c r="AF55" s="847"/>
      <c r="AG55" s="848"/>
      <c r="AH55" s="848"/>
      <c r="AI55" s="848"/>
      <c r="AJ55" s="849"/>
      <c r="AK55" s="924"/>
      <c r="AL55" s="922"/>
      <c r="AM55" s="922"/>
      <c r="AN55" s="922"/>
      <c r="AO55" s="922"/>
      <c r="AP55" s="922"/>
      <c r="AQ55" s="922"/>
      <c r="AR55" s="922"/>
      <c r="AS55" s="922"/>
      <c r="AT55" s="922"/>
      <c r="AU55" s="922"/>
      <c r="AV55" s="922"/>
      <c r="AW55" s="922"/>
      <c r="AX55" s="922"/>
      <c r="AY55" s="922"/>
      <c r="AZ55" s="925"/>
      <c r="BA55" s="925"/>
      <c r="BB55" s="925"/>
      <c r="BC55" s="925"/>
      <c r="BD55" s="925"/>
      <c r="BE55" s="916"/>
      <c r="BF55" s="916"/>
      <c r="BG55" s="916"/>
      <c r="BH55" s="916"/>
      <c r="BI55" s="917"/>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21"/>
      <c r="R56" s="922"/>
      <c r="S56" s="922"/>
      <c r="T56" s="922"/>
      <c r="U56" s="922"/>
      <c r="V56" s="922"/>
      <c r="W56" s="922"/>
      <c r="X56" s="922"/>
      <c r="Y56" s="922"/>
      <c r="Z56" s="922"/>
      <c r="AA56" s="922"/>
      <c r="AB56" s="922"/>
      <c r="AC56" s="922"/>
      <c r="AD56" s="922"/>
      <c r="AE56" s="923"/>
      <c r="AF56" s="847"/>
      <c r="AG56" s="848"/>
      <c r="AH56" s="848"/>
      <c r="AI56" s="848"/>
      <c r="AJ56" s="849"/>
      <c r="AK56" s="924"/>
      <c r="AL56" s="922"/>
      <c r="AM56" s="922"/>
      <c r="AN56" s="922"/>
      <c r="AO56" s="922"/>
      <c r="AP56" s="922"/>
      <c r="AQ56" s="922"/>
      <c r="AR56" s="922"/>
      <c r="AS56" s="922"/>
      <c r="AT56" s="922"/>
      <c r="AU56" s="922"/>
      <c r="AV56" s="922"/>
      <c r="AW56" s="922"/>
      <c r="AX56" s="922"/>
      <c r="AY56" s="922"/>
      <c r="AZ56" s="925"/>
      <c r="BA56" s="925"/>
      <c r="BB56" s="925"/>
      <c r="BC56" s="925"/>
      <c r="BD56" s="925"/>
      <c r="BE56" s="916"/>
      <c r="BF56" s="916"/>
      <c r="BG56" s="916"/>
      <c r="BH56" s="916"/>
      <c r="BI56" s="917"/>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21"/>
      <c r="R57" s="922"/>
      <c r="S57" s="922"/>
      <c r="T57" s="922"/>
      <c r="U57" s="922"/>
      <c r="V57" s="922"/>
      <c r="W57" s="922"/>
      <c r="X57" s="922"/>
      <c r="Y57" s="922"/>
      <c r="Z57" s="922"/>
      <c r="AA57" s="922"/>
      <c r="AB57" s="922"/>
      <c r="AC57" s="922"/>
      <c r="AD57" s="922"/>
      <c r="AE57" s="923"/>
      <c r="AF57" s="847"/>
      <c r="AG57" s="848"/>
      <c r="AH57" s="848"/>
      <c r="AI57" s="848"/>
      <c r="AJ57" s="849"/>
      <c r="AK57" s="924"/>
      <c r="AL57" s="922"/>
      <c r="AM57" s="922"/>
      <c r="AN57" s="922"/>
      <c r="AO57" s="922"/>
      <c r="AP57" s="922"/>
      <c r="AQ57" s="922"/>
      <c r="AR57" s="922"/>
      <c r="AS57" s="922"/>
      <c r="AT57" s="922"/>
      <c r="AU57" s="922"/>
      <c r="AV57" s="922"/>
      <c r="AW57" s="922"/>
      <c r="AX57" s="922"/>
      <c r="AY57" s="922"/>
      <c r="AZ57" s="925"/>
      <c r="BA57" s="925"/>
      <c r="BB57" s="925"/>
      <c r="BC57" s="925"/>
      <c r="BD57" s="925"/>
      <c r="BE57" s="916"/>
      <c r="BF57" s="916"/>
      <c r="BG57" s="916"/>
      <c r="BH57" s="916"/>
      <c r="BI57" s="917"/>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21"/>
      <c r="R58" s="922"/>
      <c r="S58" s="922"/>
      <c r="T58" s="922"/>
      <c r="U58" s="922"/>
      <c r="V58" s="922"/>
      <c r="W58" s="922"/>
      <c r="X58" s="922"/>
      <c r="Y58" s="922"/>
      <c r="Z58" s="922"/>
      <c r="AA58" s="922"/>
      <c r="AB58" s="922"/>
      <c r="AC58" s="922"/>
      <c r="AD58" s="922"/>
      <c r="AE58" s="923"/>
      <c r="AF58" s="847"/>
      <c r="AG58" s="848"/>
      <c r="AH58" s="848"/>
      <c r="AI58" s="848"/>
      <c r="AJ58" s="849"/>
      <c r="AK58" s="924"/>
      <c r="AL58" s="922"/>
      <c r="AM58" s="922"/>
      <c r="AN58" s="922"/>
      <c r="AO58" s="922"/>
      <c r="AP58" s="922"/>
      <c r="AQ58" s="922"/>
      <c r="AR58" s="922"/>
      <c r="AS58" s="922"/>
      <c r="AT58" s="922"/>
      <c r="AU58" s="922"/>
      <c r="AV58" s="922"/>
      <c r="AW58" s="922"/>
      <c r="AX58" s="922"/>
      <c r="AY58" s="922"/>
      <c r="AZ58" s="925"/>
      <c r="BA58" s="925"/>
      <c r="BB58" s="925"/>
      <c r="BC58" s="925"/>
      <c r="BD58" s="925"/>
      <c r="BE58" s="916"/>
      <c r="BF58" s="916"/>
      <c r="BG58" s="916"/>
      <c r="BH58" s="916"/>
      <c r="BI58" s="917"/>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21"/>
      <c r="R59" s="922"/>
      <c r="S59" s="922"/>
      <c r="T59" s="922"/>
      <c r="U59" s="922"/>
      <c r="V59" s="922"/>
      <c r="W59" s="922"/>
      <c r="X59" s="922"/>
      <c r="Y59" s="922"/>
      <c r="Z59" s="922"/>
      <c r="AA59" s="922"/>
      <c r="AB59" s="922"/>
      <c r="AC59" s="922"/>
      <c r="AD59" s="922"/>
      <c r="AE59" s="923"/>
      <c r="AF59" s="847"/>
      <c r="AG59" s="848"/>
      <c r="AH59" s="848"/>
      <c r="AI59" s="848"/>
      <c r="AJ59" s="849"/>
      <c r="AK59" s="924"/>
      <c r="AL59" s="922"/>
      <c r="AM59" s="922"/>
      <c r="AN59" s="922"/>
      <c r="AO59" s="922"/>
      <c r="AP59" s="922"/>
      <c r="AQ59" s="922"/>
      <c r="AR59" s="922"/>
      <c r="AS59" s="922"/>
      <c r="AT59" s="922"/>
      <c r="AU59" s="922"/>
      <c r="AV59" s="922"/>
      <c r="AW59" s="922"/>
      <c r="AX59" s="922"/>
      <c r="AY59" s="922"/>
      <c r="AZ59" s="925"/>
      <c r="BA59" s="925"/>
      <c r="BB59" s="925"/>
      <c r="BC59" s="925"/>
      <c r="BD59" s="925"/>
      <c r="BE59" s="916"/>
      <c r="BF59" s="916"/>
      <c r="BG59" s="916"/>
      <c r="BH59" s="916"/>
      <c r="BI59" s="917"/>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21"/>
      <c r="R60" s="922"/>
      <c r="S60" s="922"/>
      <c r="T60" s="922"/>
      <c r="U60" s="922"/>
      <c r="V60" s="922"/>
      <c r="W60" s="922"/>
      <c r="X60" s="922"/>
      <c r="Y60" s="922"/>
      <c r="Z60" s="922"/>
      <c r="AA60" s="922"/>
      <c r="AB60" s="922"/>
      <c r="AC60" s="922"/>
      <c r="AD60" s="922"/>
      <c r="AE60" s="923"/>
      <c r="AF60" s="847"/>
      <c r="AG60" s="848"/>
      <c r="AH60" s="848"/>
      <c r="AI60" s="848"/>
      <c r="AJ60" s="849"/>
      <c r="AK60" s="924"/>
      <c r="AL60" s="922"/>
      <c r="AM60" s="922"/>
      <c r="AN60" s="922"/>
      <c r="AO60" s="922"/>
      <c r="AP60" s="922"/>
      <c r="AQ60" s="922"/>
      <c r="AR60" s="922"/>
      <c r="AS60" s="922"/>
      <c r="AT60" s="922"/>
      <c r="AU60" s="922"/>
      <c r="AV60" s="922"/>
      <c r="AW60" s="922"/>
      <c r="AX60" s="922"/>
      <c r="AY60" s="922"/>
      <c r="AZ60" s="925"/>
      <c r="BA60" s="925"/>
      <c r="BB60" s="925"/>
      <c r="BC60" s="925"/>
      <c r="BD60" s="925"/>
      <c r="BE60" s="916"/>
      <c r="BF60" s="916"/>
      <c r="BG60" s="916"/>
      <c r="BH60" s="916"/>
      <c r="BI60" s="917"/>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21"/>
      <c r="R61" s="922"/>
      <c r="S61" s="922"/>
      <c r="T61" s="922"/>
      <c r="U61" s="922"/>
      <c r="V61" s="922"/>
      <c r="W61" s="922"/>
      <c r="X61" s="922"/>
      <c r="Y61" s="922"/>
      <c r="Z61" s="922"/>
      <c r="AA61" s="922"/>
      <c r="AB61" s="922"/>
      <c r="AC61" s="922"/>
      <c r="AD61" s="922"/>
      <c r="AE61" s="923"/>
      <c r="AF61" s="847"/>
      <c r="AG61" s="848"/>
      <c r="AH61" s="848"/>
      <c r="AI61" s="848"/>
      <c r="AJ61" s="849"/>
      <c r="AK61" s="924"/>
      <c r="AL61" s="922"/>
      <c r="AM61" s="922"/>
      <c r="AN61" s="922"/>
      <c r="AO61" s="922"/>
      <c r="AP61" s="922"/>
      <c r="AQ61" s="922"/>
      <c r="AR61" s="922"/>
      <c r="AS61" s="922"/>
      <c r="AT61" s="922"/>
      <c r="AU61" s="922"/>
      <c r="AV61" s="922"/>
      <c r="AW61" s="922"/>
      <c r="AX61" s="922"/>
      <c r="AY61" s="922"/>
      <c r="AZ61" s="925"/>
      <c r="BA61" s="925"/>
      <c r="BB61" s="925"/>
      <c r="BC61" s="925"/>
      <c r="BD61" s="925"/>
      <c r="BE61" s="916"/>
      <c r="BF61" s="916"/>
      <c r="BG61" s="916"/>
      <c r="BH61" s="916"/>
      <c r="BI61" s="917"/>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21"/>
      <c r="R62" s="922"/>
      <c r="S62" s="922"/>
      <c r="T62" s="922"/>
      <c r="U62" s="922"/>
      <c r="V62" s="922"/>
      <c r="W62" s="922"/>
      <c r="X62" s="922"/>
      <c r="Y62" s="922"/>
      <c r="Z62" s="922"/>
      <c r="AA62" s="922"/>
      <c r="AB62" s="922"/>
      <c r="AC62" s="922"/>
      <c r="AD62" s="922"/>
      <c r="AE62" s="923"/>
      <c r="AF62" s="847"/>
      <c r="AG62" s="848"/>
      <c r="AH62" s="848"/>
      <c r="AI62" s="848"/>
      <c r="AJ62" s="849"/>
      <c r="AK62" s="924"/>
      <c r="AL62" s="922"/>
      <c r="AM62" s="922"/>
      <c r="AN62" s="922"/>
      <c r="AO62" s="922"/>
      <c r="AP62" s="922"/>
      <c r="AQ62" s="922"/>
      <c r="AR62" s="922"/>
      <c r="AS62" s="922"/>
      <c r="AT62" s="922"/>
      <c r="AU62" s="922"/>
      <c r="AV62" s="922"/>
      <c r="AW62" s="922"/>
      <c r="AX62" s="922"/>
      <c r="AY62" s="922"/>
      <c r="AZ62" s="925"/>
      <c r="BA62" s="925"/>
      <c r="BB62" s="925"/>
      <c r="BC62" s="925"/>
      <c r="BD62" s="925"/>
      <c r="BE62" s="916"/>
      <c r="BF62" s="916"/>
      <c r="BG62" s="916"/>
      <c r="BH62" s="916"/>
      <c r="BI62" s="917"/>
      <c r="BJ62" s="933" t="s">
        <v>415</v>
      </c>
      <c r="BK62" s="895"/>
      <c r="BL62" s="895"/>
      <c r="BM62" s="895"/>
      <c r="BN62" s="896"/>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395</v>
      </c>
      <c r="B63" s="876" t="s">
        <v>416</v>
      </c>
      <c r="C63" s="877"/>
      <c r="D63" s="877"/>
      <c r="E63" s="877"/>
      <c r="F63" s="877"/>
      <c r="G63" s="877"/>
      <c r="H63" s="877"/>
      <c r="I63" s="877"/>
      <c r="J63" s="877"/>
      <c r="K63" s="877"/>
      <c r="L63" s="877"/>
      <c r="M63" s="877"/>
      <c r="N63" s="877"/>
      <c r="O63" s="877"/>
      <c r="P63" s="878"/>
      <c r="Q63" s="926"/>
      <c r="R63" s="927"/>
      <c r="S63" s="927"/>
      <c r="T63" s="927"/>
      <c r="U63" s="927"/>
      <c r="V63" s="927"/>
      <c r="W63" s="927"/>
      <c r="X63" s="927"/>
      <c r="Y63" s="927"/>
      <c r="Z63" s="927"/>
      <c r="AA63" s="927"/>
      <c r="AB63" s="927"/>
      <c r="AC63" s="927"/>
      <c r="AD63" s="927"/>
      <c r="AE63" s="928"/>
      <c r="AF63" s="929">
        <f>SUM(AF28:AJ32)</f>
        <v>254</v>
      </c>
      <c r="AG63" s="930"/>
      <c r="AH63" s="930"/>
      <c r="AI63" s="930"/>
      <c r="AJ63" s="931"/>
      <c r="AK63" s="932"/>
      <c r="AL63" s="927"/>
      <c r="AM63" s="927"/>
      <c r="AN63" s="927"/>
      <c r="AO63" s="927"/>
      <c r="AP63" s="930">
        <f t="shared" ref="AP63" si="3">SUM(AP28:AT32)</f>
        <v>10994</v>
      </c>
      <c r="AQ63" s="930"/>
      <c r="AR63" s="930"/>
      <c r="AS63" s="930"/>
      <c r="AT63" s="930"/>
      <c r="AU63" s="934">
        <f t="shared" ref="AU63" si="4">SUM(AU28:AY32)</f>
        <v>7589</v>
      </c>
      <c r="AV63" s="935"/>
      <c r="AW63" s="935"/>
      <c r="AX63" s="935"/>
      <c r="AY63" s="936"/>
      <c r="AZ63" s="937"/>
      <c r="BA63" s="937"/>
      <c r="BB63" s="937"/>
      <c r="BC63" s="937"/>
      <c r="BD63" s="937"/>
      <c r="BE63" s="938"/>
      <c r="BF63" s="938"/>
      <c r="BG63" s="938"/>
      <c r="BH63" s="938"/>
      <c r="BI63" s="939"/>
      <c r="BJ63" s="940" t="s">
        <v>417</v>
      </c>
      <c r="BK63" s="935"/>
      <c r="BL63" s="935"/>
      <c r="BM63" s="935"/>
      <c r="BN63" s="941"/>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418</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419</v>
      </c>
      <c r="B66" s="827"/>
      <c r="C66" s="827"/>
      <c r="D66" s="827"/>
      <c r="E66" s="827"/>
      <c r="F66" s="827"/>
      <c r="G66" s="827"/>
      <c r="H66" s="827"/>
      <c r="I66" s="827"/>
      <c r="J66" s="827"/>
      <c r="K66" s="827"/>
      <c r="L66" s="827"/>
      <c r="M66" s="827"/>
      <c r="N66" s="827"/>
      <c r="O66" s="827"/>
      <c r="P66" s="828"/>
      <c r="Q66" s="803" t="s">
        <v>420</v>
      </c>
      <c r="R66" s="804"/>
      <c r="S66" s="804"/>
      <c r="T66" s="804"/>
      <c r="U66" s="805"/>
      <c r="V66" s="803" t="s">
        <v>421</v>
      </c>
      <c r="W66" s="804"/>
      <c r="X66" s="804"/>
      <c r="Y66" s="804"/>
      <c r="Z66" s="805"/>
      <c r="AA66" s="803" t="s">
        <v>422</v>
      </c>
      <c r="AB66" s="804"/>
      <c r="AC66" s="804"/>
      <c r="AD66" s="804"/>
      <c r="AE66" s="805"/>
      <c r="AF66" s="942" t="s">
        <v>423</v>
      </c>
      <c r="AG66" s="901"/>
      <c r="AH66" s="901"/>
      <c r="AI66" s="901"/>
      <c r="AJ66" s="943"/>
      <c r="AK66" s="803" t="s">
        <v>424</v>
      </c>
      <c r="AL66" s="827"/>
      <c r="AM66" s="827"/>
      <c r="AN66" s="827"/>
      <c r="AO66" s="828"/>
      <c r="AP66" s="803" t="s">
        <v>425</v>
      </c>
      <c r="AQ66" s="804"/>
      <c r="AR66" s="804"/>
      <c r="AS66" s="804"/>
      <c r="AT66" s="805"/>
      <c r="AU66" s="803" t="s">
        <v>426</v>
      </c>
      <c r="AV66" s="804"/>
      <c r="AW66" s="804"/>
      <c r="AX66" s="804"/>
      <c r="AY66" s="805"/>
      <c r="AZ66" s="803" t="s">
        <v>380</v>
      </c>
      <c r="BA66" s="804"/>
      <c r="BB66" s="804"/>
      <c r="BC66" s="804"/>
      <c r="BD66" s="815"/>
      <c r="BE66" s="267"/>
      <c r="BF66" s="267"/>
      <c r="BG66" s="267"/>
      <c r="BH66" s="267"/>
      <c r="BI66" s="267"/>
      <c r="BJ66" s="267"/>
      <c r="BK66" s="267"/>
      <c r="BL66" s="267"/>
      <c r="BM66" s="267"/>
      <c r="BN66" s="267"/>
      <c r="BO66" s="267"/>
      <c r="BP66" s="267"/>
      <c r="BQ66" s="264">
        <v>60</v>
      </c>
      <c r="BR66" s="269"/>
      <c r="BS66" s="953"/>
      <c r="BT66" s="954"/>
      <c r="BU66" s="954"/>
      <c r="BV66" s="954"/>
      <c r="BW66" s="954"/>
      <c r="BX66" s="954"/>
      <c r="BY66" s="954"/>
      <c r="BZ66" s="954"/>
      <c r="CA66" s="954"/>
      <c r="CB66" s="954"/>
      <c r="CC66" s="954"/>
      <c r="CD66" s="954"/>
      <c r="CE66" s="954"/>
      <c r="CF66" s="954"/>
      <c r="CG66" s="955"/>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47"/>
      <c r="DW66" s="948"/>
      <c r="DX66" s="948"/>
      <c r="DY66" s="948"/>
      <c r="DZ66" s="949"/>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4"/>
      <c r="AG67" s="904"/>
      <c r="AH67" s="904"/>
      <c r="AI67" s="904"/>
      <c r="AJ67" s="945"/>
      <c r="AK67" s="946"/>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53"/>
      <c r="BT67" s="954"/>
      <c r="BU67" s="954"/>
      <c r="BV67" s="954"/>
      <c r="BW67" s="954"/>
      <c r="BX67" s="954"/>
      <c r="BY67" s="954"/>
      <c r="BZ67" s="954"/>
      <c r="CA67" s="954"/>
      <c r="CB67" s="954"/>
      <c r="CC67" s="954"/>
      <c r="CD67" s="954"/>
      <c r="CE67" s="954"/>
      <c r="CF67" s="954"/>
      <c r="CG67" s="955"/>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47"/>
      <c r="DW67" s="948"/>
      <c r="DX67" s="948"/>
      <c r="DY67" s="948"/>
      <c r="DZ67" s="949"/>
      <c r="EA67" s="248"/>
    </row>
    <row r="68" spans="1:131" s="249" customFormat="1" ht="26.25" customHeight="1" thickTop="1" x14ac:dyDescent="0.15">
      <c r="A68" s="260">
        <v>1</v>
      </c>
      <c r="B68" s="959" t="s">
        <v>591</v>
      </c>
      <c r="C68" s="960"/>
      <c r="D68" s="960"/>
      <c r="E68" s="960"/>
      <c r="F68" s="960"/>
      <c r="G68" s="960"/>
      <c r="H68" s="960"/>
      <c r="I68" s="960"/>
      <c r="J68" s="960"/>
      <c r="K68" s="960"/>
      <c r="L68" s="960"/>
      <c r="M68" s="960"/>
      <c r="N68" s="960"/>
      <c r="O68" s="960"/>
      <c r="P68" s="961"/>
      <c r="Q68" s="962">
        <v>280</v>
      </c>
      <c r="R68" s="956"/>
      <c r="S68" s="956"/>
      <c r="T68" s="956"/>
      <c r="U68" s="956"/>
      <c r="V68" s="956">
        <v>257</v>
      </c>
      <c r="W68" s="956"/>
      <c r="X68" s="956"/>
      <c r="Y68" s="956"/>
      <c r="Z68" s="956"/>
      <c r="AA68" s="956">
        <v>23</v>
      </c>
      <c r="AB68" s="956"/>
      <c r="AC68" s="956"/>
      <c r="AD68" s="956"/>
      <c r="AE68" s="956"/>
      <c r="AF68" s="956">
        <v>23</v>
      </c>
      <c r="AG68" s="956"/>
      <c r="AH68" s="956"/>
      <c r="AI68" s="956"/>
      <c r="AJ68" s="956"/>
      <c r="AK68" s="956" t="s">
        <v>590</v>
      </c>
      <c r="AL68" s="956"/>
      <c r="AM68" s="956"/>
      <c r="AN68" s="956"/>
      <c r="AO68" s="956"/>
      <c r="AP68" s="956" t="s">
        <v>590</v>
      </c>
      <c r="AQ68" s="956"/>
      <c r="AR68" s="956"/>
      <c r="AS68" s="956"/>
      <c r="AT68" s="956"/>
      <c r="AU68" s="956" t="s">
        <v>590</v>
      </c>
      <c r="AV68" s="956"/>
      <c r="AW68" s="956"/>
      <c r="AX68" s="956"/>
      <c r="AY68" s="956"/>
      <c r="AZ68" s="957"/>
      <c r="BA68" s="957"/>
      <c r="BB68" s="957"/>
      <c r="BC68" s="957"/>
      <c r="BD68" s="958"/>
      <c r="BE68" s="267"/>
      <c r="BF68" s="267"/>
      <c r="BG68" s="267"/>
      <c r="BH68" s="267"/>
      <c r="BI68" s="267"/>
      <c r="BJ68" s="267"/>
      <c r="BK68" s="267"/>
      <c r="BL68" s="267"/>
      <c r="BM68" s="267"/>
      <c r="BN68" s="267"/>
      <c r="BO68" s="267"/>
      <c r="BP68" s="267"/>
      <c r="BQ68" s="264">
        <v>62</v>
      </c>
      <c r="BR68" s="269"/>
      <c r="BS68" s="953"/>
      <c r="BT68" s="954"/>
      <c r="BU68" s="954"/>
      <c r="BV68" s="954"/>
      <c r="BW68" s="954"/>
      <c r="BX68" s="954"/>
      <c r="BY68" s="954"/>
      <c r="BZ68" s="954"/>
      <c r="CA68" s="954"/>
      <c r="CB68" s="954"/>
      <c r="CC68" s="954"/>
      <c r="CD68" s="954"/>
      <c r="CE68" s="954"/>
      <c r="CF68" s="954"/>
      <c r="CG68" s="955"/>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47"/>
      <c r="DW68" s="948"/>
      <c r="DX68" s="948"/>
      <c r="DY68" s="948"/>
      <c r="DZ68" s="949"/>
      <c r="EA68" s="248"/>
    </row>
    <row r="69" spans="1:131" s="249" customFormat="1" ht="26.25" customHeight="1" x14ac:dyDescent="0.15">
      <c r="A69" s="263">
        <v>2</v>
      </c>
      <c r="B69" s="963" t="s">
        <v>592</v>
      </c>
      <c r="C69" s="964"/>
      <c r="D69" s="964"/>
      <c r="E69" s="964"/>
      <c r="F69" s="964"/>
      <c r="G69" s="964"/>
      <c r="H69" s="964"/>
      <c r="I69" s="964"/>
      <c r="J69" s="964"/>
      <c r="K69" s="964"/>
      <c r="L69" s="964"/>
      <c r="M69" s="964"/>
      <c r="N69" s="964"/>
      <c r="O69" s="964"/>
      <c r="P69" s="965"/>
      <c r="Q69" s="966">
        <v>9034</v>
      </c>
      <c r="R69" s="919"/>
      <c r="S69" s="919"/>
      <c r="T69" s="919"/>
      <c r="U69" s="919"/>
      <c r="V69" s="919">
        <v>8008</v>
      </c>
      <c r="W69" s="919"/>
      <c r="X69" s="919"/>
      <c r="Y69" s="919"/>
      <c r="Z69" s="919"/>
      <c r="AA69" s="919">
        <v>1026</v>
      </c>
      <c r="AB69" s="919"/>
      <c r="AC69" s="919"/>
      <c r="AD69" s="919"/>
      <c r="AE69" s="919"/>
      <c r="AF69" s="919">
        <v>1026</v>
      </c>
      <c r="AG69" s="919"/>
      <c r="AH69" s="919"/>
      <c r="AI69" s="919"/>
      <c r="AJ69" s="919"/>
      <c r="AK69" s="919">
        <v>61</v>
      </c>
      <c r="AL69" s="919"/>
      <c r="AM69" s="919"/>
      <c r="AN69" s="919"/>
      <c r="AO69" s="919"/>
      <c r="AP69" s="919" t="s">
        <v>590</v>
      </c>
      <c r="AQ69" s="919"/>
      <c r="AR69" s="919"/>
      <c r="AS69" s="919"/>
      <c r="AT69" s="919"/>
      <c r="AU69" s="919" t="s">
        <v>590</v>
      </c>
      <c r="AV69" s="919"/>
      <c r="AW69" s="919"/>
      <c r="AX69" s="919"/>
      <c r="AY69" s="919"/>
      <c r="AZ69" s="967"/>
      <c r="BA69" s="967"/>
      <c r="BB69" s="967"/>
      <c r="BC69" s="967"/>
      <c r="BD69" s="968"/>
      <c r="BE69" s="267"/>
      <c r="BF69" s="267"/>
      <c r="BG69" s="267"/>
      <c r="BH69" s="267"/>
      <c r="BI69" s="267"/>
      <c r="BJ69" s="267"/>
      <c r="BK69" s="267"/>
      <c r="BL69" s="267"/>
      <c r="BM69" s="267"/>
      <c r="BN69" s="267"/>
      <c r="BO69" s="267"/>
      <c r="BP69" s="267"/>
      <c r="BQ69" s="264">
        <v>63</v>
      </c>
      <c r="BR69" s="269"/>
      <c r="BS69" s="953"/>
      <c r="BT69" s="954"/>
      <c r="BU69" s="954"/>
      <c r="BV69" s="954"/>
      <c r="BW69" s="954"/>
      <c r="BX69" s="954"/>
      <c r="BY69" s="954"/>
      <c r="BZ69" s="954"/>
      <c r="CA69" s="954"/>
      <c r="CB69" s="954"/>
      <c r="CC69" s="954"/>
      <c r="CD69" s="954"/>
      <c r="CE69" s="954"/>
      <c r="CF69" s="954"/>
      <c r="CG69" s="955"/>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47"/>
      <c r="DW69" s="948"/>
      <c r="DX69" s="948"/>
      <c r="DY69" s="948"/>
      <c r="DZ69" s="949"/>
      <c r="EA69" s="248"/>
    </row>
    <row r="70" spans="1:131" s="249" customFormat="1" ht="26.25" customHeight="1" x14ac:dyDescent="0.15">
      <c r="A70" s="263">
        <v>3</v>
      </c>
      <c r="B70" s="963" t="s">
        <v>593</v>
      </c>
      <c r="C70" s="964"/>
      <c r="D70" s="964"/>
      <c r="E70" s="964"/>
      <c r="F70" s="964"/>
      <c r="G70" s="964"/>
      <c r="H70" s="964"/>
      <c r="I70" s="964"/>
      <c r="J70" s="964"/>
      <c r="K70" s="964"/>
      <c r="L70" s="964"/>
      <c r="M70" s="964"/>
      <c r="N70" s="964"/>
      <c r="O70" s="964"/>
      <c r="P70" s="965"/>
      <c r="Q70" s="966">
        <v>585</v>
      </c>
      <c r="R70" s="919"/>
      <c r="S70" s="919"/>
      <c r="T70" s="919"/>
      <c r="U70" s="919"/>
      <c r="V70" s="919">
        <v>522</v>
      </c>
      <c r="W70" s="919"/>
      <c r="X70" s="919"/>
      <c r="Y70" s="919"/>
      <c r="Z70" s="919"/>
      <c r="AA70" s="919">
        <v>63</v>
      </c>
      <c r="AB70" s="919"/>
      <c r="AC70" s="919"/>
      <c r="AD70" s="919"/>
      <c r="AE70" s="919"/>
      <c r="AF70" s="919">
        <v>63</v>
      </c>
      <c r="AG70" s="919"/>
      <c r="AH70" s="919"/>
      <c r="AI70" s="919"/>
      <c r="AJ70" s="919"/>
      <c r="AK70" s="919" t="s">
        <v>590</v>
      </c>
      <c r="AL70" s="919"/>
      <c r="AM70" s="919"/>
      <c r="AN70" s="919"/>
      <c r="AO70" s="919"/>
      <c r="AP70" s="919" t="s">
        <v>590</v>
      </c>
      <c r="AQ70" s="919"/>
      <c r="AR70" s="919"/>
      <c r="AS70" s="919"/>
      <c r="AT70" s="919"/>
      <c r="AU70" s="919" t="s">
        <v>590</v>
      </c>
      <c r="AV70" s="919"/>
      <c r="AW70" s="919"/>
      <c r="AX70" s="919"/>
      <c r="AY70" s="919"/>
      <c r="AZ70" s="967"/>
      <c r="BA70" s="967"/>
      <c r="BB70" s="967"/>
      <c r="BC70" s="967"/>
      <c r="BD70" s="968"/>
      <c r="BE70" s="267"/>
      <c r="BF70" s="267"/>
      <c r="BG70" s="267"/>
      <c r="BH70" s="267"/>
      <c r="BI70" s="267"/>
      <c r="BJ70" s="267"/>
      <c r="BK70" s="267"/>
      <c r="BL70" s="267"/>
      <c r="BM70" s="267"/>
      <c r="BN70" s="267"/>
      <c r="BO70" s="267"/>
      <c r="BP70" s="267"/>
      <c r="BQ70" s="264">
        <v>64</v>
      </c>
      <c r="BR70" s="269"/>
      <c r="BS70" s="953"/>
      <c r="BT70" s="954"/>
      <c r="BU70" s="954"/>
      <c r="BV70" s="954"/>
      <c r="BW70" s="954"/>
      <c r="BX70" s="954"/>
      <c r="BY70" s="954"/>
      <c r="BZ70" s="954"/>
      <c r="CA70" s="954"/>
      <c r="CB70" s="954"/>
      <c r="CC70" s="954"/>
      <c r="CD70" s="954"/>
      <c r="CE70" s="954"/>
      <c r="CF70" s="954"/>
      <c r="CG70" s="955"/>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47"/>
      <c r="DW70" s="948"/>
      <c r="DX70" s="948"/>
      <c r="DY70" s="948"/>
      <c r="DZ70" s="949"/>
      <c r="EA70" s="248"/>
    </row>
    <row r="71" spans="1:131" s="249" customFormat="1" ht="26.25" customHeight="1" x14ac:dyDescent="0.15">
      <c r="A71" s="263">
        <v>4</v>
      </c>
      <c r="B71" s="963" t="s">
        <v>594</v>
      </c>
      <c r="C71" s="964"/>
      <c r="D71" s="964"/>
      <c r="E71" s="964"/>
      <c r="F71" s="964"/>
      <c r="G71" s="964"/>
      <c r="H71" s="964"/>
      <c r="I71" s="964"/>
      <c r="J71" s="964"/>
      <c r="K71" s="964"/>
      <c r="L71" s="964"/>
      <c r="M71" s="964"/>
      <c r="N71" s="964"/>
      <c r="O71" s="964"/>
      <c r="P71" s="965"/>
      <c r="Q71" s="966">
        <v>1519</v>
      </c>
      <c r="R71" s="919"/>
      <c r="S71" s="919"/>
      <c r="T71" s="919"/>
      <c r="U71" s="919"/>
      <c r="V71" s="919">
        <v>1466</v>
      </c>
      <c r="W71" s="919"/>
      <c r="X71" s="919"/>
      <c r="Y71" s="919"/>
      <c r="Z71" s="919"/>
      <c r="AA71" s="919">
        <v>53</v>
      </c>
      <c r="AB71" s="919"/>
      <c r="AC71" s="919"/>
      <c r="AD71" s="919"/>
      <c r="AE71" s="919"/>
      <c r="AF71" s="919">
        <v>53</v>
      </c>
      <c r="AG71" s="919"/>
      <c r="AH71" s="919"/>
      <c r="AI71" s="919"/>
      <c r="AJ71" s="919"/>
      <c r="AK71" s="919" t="s">
        <v>590</v>
      </c>
      <c r="AL71" s="919"/>
      <c r="AM71" s="919"/>
      <c r="AN71" s="919"/>
      <c r="AO71" s="919"/>
      <c r="AP71" s="919">
        <v>2007</v>
      </c>
      <c r="AQ71" s="919"/>
      <c r="AR71" s="919"/>
      <c r="AS71" s="919"/>
      <c r="AT71" s="919"/>
      <c r="AU71" s="919">
        <v>261</v>
      </c>
      <c r="AV71" s="919"/>
      <c r="AW71" s="919"/>
      <c r="AX71" s="919"/>
      <c r="AY71" s="919"/>
      <c r="AZ71" s="967"/>
      <c r="BA71" s="967"/>
      <c r="BB71" s="967"/>
      <c r="BC71" s="967"/>
      <c r="BD71" s="968"/>
      <c r="BE71" s="267"/>
      <c r="BF71" s="267"/>
      <c r="BG71" s="267"/>
      <c r="BH71" s="267"/>
      <c r="BI71" s="267"/>
      <c r="BJ71" s="267"/>
      <c r="BK71" s="267"/>
      <c r="BL71" s="267"/>
      <c r="BM71" s="267"/>
      <c r="BN71" s="267"/>
      <c r="BO71" s="267"/>
      <c r="BP71" s="267"/>
      <c r="BQ71" s="264">
        <v>65</v>
      </c>
      <c r="BR71" s="269"/>
      <c r="BS71" s="953"/>
      <c r="BT71" s="954"/>
      <c r="BU71" s="954"/>
      <c r="BV71" s="954"/>
      <c r="BW71" s="954"/>
      <c r="BX71" s="954"/>
      <c r="BY71" s="954"/>
      <c r="BZ71" s="954"/>
      <c r="CA71" s="954"/>
      <c r="CB71" s="954"/>
      <c r="CC71" s="954"/>
      <c r="CD71" s="954"/>
      <c r="CE71" s="954"/>
      <c r="CF71" s="954"/>
      <c r="CG71" s="955"/>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47"/>
      <c r="DW71" s="948"/>
      <c r="DX71" s="948"/>
      <c r="DY71" s="948"/>
      <c r="DZ71" s="949"/>
      <c r="EA71" s="248"/>
    </row>
    <row r="72" spans="1:131" s="249" customFormat="1" ht="26.25" customHeight="1" x14ac:dyDescent="0.15">
      <c r="A72" s="263">
        <v>5</v>
      </c>
      <c r="B72" s="963" t="s">
        <v>595</v>
      </c>
      <c r="C72" s="964"/>
      <c r="D72" s="964"/>
      <c r="E72" s="964"/>
      <c r="F72" s="964"/>
      <c r="G72" s="964"/>
      <c r="H72" s="964"/>
      <c r="I72" s="964"/>
      <c r="J72" s="964"/>
      <c r="K72" s="964"/>
      <c r="L72" s="964"/>
      <c r="M72" s="964"/>
      <c r="N72" s="964"/>
      <c r="O72" s="964"/>
      <c r="P72" s="965"/>
      <c r="Q72" s="966">
        <v>6171</v>
      </c>
      <c r="R72" s="919"/>
      <c r="S72" s="919"/>
      <c r="T72" s="919"/>
      <c r="U72" s="919"/>
      <c r="V72" s="919">
        <v>5461</v>
      </c>
      <c r="W72" s="919"/>
      <c r="X72" s="919"/>
      <c r="Y72" s="919"/>
      <c r="Z72" s="919"/>
      <c r="AA72" s="919">
        <v>710</v>
      </c>
      <c r="AB72" s="919"/>
      <c r="AC72" s="919"/>
      <c r="AD72" s="919"/>
      <c r="AE72" s="919"/>
      <c r="AF72" s="919">
        <v>710</v>
      </c>
      <c r="AG72" s="919"/>
      <c r="AH72" s="919"/>
      <c r="AI72" s="919"/>
      <c r="AJ72" s="919"/>
      <c r="AK72" s="919">
        <v>0</v>
      </c>
      <c r="AL72" s="919"/>
      <c r="AM72" s="919"/>
      <c r="AN72" s="919"/>
      <c r="AO72" s="919"/>
      <c r="AP72" s="919" t="s">
        <v>590</v>
      </c>
      <c r="AQ72" s="919"/>
      <c r="AR72" s="919"/>
      <c r="AS72" s="919"/>
      <c r="AT72" s="919"/>
      <c r="AU72" s="919" t="s">
        <v>590</v>
      </c>
      <c r="AV72" s="919"/>
      <c r="AW72" s="919"/>
      <c r="AX72" s="919"/>
      <c r="AY72" s="919"/>
      <c r="AZ72" s="967"/>
      <c r="BA72" s="967"/>
      <c r="BB72" s="967"/>
      <c r="BC72" s="967"/>
      <c r="BD72" s="968"/>
      <c r="BE72" s="267"/>
      <c r="BF72" s="267"/>
      <c r="BG72" s="267"/>
      <c r="BH72" s="267"/>
      <c r="BI72" s="267"/>
      <c r="BJ72" s="267"/>
      <c r="BK72" s="267"/>
      <c r="BL72" s="267"/>
      <c r="BM72" s="267"/>
      <c r="BN72" s="267"/>
      <c r="BO72" s="267"/>
      <c r="BP72" s="267"/>
      <c r="BQ72" s="264">
        <v>66</v>
      </c>
      <c r="BR72" s="269"/>
      <c r="BS72" s="953"/>
      <c r="BT72" s="954"/>
      <c r="BU72" s="954"/>
      <c r="BV72" s="954"/>
      <c r="BW72" s="954"/>
      <c r="BX72" s="954"/>
      <c r="BY72" s="954"/>
      <c r="BZ72" s="954"/>
      <c r="CA72" s="954"/>
      <c r="CB72" s="954"/>
      <c r="CC72" s="954"/>
      <c r="CD72" s="954"/>
      <c r="CE72" s="954"/>
      <c r="CF72" s="954"/>
      <c r="CG72" s="955"/>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47"/>
      <c r="DW72" s="948"/>
      <c r="DX72" s="948"/>
      <c r="DY72" s="948"/>
      <c r="DZ72" s="949"/>
      <c r="EA72" s="248"/>
    </row>
    <row r="73" spans="1:131" s="249" customFormat="1" ht="26.25" customHeight="1" x14ac:dyDescent="0.15">
      <c r="A73" s="263">
        <v>6</v>
      </c>
      <c r="B73" s="963" t="s">
        <v>596</v>
      </c>
      <c r="C73" s="964"/>
      <c r="D73" s="964"/>
      <c r="E73" s="964"/>
      <c r="F73" s="964"/>
      <c r="G73" s="964"/>
      <c r="H73" s="964"/>
      <c r="I73" s="964"/>
      <c r="J73" s="964"/>
      <c r="K73" s="964"/>
      <c r="L73" s="964"/>
      <c r="M73" s="964"/>
      <c r="N73" s="964"/>
      <c r="O73" s="964"/>
      <c r="P73" s="965"/>
      <c r="Q73" s="966">
        <v>216</v>
      </c>
      <c r="R73" s="919"/>
      <c r="S73" s="919"/>
      <c r="T73" s="919"/>
      <c r="U73" s="919"/>
      <c r="V73" s="919">
        <v>181</v>
      </c>
      <c r="W73" s="919"/>
      <c r="X73" s="919"/>
      <c r="Y73" s="919"/>
      <c r="Z73" s="919"/>
      <c r="AA73" s="919">
        <v>35</v>
      </c>
      <c r="AB73" s="919"/>
      <c r="AC73" s="919"/>
      <c r="AD73" s="919"/>
      <c r="AE73" s="919"/>
      <c r="AF73" s="919">
        <v>35</v>
      </c>
      <c r="AG73" s="919"/>
      <c r="AH73" s="919"/>
      <c r="AI73" s="919"/>
      <c r="AJ73" s="919"/>
      <c r="AK73" s="919" t="s">
        <v>590</v>
      </c>
      <c r="AL73" s="919"/>
      <c r="AM73" s="919"/>
      <c r="AN73" s="919"/>
      <c r="AO73" s="919"/>
      <c r="AP73" s="919" t="s">
        <v>590</v>
      </c>
      <c r="AQ73" s="919"/>
      <c r="AR73" s="919"/>
      <c r="AS73" s="919"/>
      <c r="AT73" s="919"/>
      <c r="AU73" s="919" t="s">
        <v>590</v>
      </c>
      <c r="AV73" s="919"/>
      <c r="AW73" s="919"/>
      <c r="AX73" s="919"/>
      <c r="AY73" s="919"/>
      <c r="AZ73" s="967"/>
      <c r="BA73" s="967"/>
      <c r="BB73" s="967"/>
      <c r="BC73" s="967"/>
      <c r="BD73" s="968"/>
      <c r="BE73" s="267"/>
      <c r="BF73" s="267"/>
      <c r="BG73" s="267"/>
      <c r="BH73" s="267"/>
      <c r="BI73" s="267"/>
      <c r="BJ73" s="267"/>
      <c r="BK73" s="267"/>
      <c r="BL73" s="267"/>
      <c r="BM73" s="267"/>
      <c r="BN73" s="267"/>
      <c r="BO73" s="267"/>
      <c r="BP73" s="267"/>
      <c r="BQ73" s="264">
        <v>67</v>
      </c>
      <c r="BR73" s="269"/>
      <c r="BS73" s="953"/>
      <c r="BT73" s="954"/>
      <c r="BU73" s="954"/>
      <c r="BV73" s="954"/>
      <c r="BW73" s="954"/>
      <c r="BX73" s="954"/>
      <c r="BY73" s="954"/>
      <c r="BZ73" s="954"/>
      <c r="CA73" s="954"/>
      <c r="CB73" s="954"/>
      <c r="CC73" s="954"/>
      <c r="CD73" s="954"/>
      <c r="CE73" s="954"/>
      <c r="CF73" s="954"/>
      <c r="CG73" s="955"/>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47"/>
      <c r="DW73" s="948"/>
      <c r="DX73" s="948"/>
      <c r="DY73" s="948"/>
      <c r="DZ73" s="949"/>
      <c r="EA73" s="248"/>
    </row>
    <row r="74" spans="1:131" s="249" customFormat="1" ht="26.25" customHeight="1" x14ac:dyDescent="0.15">
      <c r="A74" s="263">
        <v>7</v>
      </c>
      <c r="B74" s="963" t="s">
        <v>597</v>
      </c>
      <c r="C74" s="964"/>
      <c r="D74" s="964"/>
      <c r="E74" s="964"/>
      <c r="F74" s="964"/>
      <c r="G74" s="964"/>
      <c r="H74" s="964"/>
      <c r="I74" s="964"/>
      <c r="J74" s="964"/>
      <c r="K74" s="964"/>
      <c r="L74" s="964"/>
      <c r="M74" s="964"/>
      <c r="N74" s="964"/>
      <c r="O74" s="964"/>
      <c r="P74" s="965"/>
      <c r="Q74" s="966">
        <v>155</v>
      </c>
      <c r="R74" s="919"/>
      <c r="S74" s="919"/>
      <c r="T74" s="919"/>
      <c r="U74" s="919"/>
      <c r="V74" s="919">
        <v>146</v>
      </c>
      <c r="W74" s="919"/>
      <c r="X74" s="919"/>
      <c r="Y74" s="919"/>
      <c r="Z74" s="919"/>
      <c r="AA74" s="919">
        <v>9</v>
      </c>
      <c r="AB74" s="919"/>
      <c r="AC74" s="919"/>
      <c r="AD74" s="919"/>
      <c r="AE74" s="919"/>
      <c r="AF74" s="919">
        <v>9</v>
      </c>
      <c r="AG74" s="919"/>
      <c r="AH74" s="919"/>
      <c r="AI74" s="919"/>
      <c r="AJ74" s="919"/>
      <c r="AK74" s="919" t="s">
        <v>590</v>
      </c>
      <c r="AL74" s="919"/>
      <c r="AM74" s="919"/>
      <c r="AN74" s="919"/>
      <c r="AO74" s="919"/>
      <c r="AP74" s="919" t="s">
        <v>590</v>
      </c>
      <c r="AQ74" s="919"/>
      <c r="AR74" s="919"/>
      <c r="AS74" s="919"/>
      <c r="AT74" s="919"/>
      <c r="AU74" s="919" t="s">
        <v>590</v>
      </c>
      <c r="AV74" s="919"/>
      <c r="AW74" s="919"/>
      <c r="AX74" s="919"/>
      <c r="AY74" s="919"/>
      <c r="AZ74" s="967"/>
      <c r="BA74" s="967"/>
      <c r="BB74" s="967"/>
      <c r="BC74" s="967"/>
      <c r="BD74" s="968"/>
      <c r="BE74" s="267"/>
      <c r="BF74" s="267"/>
      <c r="BG74" s="267"/>
      <c r="BH74" s="267"/>
      <c r="BI74" s="267"/>
      <c r="BJ74" s="267"/>
      <c r="BK74" s="267"/>
      <c r="BL74" s="267"/>
      <c r="BM74" s="267"/>
      <c r="BN74" s="267"/>
      <c r="BO74" s="267"/>
      <c r="BP74" s="267"/>
      <c r="BQ74" s="264">
        <v>68</v>
      </c>
      <c r="BR74" s="269"/>
      <c r="BS74" s="953"/>
      <c r="BT74" s="954"/>
      <c r="BU74" s="954"/>
      <c r="BV74" s="954"/>
      <c r="BW74" s="954"/>
      <c r="BX74" s="954"/>
      <c r="BY74" s="954"/>
      <c r="BZ74" s="954"/>
      <c r="CA74" s="954"/>
      <c r="CB74" s="954"/>
      <c r="CC74" s="954"/>
      <c r="CD74" s="954"/>
      <c r="CE74" s="954"/>
      <c r="CF74" s="954"/>
      <c r="CG74" s="955"/>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47"/>
      <c r="DW74" s="948"/>
      <c r="DX74" s="948"/>
      <c r="DY74" s="948"/>
      <c r="DZ74" s="949"/>
      <c r="EA74" s="248"/>
    </row>
    <row r="75" spans="1:131" s="249" customFormat="1" ht="26.25" customHeight="1" x14ac:dyDescent="0.15">
      <c r="A75" s="263">
        <v>8</v>
      </c>
      <c r="B75" s="963" t="s">
        <v>598</v>
      </c>
      <c r="C75" s="964"/>
      <c r="D75" s="964"/>
      <c r="E75" s="964"/>
      <c r="F75" s="964"/>
      <c r="G75" s="964"/>
      <c r="H75" s="964"/>
      <c r="I75" s="964"/>
      <c r="J75" s="964"/>
      <c r="K75" s="964"/>
      <c r="L75" s="964"/>
      <c r="M75" s="964"/>
      <c r="N75" s="964"/>
      <c r="O75" s="964"/>
      <c r="P75" s="965"/>
      <c r="Q75" s="969">
        <v>159616</v>
      </c>
      <c r="R75" s="970"/>
      <c r="S75" s="970"/>
      <c r="T75" s="970"/>
      <c r="U75" s="918"/>
      <c r="V75" s="971">
        <v>155075</v>
      </c>
      <c r="W75" s="970"/>
      <c r="X75" s="970"/>
      <c r="Y75" s="970"/>
      <c r="Z75" s="918"/>
      <c r="AA75" s="971">
        <v>4541</v>
      </c>
      <c r="AB75" s="970"/>
      <c r="AC75" s="970"/>
      <c r="AD75" s="970"/>
      <c r="AE75" s="918"/>
      <c r="AF75" s="971">
        <v>4541</v>
      </c>
      <c r="AG75" s="970"/>
      <c r="AH75" s="970"/>
      <c r="AI75" s="970"/>
      <c r="AJ75" s="918"/>
      <c r="AK75" s="971" t="s">
        <v>590</v>
      </c>
      <c r="AL75" s="970"/>
      <c r="AM75" s="970"/>
      <c r="AN75" s="970"/>
      <c r="AO75" s="918"/>
      <c r="AP75" s="971" t="s">
        <v>590</v>
      </c>
      <c r="AQ75" s="970"/>
      <c r="AR75" s="970"/>
      <c r="AS75" s="970"/>
      <c r="AT75" s="918"/>
      <c r="AU75" s="971" t="s">
        <v>590</v>
      </c>
      <c r="AV75" s="970"/>
      <c r="AW75" s="970"/>
      <c r="AX75" s="970"/>
      <c r="AY75" s="918"/>
      <c r="AZ75" s="967"/>
      <c r="BA75" s="967"/>
      <c r="BB75" s="967"/>
      <c r="BC75" s="967"/>
      <c r="BD75" s="968"/>
      <c r="BE75" s="267"/>
      <c r="BF75" s="267"/>
      <c r="BG75" s="267"/>
      <c r="BH75" s="267"/>
      <c r="BI75" s="267"/>
      <c r="BJ75" s="267"/>
      <c r="BK75" s="267"/>
      <c r="BL75" s="267"/>
      <c r="BM75" s="267"/>
      <c r="BN75" s="267"/>
      <c r="BO75" s="267"/>
      <c r="BP75" s="267"/>
      <c r="BQ75" s="264">
        <v>69</v>
      </c>
      <c r="BR75" s="269"/>
      <c r="BS75" s="953"/>
      <c r="BT75" s="954"/>
      <c r="BU75" s="954"/>
      <c r="BV75" s="954"/>
      <c r="BW75" s="954"/>
      <c r="BX75" s="954"/>
      <c r="BY75" s="954"/>
      <c r="BZ75" s="954"/>
      <c r="CA75" s="954"/>
      <c r="CB75" s="954"/>
      <c r="CC75" s="954"/>
      <c r="CD75" s="954"/>
      <c r="CE75" s="954"/>
      <c r="CF75" s="954"/>
      <c r="CG75" s="955"/>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47"/>
      <c r="DW75" s="948"/>
      <c r="DX75" s="948"/>
      <c r="DY75" s="948"/>
      <c r="DZ75" s="949"/>
      <c r="EA75" s="248"/>
    </row>
    <row r="76" spans="1:131" s="249" customFormat="1" ht="26.25" customHeight="1" x14ac:dyDescent="0.15">
      <c r="A76" s="263">
        <v>9</v>
      </c>
      <c r="B76" s="963" t="s">
        <v>599</v>
      </c>
      <c r="C76" s="964"/>
      <c r="D76" s="964"/>
      <c r="E76" s="964"/>
      <c r="F76" s="964"/>
      <c r="G76" s="964"/>
      <c r="H76" s="964"/>
      <c r="I76" s="964"/>
      <c r="J76" s="964"/>
      <c r="K76" s="964"/>
      <c r="L76" s="964"/>
      <c r="M76" s="964"/>
      <c r="N76" s="964"/>
      <c r="O76" s="964"/>
      <c r="P76" s="965"/>
      <c r="Q76" s="969">
        <v>6</v>
      </c>
      <c r="R76" s="970"/>
      <c r="S76" s="970"/>
      <c r="T76" s="970"/>
      <c r="U76" s="918"/>
      <c r="V76" s="971">
        <v>3</v>
      </c>
      <c r="W76" s="970"/>
      <c r="X76" s="970"/>
      <c r="Y76" s="970"/>
      <c r="Z76" s="918"/>
      <c r="AA76" s="971">
        <v>3</v>
      </c>
      <c r="AB76" s="970"/>
      <c r="AC76" s="970"/>
      <c r="AD76" s="970"/>
      <c r="AE76" s="918"/>
      <c r="AF76" s="971">
        <v>3</v>
      </c>
      <c r="AG76" s="970"/>
      <c r="AH76" s="970"/>
      <c r="AI76" s="970"/>
      <c r="AJ76" s="918"/>
      <c r="AK76" s="971" t="s">
        <v>590</v>
      </c>
      <c r="AL76" s="970"/>
      <c r="AM76" s="970"/>
      <c r="AN76" s="970"/>
      <c r="AO76" s="918"/>
      <c r="AP76" s="971" t="s">
        <v>590</v>
      </c>
      <c r="AQ76" s="970"/>
      <c r="AR76" s="970"/>
      <c r="AS76" s="970"/>
      <c r="AT76" s="918"/>
      <c r="AU76" s="971" t="s">
        <v>590</v>
      </c>
      <c r="AV76" s="970"/>
      <c r="AW76" s="970"/>
      <c r="AX76" s="970"/>
      <c r="AY76" s="918"/>
      <c r="AZ76" s="967"/>
      <c r="BA76" s="967"/>
      <c r="BB76" s="967"/>
      <c r="BC76" s="967"/>
      <c r="BD76" s="968"/>
      <c r="BE76" s="267"/>
      <c r="BF76" s="267"/>
      <c r="BG76" s="267"/>
      <c r="BH76" s="267"/>
      <c r="BI76" s="267"/>
      <c r="BJ76" s="267"/>
      <c r="BK76" s="267"/>
      <c r="BL76" s="267"/>
      <c r="BM76" s="267"/>
      <c r="BN76" s="267"/>
      <c r="BO76" s="267"/>
      <c r="BP76" s="267"/>
      <c r="BQ76" s="264">
        <v>70</v>
      </c>
      <c r="BR76" s="269"/>
      <c r="BS76" s="953"/>
      <c r="BT76" s="954"/>
      <c r="BU76" s="954"/>
      <c r="BV76" s="954"/>
      <c r="BW76" s="954"/>
      <c r="BX76" s="954"/>
      <c r="BY76" s="954"/>
      <c r="BZ76" s="954"/>
      <c r="CA76" s="954"/>
      <c r="CB76" s="954"/>
      <c r="CC76" s="954"/>
      <c r="CD76" s="954"/>
      <c r="CE76" s="954"/>
      <c r="CF76" s="954"/>
      <c r="CG76" s="955"/>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47"/>
      <c r="DW76" s="948"/>
      <c r="DX76" s="948"/>
      <c r="DY76" s="948"/>
      <c r="DZ76" s="949"/>
      <c r="EA76" s="248"/>
    </row>
    <row r="77" spans="1:131" s="249" customFormat="1" ht="26.25" customHeight="1" x14ac:dyDescent="0.15">
      <c r="A77" s="263">
        <v>10</v>
      </c>
      <c r="B77" s="963" t="s">
        <v>600</v>
      </c>
      <c r="C77" s="964"/>
      <c r="D77" s="964"/>
      <c r="E77" s="964"/>
      <c r="F77" s="964"/>
      <c r="G77" s="964"/>
      <c r="H77" s="964"/>
      <c r="I77" s="964"/>
      <c r="J77" s="964"/>
      <c r="K77" s="964"/>
      <c r="L77" s="964"/>
      <c r="M77" s="964"/>
      <c r="N77" s="964"/>
      <c r="O77" s="964"/>
      <c r="P77" s="965"/>
      <c r="Q77" s="969">
        <v>6</v>
      </c>
      <c r="R77" s="970"/>
      <c r="S77" s="970"/>
      <c r="T77" s="970"/>
      <c r="U77" s="918"/>
      <c r="V77" s="971">
        <v>4</v>
      </c>
      <c r="W77" s="970"/>
      <c r="X77" s="970"/>
      <c r="Y77" s="970"/>
      <c r="Z77" s="918"/>
      <c r="AA77" s="971">
        <v>2</v>
      </c>
      <c r="AB77" s="970"/>
      <c r="AC77" s="970"/>
      <c r="AD77" s="970"/>
      <c r="AE77" s="918"/>
      <c r="AF77" s="971">
        <v>2</v>
      </c>
      <c r="AG77" s="970"/>
      <c r="AH77" s="970"/>
      <c r="AI77" s="970"/>
      <c r="AJ77" s="918"/>
      <c r="AK77" s="971" t="s">
        <v>590</v>
      </c>
      <c r="AL77" s="970"/>
      <c r="AM77" s="970"/>
      <c r="AN77" s="970"/>
      <c r="AO77" s="918"/>
      <c r="AP77" s="971" t="s">
        <v>590</v>
      </c>
      <c r="AQ77" s="970"/>
      <c r="AR77" s="970"/>
      <c r="AS77" s="970"/>
      <c r="AT77" s="918"/>
      <c r="AU77" s="971" t="s">
        <v>590</v>
      </c>
      <c r="AV77" s="970"/>
      <c r="AW77" s="970"/>
      <c r="AX77" s="970"/>
      <c r="AY77" s="918"/>
      <c r="AZ77" s="967"/>
      <c r="BA77" s="967"/>
      <c r="BB77" s="967"/>
      <c r="BC77" s="967"/>
      <c r="BD77" s="968"/>
      <c r="BE77" s="267"/>
      <c r="BF77" s="267"/>
      <c r="BG77" s="267"/>
      <c r="BH77" s="267"/>
      <c r="BI77" s="267"/>
      <c r="BJ77" s="267"/>
      <c r="BK77" s="267"/>
      <c r="BL77" s="267"/>
      <c r="BM77" s="267"/>
      <c r="BN77" s="267"/>
      <c r="BO77" s="267"/>
      <c r="BP77" s="267"/>
      <c r="BQ77" s="264">
        <v>71</v>
      </c>
      <c r="BR77" s="269"/>
      <c r="BS77" s="953"/>
      <c r="BT77" s="954"/>
      <c r="BU77" s="954"/>
      <c r="BV77" s="954"/>
      <c r="BW77" s="954"/>
      <c r="BX77" s="954"/>
      <c r="BY77" s="954"/>
      <c r="BZ77" s="954"/>
      <c r="CA77" s="954"/>
      <c r="CB77" s="954"/>
      <c r="CC77" s="954"/>
      <c r="CD77" s="954"/>
      <c r="CE77" s="954"/>
      <c r="CF77" s="954"/>
      <c r="CG77" s="955"/>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47"/>
      <c r="DW77" s="948"/>
      <c r="DX77" s="948"/>
      <c r="DY77" s="948"/>
      <c r="DZ77" s="949"/>
      <c r="EA77" s="248"/>
    </row>
    <row r="78" spans="1:131" s="249" customFormat="1" ht="26.25" customHeight="1" x14ac:dyDescent="0.15">
      <c r="A78" s="263">
        <v>11</v>
      </c>
      <c r="B78" s="963" t="s">
        <v>601</v>
      </c>
      <c r="C78" s="964"/>
      <c r="D78" s="964"/>
      <c r="E78" s="964"/>
      <c r="F78" s="964"/>
      <c r="G78" s="964"/>
      <c r="H78" s="964"/>
      <c r="I78" s="964"/>
      <c r="J78" s="964"/>
      <c r="K78" s="964"/>
      <c r="L78" s="964"/>
      <c r="M78" s="964"/>
      <c r="N78" s="964"/>
      <c r="O78" s="964"/>
      <c r="P78" s="965"/>
      <c r="Q78" s="966">
        <v>1312</v>
      </c>
      <c r="R78" s="919"/>
      <c r="S78" s="919"/>
      <c r="T78" s="919"/>
      <c r="U78" s="919"/>
      <c r="V78" s="919">
        <v>1283</v>
      </c>
      <c r="W78" s="919"/>
      <c r="X78" s="919"/>
      <c r="Y78" s="919"/>
      <c r="Z78" s="919"/>
      <c r="AA78" s="919">
        <v>29</v>
      </c>
      <c r="AB78" s="919"/>
      <c r="AC78" s="919"/>
      <c r="AD78" s="919"/>
      <c r="AE78" s="919"/>
      <c r="AF78" s="919">
        <v>29</v>
      </c>
      <c r="AG78" s="919"/>
      <c r="AH78" s="919"/>
      <c r="AI78" s="919"/>
      <c r="AJ78" s="919"/>
      <c r="AK78" s="919" t="s">
        <v>590</v>
      </c>
      <c r="AL78" s="919"/>
      <c r="AM78" s="919"/>
      <c r="AN78" s="919"/>
      <c r="AO78" s="919"/>
      <c r="AP78" s="919">
        <v>373</v>
      </c>
      <c r="AQ78" s="919"/>
      <c r="AR78" s="919"/>
      <c r="AS78" s="919"/>
      <c r="AT78" s="919"/>
      <c r="AU78" s="919" t="s">
        <v>590</v>
      </c>
      <c r="AV78" s="919"/>
      <c r="AW78" s="919"/>
      <c r="AX78" s="919"/>
      <c r="AY78" s="919"/>
      <c r="AZ78" s="967"/>
      <c r="BA78" s="967"/>
      <c r="BB78" s="967"/>
      <c r="BC78" s="967"/>
      <c r="BD78" s="968"/>
      <c r="BE78" s="267"/>
      <c r="BF78" s="267"/>
      <c r="BG78" s="267"/>
      <c r="BH78" s="267"/>
      <c r="BI78" s="267"/>
      <c r="BJ78" s="270"/>
      <c r="BK78" s="270"/>
      <c r="BL78" s="270"/>
      <c r="BM78" s="270"/>
      <c r="BN78" s="270"/>
      <c r="BO78" s="267"/>
      <c r="BP78" s="267"/>
      <c r="BQ78" s="264">
        <v>72</v>
      </c>
      <c r="BR78" s="269"/>
      <c r="BS78" s="953"/>
      <c r="BT78" s="954"/>
      <c r="BU78" s="954"/>
      <c r="BV78" s="954"/>
      <c r="BW78" s="954"/>
      <c r="BX78" s="954"/>
      <c r="BY78" s="954"/>
      <c r="BZ78" s="954"/>
      <c r="CA78" s="954"/>
      <c r="CB78" s="954"/>
      <c r="CC78" s="954"/>
      <c r="CD78" s="954"/>
      <c r="CE78" s="954"/>
      <c r="CF78" s="954"/>
      <c r="CG78" s="955"/>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47"/>
      <c r="DW78" s="948"/>
      <c r="DX78" s="948"/>
      <c r="DY78" s="948"/>
      <c r="DZ78" s="949"/>
      <c r="EA78" s="248"/>
    </row>
    <row r="79" spans="1:131" s="249" customFormat="1" ht="26.25" customHeight="1" x14ac:dyDescent="0.15">
      <c r="A79" s="263">
        <v>12</v>
      </c>
      <c r="B79" s="963"/>
      <c r="C79" s="964"/>
      <c r="D79" s="964"/>
      <c r="E79" s="964"/>
      <c r="F79" s="964"/>
      <c r="G79" s="964"/>
      <c r="H79" s="964"/>
      <c r="I79" s="964"/>
      <c r="J79" s="964"/>
      <c r="K79" s="964"/>
      <c r="L79" s="964"/>
      <c r="M79" s="964"/>
      <c r="N79" s="964"/>
      <c r="O79" s="964"/>
      <c r="P79" s="965"/>
      <c r="Q79" s="966"/>
      <c r="R79" s="919"/>
      <c r="S79" s="919"/>
      <c r="T79" s="919"/>
      <c r="U79" s="919"/>
      <c r="V79" s="919"/>
      <c r="W79" s="919"/>
      <c r="X79" s="919"/>
      <c r="Y79" s="919"/>
      <c r="Z79" s="919"/>
      <c r="AA79" s="919"/>
      <c r="AB79" s="919"/>
      <c r="AC79" s="919"/>
      <c r="AD79" s="919"/>
      <c r="AE79" s="919"/>
      <c r="AF79" s="919"/>
      <c r="AG79" s="919"/>
      <c r="AH79" s="919"/>
      <c r="AI79" s="919"/>
      <c r="AJ79" s="919"/>
      <c r="AK79" s="919"/>
      <c r="AL79" s="919"/>
      <c r="AM79" s="919"/>
      <c r="AN79" s="919"/>
      <c r="AO79" s="919"/>
      <c r="AP79" s="919"/>
      <c r="AQ79" s="919"/>
      <c r="AR79" s="919"/>
      <c r="AS79" s="919"/>
      <c r="AT79" s="919"/>
      <c r="AU79" s="919"/>
      <c r="AV79" s="919"/>
      <c r="AW79" s="919"/>
      <c r="AX79" s="919"/>
      <c r="AY79" s="919"/>
      <c r="AZ79" s="967"/>
      <c r="BA79" s="967"/>
      <c r="BB79" s="967"/>
      <c r="BC79" s="967"/>
      <c r="BD79" s="968"/>
      <c r="BE79" s="267"/>
      <c r="BF79" s="267"/>
      <c r="BG79" s="267"/>
      <c r="BH79" s="267"/>
      <c r="BI79" s="267"/>
      <c r="BJ79" s="270"/>
      <c r="BK79" s="270"/>
      <c r="BL79" s="270"/>
      <c r="BM79" s="270"/>
      <c r="BN79" s="270"/>
      <c r="BO79" s="267"/>
      <c r="BP79" s="267"/>
      <c r="BQ79" s="264">
        <v>73</v>
      </c>
      <c r="BR79" s="269"/>
      <c r="BS79" s="953"/>
      <c r="BT79" s="954"/>
      <c r="BU79" s="954"/>
      <c r="BV79" s="954"/>
      <c r="BW79" s="954"/>
      <c r="BX79" s="954"/>
      <c r="BY79" s="954"/>
      <c r="BZ79" s="954"/>
      <c r="CA79" s="954"/>
      <c r="CB79" s="954"/>
      <c r="CC79" s="954"/>
      <c r="CD79" s="954"/>
      <c r="CE79" s="954"/>
      <c r="CF79" s="954"/>
      <c r="CG79" s="955"/>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47"/>
      <c r="DW79" s="948"/>
      <c r="DX79" s="948"/>
      <c r="DY79" s="948"/>
      <c r="DZ79" s="949"/>
      <c r="EA79" s="248"/>
    </row>
    <row r="80" spans="1:131" s="249" customFormat="1" ht="26.25" customHeight="1" x14ac:dyDescent="0.15">
      <c r="A80" s="263">
        <v>13</v>
      </c>
      <c r="B80" s="963"/>
      <c r="C80" s="964"/>
      <c r="D80" s="964"/>
      <c r="E80" s="964"/>
      <c r="F80" s="964"/>
      <c r="G80" s="964"/>
      <c r="H80" s="964"/>
      <c r="I80" s="964"/>
      <c r="J80" s="964"/>
      <c r="K80" s="964"/>
      <c r="L80" s="964"/>
      <c r="M80" s="964"/>
      <c r="N80" s="964"/>
      <c r="O80" s="964"/>
      <c r="P80" s="965"/>
      <c r="Q80" s="966"/>
      <c r="R80" s="919"/>
      <c r="S80" s="919"/>
      <c r="T80" s="919"/>
      <c r="U80" s="919"/>
      <c r="V80" s="919"/>
      <c r="W80" s="919"/>
      <c r="X80" s="919"/>
      <c r="Y80" s="919"/>
      <c r="Z80" s="919"/>
      <c r="AA80" s="919"/>
      <c r="AB80" s="919"/>
      <c r="AC80" s="919"/>
      <c r="AD80" s="919"/>
      <c r="AE80" s="919"/>
      <c r="AF80" s="919"/>
      <c r="AG80" s="919"/>
      <c r="AH80" s="919"/>
      <c r="AI80" s="919"/>
      <c r="AJ80" s="919"/>
      <c r="AK80" s="919"/>
      <c r="AL80" s="919"/>
      <c r="AM80" s="919"/>
      <c r="AN80" s="919"/>
      <c r="AO80" s="919"/>
      <c r="AP80" s="919"/>
      <c r="AQ80" s="919"/>
      <c r="AR80" s="919"/>
      <c r="AS80" s="919"/>
      <c r="AT80" s="919"/>
      <c r="AU80" s="919"/>
      <c r="AV80" s="919"/>
      <c r="AW80" s="919"/>
      <c r="AX80" s="919"/>
      <c r="AY80" s="919"/>
      <c r="AZ80" s="967"/>
      <c r="BA80" s="967"/>
      <c r="BB80" s="967"/>
      <c r="BC80" s="967"/>
      <c r="BD80" s="968"/>
      <c r="BE80" s="267"/>
      <c r="BF80" s="267"/>
      <c r="BG80" s="267"/>
      <c r="BH80" s="267"/>
      <c r="BI80" s="267"/>
      <c r="BJ80" s="267"/>
      <c r="BK80" s="267"/>
      <c r="BL80" s="267"/>
      <c r="BM80" s="267"/>
      <c r="BN80" s="267"/>
      <c r="BO80" s="267"/>
      <c r="BP80" s="267"/>
      <c r="BQ80" s="264">
        <v>74</v>
      </c>
      <c r="BR80" s="269"/>
      <c r="BS80" s="953"/>
      <c r="BT80" s="954"/>
      <c r="BU80" s="954"/>
      <c r="BV80" s="954"/>
      <c r="BW80" s="954"/>
      <c r="BX80" s="954"/>
      <c r="BY80" s="954"/>
      <c r="BZ80" s="954"/>
      <c r="CA80" s="954"/>
      <c r="CB80" s="954"/>
      <c r="CC80" s="954"/>
      <c r="CD80" s="954"/>
      <c r="CE80" s="954"/>
      <c r="CF80" s="954"/>
      <c r="CG80" s="955"/>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47"/>
      <c r="DW80" s="948"/>
      <c r="DX80" s="948"/>
      <c r="DY80" s="948"/>
      <c r="DZ80" s="949"/>
      <c r="EA80" s="248"/>
    </row>
    <row r="81" spans="1:131" s="249" customFormat="1" ht="26.25" customHeight="1" x14ac:dyDescent="0.15">
      <c r="A81" s="263">
        <v>14</v>
      </c>
      <c r="B81" s="963"/>
      <c r="C81" s="964"/>
      <c r="D81" s="964"/>
      <c r="E81" s="964"/>
      <c r="F81" s="964"/>
      <c r="G81" s="964"/>
      <c r="H81" s="964"/>
      <c r="I81" s="964"/>
      <c r="J81" s="964"/>
      <c r="K81" s="964"/>
      <c r="L81" s="964"/>
      <c r="M81" s="964"/>
      <c r="N81" s="964"/>
      <c r="O81" s="964"/>
      <c r="P81" s="965"/>
      <c r="Q81" s="966"/>
      <c r="R81" s="919"/>
      <c r="S81" s="919"/>
      <c r="T81" s="919"/>
      <c r="U81" s="919"/>
      <c r="V81" s="919"/>
      <c r="W81" s="919"/>
      <c r="X81" s="919"/>
      <c r="Y81" s="919"/>
      <c r="Z81" s="919"/>
      <c r="AA81" s="919"/>
      <c r="AB81" s="919"/>
      <c r="AC81" s="919"/>
      <c r="AD81" s="919"/>
      <c r="AE81" s="919"/>
      <c r="AF81" s="919"/>
      <c r="AG81" s="919"/>
      <c r="AH81" s="919"/>
      <c r="AI81" s="919"/>
      <c r="AJ81" s="919"/>
      <c r="AK81" s="919"/>
      <c r="AL81" s="919"/>
      <c r="AM81" s="919"/>
      <c r="AN81" s="919"/>
      <c r="AO81" s="919"/>
      <c r="AP81" s="919"/>
      <c r="AQ81" s="919"/>
      <c r="AR81" s="919"/>
      <c r="AS81" s="919"/>
      <c r="AT81" s="919"/>
      <c r="AU81" s="919"/>
      <c r="AV81" s="919"/>
      <c r="AW81" s="919"/>
      <c r="AX81" s="919"/>
      <c r="AY81" s="919"/>
      <c r="AZ81" s="967"/>
      <c r="BA81" s="967"/>
      <c r="BB81" s="967"/>
      <c r="BC81" s="967"/>
      <c r="BD81" s="968"/>
      <c r="BE81" s="267"/>
      <c r="BF81" s="267"/>
      <c r="BG81" s="267"/>
      <c r="BH81" s="267"/>
      <c r="BI81" s="267"/>
      <c r="BJ81" s="267"/>
      <c r="BK81" s="267"/>
      <c r="BL81" s="267"/>
      <c r="BM81" s="267"/>
      <c r="BN81" s="267"/>
      <c r="BO81" s="267"/>
      <c r="BP81" s="267"/>
      <c r="BQ81" s="264">
        <v>75</v>
      </c>
      <c r="BR81" s="269"/>
      <c r="BS81" s="953"/>
      <c r="BT81" s="954"/>
      <c r="BU81" s="954"/>
      <c r="BV81" s="954"/>
      <c r="BW81" s="954"/>
      <c r="BX81" s="954"/>
      <c r="BY81" s="954"/>
      <c r="BZ81" s="954"/>
      <c r="CA81" s="954"/>
      <c r="CB81" s="954"/>
      <c r="CC81" s="954"/>
      <c r="CD81" s="954"/>
      <c r="CE81" s="954"/>
      <c r="CF81" s="954"/>
      <c r="CG81" s="955"/>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47"/>
      <c r="DW81" s="948"/>
      <c r="DX81" s="948"/>
      <c r="DY81" s="948"/>
      <c r="DZ81" s="949"/>
      <c r="EA81" s="248"/>
    </row>
    <row r="82" spans="1:131" s="249" customFormat="1" ht="26.25" customHeight="1" x14ac:dyDescent="0.15">
      <c r="A82" s="263">
        <v>15</v>
      </c>
      <c r="B82" s="963"/>
      <c r="C82" s="964"/>
      <c r="D82" s="964"/>
      <c r="E82" s="964"/>
      <c r="F82" s="964"/>
      <c r="G82" s="964"/>
      <c r="H82" s="964"/>
      <c r="I82" s="964"/>
      <c r="J82" s="964"/>
      <c r="K82" s="964"/>
      <c r="L82" s="964"/>
      <c r="M82" s="964"/>
      <c r="N82" s="964"/>
      <c r="O82" s="964"/>
      <c r="P82" s="965"/>
      <c r="Q82" s="966"/>
      <c r="R82" s="919"/>
      <c r="S82" s="919"/>
      <c r="T82" s="919"/>
      <c r="U82" s="919"/>
      <c r="V82" s="919"/>
      <c r="W82" s="919"/>
      <c r="X82" s="919"/>
      <c r="Y82" s="919"/>
      <c r="Z82" s="919"/>
      <c r="AA82" s="919"/>
      <c r="AB82" s="919"/>
      <c r="AC82" s="919"/>
      <c r="AD82" s="919"/>
      <c r="AE82" s="919"/>
      <c r="AF82" s="919"/>
      <c r="AG82" s="919"/>
      <c r="AH82" s="919"/>
      <c r="AI82" s="919"/>
      <c r="AJ82" s="919"/>
      <c r="AK82" s="919"/>
      <c r="AL82" s="919"/>
      <c r="AM82" s="919"/>
      <c r="AN82" s="919"/>
      <c r="AO82" s="919"/>
      <c r="AP82" s="919"/>
      <c r="AQ82" s="919"/>
      <c r="AR82" s="919"/>
      <c r="AS82" s="919"/>
      <c r="AT82" s="919"/>
      <c r="AU82" s="919"/>
      <c r="AV82" s="919"/>
      <c r="AW82" s="919"/>
      <c r="AX82" s="919"/>
      <c r="AY82" s="919"/>
      <c r="AZ82" s="967"/>
      <c r="BA82" s="967"/>
      <c r="BB82" s="967"/>
      <c r="BC82" s="967"/>
      <c r="BD82" s="968"/>
      <c r="BE82" s="267"/>
      <c r="BF82" s="267"/>
      <c r="BG82" s="267"/>
      <c r="BH82" s="267"/>
      <c r="BI82" s="267"/>
      <c r="BJ82" s="267"/>
      <c r="BK82" s="267"/>
      <c r="BL82" s="267"/>
      <c r="BM82" s="267"/>
      <c r="BN82" s="267"/>
      <c r="BO82" s="267"/>
      <c r="BP82" s="267"/>
      <c r="BQ82" s="264">
        <v>76</v>
      </c>
      <c r="BR82" s="269"/>
      <c r="BS82" s="953"/>
      <c r="BT82" s="954"/>
      <c r="BU82" s="954"/>
      <c r="BV82" s="954"/>
      <c r="BW82" s="954"/>
      <c r="BX82" s="954"/>
      <c r="BY82" s="954"/>
      <c r="BZ82" s="954"/>
      <c r="CA82" s="954"/>
      <c r="CB82" s="954"/>
      <c r="CC82" s="954"/>
      <c r="CD82" s="954"/>
      <c r="CE82" s="954"/>
      <c r="CF82" s="954"/>
      <c r="CG82" s="955"/>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47"/>
      <c r="DW82" s="948"/>
      <c r="DX82" s="948"/>
      <c r="DY82" s="948"/>
      <c r="DZ82" s="949"/>
      <c r="EA82" s="248"/>
    </row>
    <row r="83" spans="1:131" s="249" customFormat="1" ht="26.25" customHeight="1" x14ac:dyDescent="0.15">
      <c r="A83" s="263">
        <v>16</v>
      </c>
      <c r="B83" s="963"/>
      <c r="C83" s="964"/>
      <c r="D83" s="964"/>
      <c r="E83" s="964"/>
      <c r="F83" s="964"/>
      <c r="G83" s="964"/>
      <c r="H83" s="964"/>
      <c r="I83" s="964"/>
      <c r="J83" s="964"/>
      <c r="K83" s="964"/>
      <c r="L83" s="964"/>
      <c r="M83" s="964"/>
      <c r="N83" s="964"/>
      <c r="O83" s="964"/>
      <c r="P83" s="965"/>
      <c r="Q83" s="966"/>
      <c r="R83" s="919"/>
      <c r="S83" s="919"/>
      <c r="T83" s="919"/>
      <c r="U83" s="919"/>
      <c r="V83" s="919"/>
      <c r="W83" s="919"/>
      <c r="X83" s="919"/>
      <c r="Y83" s="919"/>
      <c r="Z83" s="919"/>
      <c r="AA83" s="919"/>
      <c r="AB83" s="919"/>
      <c r="AC83" s="919"/>
      <c r="AD83" s="919"/>
      <c r="AE83" s="919"/>
      <c r="AF83" s="919"/>
      <c r="AG83" s="919"/>
      <c r="AH83" s="919"/>
      <c r="AI83" s="919"/>
      <c r="AJ83" s="919"/>
      <c r="AK83" s="919"/>
      <c r="AL83" s="919"/>
      <c r="AM83" s="919"/>
      <c r="AN83" s="919"/>
      <c r="AO83" s="919"/>
      <c r="AP83" s="919"/>
      <c r="AQ83" s="919"/>
      <c r="AR83" s="919"/>
      <c r="AS83" s="919"/>
      <c r="AT83" s="919"/>
      <c r="AU83" s="919"/>
      <c r="AV83" s="919"/>
      <c r="AW83" s="919"/>
      <c r="AX83" s="919"/>
      <c r="AY83" s="919"/>
      <c r="AZ83" s="967"/>
      <c r="BA83" s="967"/>
      <c r="BB83" s="967"/>
      <c r="BC83" s="967"/>
      <c r="BD83" s="968"/>
      <c r="BE83" s="267"/>
      <c r="BF83" s="267"/>
      <c r="BG83" s="267"/>
      <c r="BH83" s="267"/>
      <c r="BI83" s="267"/>
      <c r="BJ83" s="267"/>
      <c r="BK83" s="267"/>
      <c r="BL83" s="267"/>
      <c r="BM83" s="267"/>
      <c r="BN83" s="267"/>
      <c r="BO83" s="267"/>
      <c r="BP83" s="267"/>
      <c r="BQ83" s="264">
        <v>77</v>
      </c>
      <c r="BR83" s="269"/>
      <c r="BS83" s="953"/>
      <c r="BT83" s="954"/>
      <c r="BU83" s="954"/>
      <c r="BV83" s="954"/>
      <c r="BW83" s="954"/>
      <c r="BX83" s="954"/>
      <c r="BY83" s="954"/>
      <c r="BZ83" s="954"/>
      <c r="CA83" s="954"/>
      <c r="CB83" s="954"/>
      <c r="CC83" s="954"/>
      <c r="CD83" s="954"/>
      <c r="CE83" s="954"/>
      <c r="CF83" s="954"/>
      <c r="CG83" s="955"/>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47"/>
      <c r="DW83" s="948"/>
      <c r="DX83" s="948"/>
      <c r="DY83" s="948"/>
      <c r="DZ83" s="949"/>
      <c r="EA83" s="248"/>
    </row>
    <row r="84" spans="1:131" s="249" customFormat="1" ht="26.25" customHeight="1" x14ac:dyDescent="0.15">
      <c r="A84" s="263">
        <v>17</v>
      </c>
      <c r="B84" s="963"/>
      <c r="C84" s="964"/>
      <c r="D84" s="964"/>
      <c r="E84" s="964"/>
      <c r="F84" s="964"/>
      <c r="G84" s="964"/>
      <c r="H84" s="964"/>
      <c r="I84" s="964"/>
      <c r="J84" s="964"/>
      <c r="K84" s="964"/>
      <c r="L84" s="964"/>
      <c r="M84" s="964"/>
      <c r="N84" s="964"/>
      <c r="O84" s="964"/>
      <c r="P84" s="965"/>
      <c r="Q84" s="966"/>
      <c r="R84" s="919"/>
      <c r="S84" s="919"/>
      <c r="T84" s="919"/>
      <c r="U84" s="919"/>
      <c r="V84" s="919"/>
      <c r="W84" s="919"/>
      <c r="X84" s="919"/>
      <c r="Y84" s="919"/>
      <c r="Z84" s="919"/>
      <c r="AA84" s="919"/>
      <c r="AB84" s="919"/>
      <c r="AC84" s="919"/>
      <c r="AD84" s="919"/>
      <c r="AE84" s="919"/>
      <c r="AF84" s="919"/>
      <c r="AG84" s="919"/>
      <c r="AH84" s="919"/>
      <c r="AI84" s="919"/>
      <c r="AJ84" s="919"/>
      <c r="AK84" s="919"/>
      <c r="AL84" s="919"/>
      <c r="AM84" s="919"/>
      <c r="AN84" s="919"/>
      <c r="AO84" s="919"/>
      <c r="AP84" s="919"/>
      <c r="AQ84" s="919"/>
      <c r="AR84" s="919"/>
      <c r="AS84" s="919"/>
      <c r="AT84" s="919"/>
      <c r="AU84" s="919"/>
      <c r="AV84" s="919"/>
      <c r="AW84" s="919"/>
      <c r="AX84" s="919"/>
      <c r="AY84" s="919"/>
      <c r="AZ84" s="967"/>
      <c r="BA84" s="967"/>
      <c r="BB84" s="967"/>
      <c r="BC84" s="967"/>
      <c r="BD84" s="968"/>
      <c r="BE84" s="267"/>
      <c r="BF84" s="267"/>
      <c r="BG84" s="267"/>
      <c r="BH84" s="267"/>
      <c r="BI84" s="267"/>
      <c r="BJ84" s="267"/>
      <c r="BK84" s="267"/>
      <c r="BL84" s="267"/>
      <c r="BM84" s="267"/>
      <c r="BN84" s="267"/>
      <c r="BO84" s="267"/>
      <c r="BP84" s="267"/>
      <c r="BQ84" s="264">
        <v>78</v>
      </c>
      <c r="BR84" s="269"/>
      <c r="BS84" s="953"/>
      <c r="BT84" s="954"/>
      <c r="BU84" s="954"/>
      <c r="BV84" s="954"/>
      <c r="BW84" s="954"/>
      <c r="BX84" s="954"/>
      <c r="BY84" s="954"/>
      <c r="BZ84" s="954"/>
      <c r="CA84" s="954"/>
      <c r="CB84" s="954"/>
      <c r="CC84" s="954"/>
      <c r="CD84" s="954"/>
      <c r="CE84" s="954"/>
      <c r="CF84" s="954"/>
      <c r="CG84" s="955"/>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47"/>
      <c r="DW84" s="948"/>
      <c r="DX84" s="948"/>
      <c r="DY84" s="948"/>
      <c r="DZ84" s="949"/>
      <c r="EA84" s="248"/>
    </row>
    <row r="85" spans="1:131" s="249" customFormat="1" ht="26.25" customHeight="1" x14ac:dyDescent="0.15">
      <c r="A85" s="263">
        <v>18</v>
      </c>
      <c r="B85" s="963"/>
      <c r="C85" s="964"/>
      <c r="D85" s="964"/>
      <c r="E85" s="964"/>
      <c r="F85" s="964"/>
      <c r="G85" s="964"/>
      <c r="H85" s="964"/>
      <c r="I85" s="964"/>
      <c r="J85" s="964"/>
      <c r="K85" s="964"/>
      <c r="L85" s="964"/>
      <c r="M85" s="964"/>
      <c r="N85" s="964"/>
      <c r="O85" s="964"/>
      <c r="P85" s="965"/>
      <c r="Q85" s="966"/>
      <c r="R85" s="919"/>
      <c r="S85" s="919"/>
      <c r="T85" s="919"/>
      <c r="U85" s="919"/>
      <c r="V85" s="919"/>
      <c r="W85" s="919"/>
      <c r="X85" s="919"/>
      <c r="Y85" s="919"/>
      <c r="Z85" s="919"/>
      <c r="AA85" s="919"/>
      <c r="AB85" s="919"/>
      <c r="AC85" s="919"/>
      <c r="AD85" s="919"/>
      <c r="AE85" s="919"/>
      <c r="AF85" s="919"/>
      <c r="AG85" s="919"/>
      <c r="AH85" s="919"/>
      <c r="AI85" s="919"/>
      <c r="AJ85" s="919"/>
      <c r="AK85" s="919"/>
      <c r="AL85" s="919"/>
      <c r="AM85" s="919"/>
      <c r="AN85" s="919"/>
      <c r="AO85" s="919"/>
      <c r="AP85" s="919"/>
      <c r="AQ85" s="919"/>
      <c r="AR85" s="919"/>
      <c r="AS85" s="919"/>
      <c r="AT85" s="919"/>
      <c r="AU85" s="919"/>
      <c r="AV85" s="919"/>
      <c r="AW85" s="919"/>
      <c r="AX85" s="919"/>
      <c r="AY85" s="919"/>
      <c r="AZ85" s="967"/>
      <c r="BA85" s="967"/>
      <c r="BB85" s="967"/>
      <c r="BC85" s="967"/>
      <c r="BD85" s="968"/>
      <c r="BE85" s="267"/>
      <c r="BF85" s="267"/>
      <c r="BG85" s="267"/>
      <c r="BH85" s="267"/>
      <c r="BI85" s="267"/>
      <c r="BJ85" s="267"/>
      <c r="BK85" s="267"/>
      <c r="BL85" s="267"/>
      <c r="BM85" s="267"/>
      <c r="BN85" s="267"/>
      <c r="BO85" s="267"/>
      <c r="BP85" s="267"/>
      <c r="BQ85" s="264">
        <v>79</v>
      </c>
      <c r="BR85" s="269"/>
      <c r="BS85" s="953"/>
      <c r="BT85" s="954"/>
      <c r="BU85" s="954"/>
      <c r="BV85" s="954"/>
      <c r="BW85" s="954"/>
      <c r="BX85" s="954"/>
      <c r="BY85" s="954"/>
      <c r="BZ85" s="954"/>
      <c r="CA85" s="954"/>
      <c r="CB85" s="954"/>
      <c r="CC85" s="954"/>
      <c r="CD85" s="954"/>
      <c r="CE85" s="954"/>
      <c r="CF85" s="954"/>
      <c r="CG85" s="955"/>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47"/>
      <c r="DW85" s="948"/>
      <c r="DX85" s="948"/>
      <c r="DY85" s="948"/>
      <c r="DZ85" s="949"/>
      <c r="EA85" s="248"/>
    </row>
    <row r="86" spans="1:131" s="249" customFormat="1" ht="26.25" customHeight="1" x14ac:dyDescent="0.15">
      <c r="A86" s="263">
        <v>19</v>
      </c>
      <c r="B86" s="963"/>
      <c r="C86" s="964"/>
      <c r="D86" s="964"/>
      <c r="E86" s="964"/>
      <c r="F86" s="964"/>
      <c r="G86" s="964"/>
      <c r="H86" s="964"/>
      <c r="I86" s="964"/>
      <c r="J86" s="964"/>
      <c r="K86" s="964"/>
      <c r="L86" s="964"/>
      <c r="M86" s="964"/>
      <c r="N86" s="964"/>
      <c r="O86" s="964"/>
      <c r="P86" s="965"/>
      <c r="Q86" s="966"/>
      <c r="R86" s="919"/>
      <c r="S86" s="919"/>
      <c r="T86" s="919"/>
      <c r="U86" s="919"/>
      <c r="V86" s="919"/>
      <c r="W86" s="919"/>
      <c r="X86" s="919"/>
      <c r="Y86" s="919"/>
      <c r="Z86" s="919"/>
      <c r="AA86" s="919"/>
      <c r="AB86" s="919"/>
      <c r="AC86" s="919"/>
      <c r="AD86" s="919"/>
      <c r="AE86" s="919"/>
      <c r="AF86" s="919"/>
      <c r="AG86" s="919"/>
      <c r="AH86" s="919"/>
      <c r="AI86" s="919"/>
      <c r="AJ86" s="919"/>
      <c r="AK86" s="919"/>
      <c r="AL86" s="919"/>
      <c r="AM86" s="919"/>
      <c r="AN86" s="919"/>
      <c r="AO86" s="919"/>
      <c r="AP86" s="919"/>
      <c r="AQ86" s="919"/>
      <c r="AR86" s="919"/>
      <c r="AS86" s="919"/>
      <c r="AT86" s="919"/>
      <c r="AU86" s="919"/>
      <c r="AV86" s="919"/>
      <c r="AW86" s="919"/>
      <c r="AX86" s="919"/>
      <c r="AY86" s="919"/>
      <c r="AZ86" s="967"/>
      <c r="BA86" s="967"/>
      <c r="BB86" s="967"/>
      <c r="BC86" s="967"/>
      <c r="BD86" s="968"/>
      <c r="BE86" s="267"/>
      <c r="BF86" s="267"/>
      <c r="BG86" s="267"/>
      <c r="BH86" s="267"/>
      <c r="BI86" s="267"/>
      <c r="BJ86" s="267"/>
      <c r="BK86" s="267"/>
      <c r="BL86" s="267"/>
      <c r="BM86" s="267"/>
      <c r="BN86" s="267"/>
      <c r="BO86" s="267"/>
      <c r="BP86" s="267"/>
      <c r="BQ86" s="264">
        <v>80</v>
      </c>
      <c r="BR86" s="269"/>
      <c r="BS86" s="953"/>
      <c r="BT86" s="954"/>
      <c r="BU86" s="954"/>
      <c r="BV86" s="954"/>
      <c r="BW86" s="954"/>
      <c r="BX86" s="954"/>
      <c r="BY86" s="954"/>
      <c r="BZ86" s="954"/>
      <c r="CA86" s="954"/>
      <c r="CB86" s="954"/>
      <c r="CC86" s="954"/>
      <c r="CD86" s="954"/>
      <c r="CE86" s="954"/>
      <c r="CF86" s="954"/>
      <c r="CG86" s="955"/>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47"/>
      <c r="DW86" s="948"/>
      <c r="DX86" s="948"/>
      <c r="DY86" s="948"/>
      <c r="DZ86" s="949"/>
      <c r="EA86" s="248"/>
    </row>
    <row r="87" spans="1:131" s="249" customFormat="1" ht="26.25" customHeight="1" x14ac:dyDescent="0.15">
      <c r="A87" s="271">
        <v>20</v>
      </c>
      <c r="B87" s="972"/>
      <c r="C87" s="973"/>
      <c r="D87" s="973"/>
      <c r="E87" s="973"/>
      <c r="F87" s="973"/>
      <c r="G87" s="973"/>
      <c r="H87" s="973"/>
      <c r="I87" s="973"/>
      <c r="J87" s="973"/>
      <c r="K87" s="973"/>
      <c r="L87" s="973"/>
      <c r="M87" s="973"/>
      <c r="N87" s="973"/>
      <c r="O87" s="973"/>
      <c r="P87" s="974"/>
      <c r="Q87" s="975"/>
      <c r="R87" s="976"/>
      <c r="S87" s="976"/>
      <c r="T87" s="976"/>
      <c r="U87" s="976"/>
      <c r="V87" s="976"/>
      <c r="W87" s="976"/>
      <c r="X87" s="976"/>
      <c r="Y87" s="976"/>
      <c r="Z87" s="976"/>
      <c r="AA87" s="976"/>
      <c r="AB87" s="976"/>
      <c r="AC87" s="976"/>
      <c r="AD87" s="976"/>
      <c r="AE87" s="976"/>
      <c r="AF87" s="976"/>
      <c r="AG87" s="976"/>
      <c r="AH87" s="976"/>
      <c r="AI87" s="976"/>
      <c r="AJ87" s="976"/>
      <c r="AK87" s="976"/>
      <c r="AL87" s="976"/>
      <c r="AM87" s="976"/>
      <c r="AN87" s="976"/>
      <c r="AO87" s="976"/>
      <c r="AP87" s="976"/>
      <c r="AQ87" s="976"/>
      <c r="AR87" s="976"/>
      <c r="AS87" s="976"/>
      <c r="AT87" s="976"/>
      <c r="AU87" s="976"/>
      <c r="AV87" s="976"/>
      <c r="AW87" s="976"/>
      <c r="AX87" s="976"/>
      <c r="AY87" s="976"/>
      <c r="AZ87" s="977"/>
      <c r="BA87" s="977"/>
      <c r="BB87" s="977"/>
      <c r="BC87" s="977"/>
      <c r="BD87" s="978"/>
      <c r="BE87" s="267"/>
      <c r="BF87" s="267"/>
      <c r="BG87" s="267"/>
      <c r="BH87" s="267"/>
      <c r="BI87" s="267"/>
      <c r="BJ87" s="267"/>
      <c r="BK87" s="267"/>
      <c r="BL87" s="267"/>
      <c r="BM87" s="267"/>
      <c r="BN87" s="267"/>
      <c r="BO87" s="267"/>
      <c r="BP87" s="267"/>
      <c r="BQ87" s="264">
        <v>81</v>
      </c>
      <c r="BR87" s="269"/>
      <c r="BS87" s="953"/>
      <c r="BT87" s="954"/>
      <c r="BU87" s="954"/>
      <c r="BV87" s="954"/>
      <c r="BW87" s="954"/>
      <c r="BX87" s="954"/>
      <c r="BY87" s="954"/>
      <c r="BZ87" s="954"/>
      <c r="CA87" s="954"/>
      <c r="CB87" s="954"/>
      <c r="CC87" s="954"/>
      <c r="CD87" s="954"/>
      <c r="CE87" s="954"/>
      <c r="CF87" s="954"/>
      <c r="CG87" s="955"/>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47"/>
      <c r="DW87" s="948"/>
      <c r="DX87" s="948"/>
      <c r="DY87" s="948"/>
      <c r="DZ87" s="949"/>
      <c r="EA87" s="248"/>
    </row>
    <row r="88" spans="1:131" s="249" customFormat="1" ht="26.25" customHeight="1" thickBot="1" x14ac:dyDescent="0.2">
      <c r="A88" s="266" t="s">
        <v>395</v>
      </c>
      <c r="B88" s="876" t="s">
        <v>427</v>
      </c>
      <c r="C88" s="877"/>
      <c r="D88" s="877"/>
      <c r="E88" s="877"/>
      <c r="F88" s="877"/>
      <c r="G88" s="877"/>
      <c r="H88" s="877"/>
      <c r="I88" s="877"/>
      <c r="J88" s="877"/>
      <c r="K88" s="877"/>
      <c r="L88" s="877"/>
      <c r="M88" s="877"/>
      <c r="N88" s="877"/>
      <c r="O88" s="877"/>
      <c r="P88" s="878"/>
      <c r="Q88" s="926"/>
      <c r="R88" s="927"/>
      <c r="S88" s="927"/>
      <c r="T88" s="927"/>
      <c r="U88" s="927"/>
      <c r="V88" s="927"/>
      <c r="W88" s="927"/>
      <c r="X88" s="927"/>
      <c r="Y88" s="927"/>
      <c r="Z88" s="927"/>
      <c r="AA88" s="927"/>
      <c r="AB88" s="927"/>
      <c r="AC88" s="927"/>
      <c r="AD88" s="927"/>
      <c r="AE88" s="927"/>
      <c r="AF88" s="930">
        <f>SUM(AF68:AJ78)</f>
        <v>6494</v>
      </c>
      <c r="AG88" s="930"/>
      <c r="AH88" s="930"/>
      <c r="AI88" s="930"/>
      <c r="AJ88" s="930"/>
      <c r="AK88" s="927"/>
      <c r="AL88" s="927"/>
      <c r="AM88" s="927"/>
      <c r="AN88" s="927"/>
      <c r="AO88" s="927"/>
      <c r="AP88" s="930">
        <f>SUM(AP68:AT78)</f>
        <v>2380</v>
      </c>
      <c r="AQ88" s="930"/>
      <c r="AR88" s="930"/>
      <c r="AS88" s="930"/>
      <c r="AT88" s="930"/>
      <c r="AU88" s="930">
        <f>SUM(AU68:AY78)</f>
        <v>261</v>
      </c>
      <c r="AV88" s="930"/>
      <c r="AW88" s="930"/>
      <c r="AX88" s="930"/>
      <c r="AY88" s="930"/>
      <c r="AZ88" s="938"/>
      <c r="BA88" s="938"/>
      <c r="BB88" s="938"/>
      <c r="BC88" s="938"/>
      <c r="BD88" s="939"/>
      <c r="BE88" s="267"/>
      <c r="BF88" s="267"/>
      <c r="BG88" s="267"/>
      <c r="BH88" s="267"/>
      <c r="BI88" s="267"/>
      <c r="BJ88" s="267"/>
      <c r="BK88" s="267"/>
      <c r="BL88" s="267"/>
      <c r="BM88" s="267"/>
      <c r="BN88" s="267"/>
      <c r="BO88" s="267"/>
      <c r="BP88" s="267"/>
      <c r="BQ88" s="264">
        <v>82</v>
      </c>
      <c r="BR88" s="269"/>
      <c r="BS88" s="953"/>
      <c r="BT88" s="954"/>
      <c r="BU88" s="954"/>
      <c r="BV88" s="954"/>
      <c r="BW88" s="954"/>
      <c r="BX88" s="954"/>
      <c r="BY88" s="954"/>
      <c r="BZ88" s="954"/>
      <c r="CA88" s="954"/>
      <c r="CB88" s="954"/>
      <c r="CC88" s="954"/>
      <c r="CD88" s="954"/>
      <c r="CE88" s="954"/>
      <c r="CF88" s="954"/>
      <c r="CG88" s="955"/>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47"/>
      <c r="DW88" s="948"/>
      <c r="DX88" s="948"/>
      <c r="DY88" s="948"/>
      <c r="DZ88" s="949"/>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53"/>
      <c r="BT89" s="954"/>
      <c r="BU89" s="954"/>
      <c r="BV89" s="954"/>
      <c r="BW89" s="954"/>
      <c r="BX89" s="954"/>
      <c r="BY89" s="954"/>
      <c r="BZ89" s="954"/>
      <c r="CA89" s="954"/>
      <c r="CB89" s="954"/>
      <c r="CC89" s="954"/>
      <c r="CD89" s="954"/>
      <c r="CE89" s="954"/>
      <c r="CF89" s="954"/>
      <c r="CG89" s="955"/>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47"/>
      <c r="DW89" s="948"/>
      <c r="DX89" s="948"/>
      <c r="DY89" s="948"/>
      <c r="DZ89" s="949"/>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53"/>
      <c r="BT90" s="954"/>
      <c r="BU90" s="954"/>
      <c r="BV90" s="954"/>
      <c r="BW90" s="954"/>
      <c r="BX90" s="954"/>
      <c r="BY90" s="954"/>
      <c r="BZ90" s="954"/>
      <c r="CA90" s="954"/>
      <c r="CB90" s="954"/>
      <c r="CC90" s="954"/>
      <c r="CD90" s="954"/>
      <c r="CE90" s="954"/>
      <c r="CF90" s="954"/>
      <c r="CG90" s="955"/>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47"/>
      <c r="DW90" s="948"/>
      <c r="DX90" s="948"/>
      <c r="DY90" s="948"/>
      <c r="DZ90" s="949"/>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53"/>
      <c r="BT91" s="954"/>
      <c r="BU91" s="954"/>
      <c r="BV91" s="954"/>
      <c r="BW91" s="954"/>
      <c r="BX91" s="954"/>
      <c r="BY91" s="954"/>
      <c r="BZ91" s="954"/>
      <c r="CA91" s="954"/>
      <c r="CB91" s="954"/>
      <c r="CC91" s="954"/>
      <c r="CD91" s="954"/>
      <c r="CE91" s="954"/>
      <c r="CF91" s="954"/>
      <c r="CG91" s="955"/>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47"/>
      <c r="DW91" s="948"/>
      <c r="DX91" s="948"/>
      <c r="DY91" s="948"/>
      <c r="DZ91" s="949"/>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53"/>
      <c r="BT92" s="954"/>
      <c r="BU92" s="954"/>
      <c r="BV92" s="954"/>
      <c r="BW92" s="954"/>
      <c r="BX92" s="954"/>
      <c r="BY92" s="954"/>
      <c r="BZ92" s="954"/>
      <c r="CA92" s="954"/>
      <c r="CB92" s="954"/>
      <c r="CC92" s="954"/>
      <c r="CD92" s="954"/>
      <c r="CE92" s="954"/>
      <c r="CF92" s="954"/>
      <c r="CG92" s="955"/>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47"/>
      <c r="DW92" s="948"/>
      <c r="DX92" s="948"/>
      <c r="DY92" s="948"/>
      <c r="DZ92" s="949"/>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53"/>
      <c r="BT93" s="954"/>
      <c r="BU93" s="954"/>
      <c r="BV93" s="954"/>
      <c r="BW93" s="954"/>
      <c r="BX93" s="954"/>
      <c r="BY93" s="954"/>
      <c r="BZ93" s="954"/>
      <c r="CA93" s="954"/>
      <c r="CB93" s="954"/>
      <c r="CC93" s="954"/>
      <c r="CD93" s="954"/>
      <c r="CE93" s="954"/>
      <c r="CF93" s="954"/>
      <c r="CG93" s="955"/>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47"/>
      <c r="DW93" s="948"/>
      <c r="DX93" s="948"/>
      <c r="DY93" s="948"/>
      <c r="DZ93" s="949"/>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53"/>
      <c r="BT94" s="954"/>
      <c r="BU94" s="954"/>
      <c r="BV94" s="954"/>
      <c r="BW94" s="954"/>
      <c r="BX94" s="954"/>
      <c r="BY94" s="954"/>
      <c r="BZ94" s="954"/>
      <c r="CA94" s="954"/>
      <c r="CB94" s="954"/>
      <c r="CC94" s="954"/>
      <c r="CD94" s="954"/>
      <c r="CE94" s="954"/>
      <c r="CF94" s="954"/>
      <c r="CG94" s="955"/>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47"/>
      <c r="DW94" s="948"/>
      <c r="DX94" s="948"/>
      <c r="DY94" s="948"/>
      <c r="DZ94" s="949"/>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53"/>
      <c r="BT95" s="954"/>
      <c r="BU95" s="954"/>
      <c r="BV95" s="954"/>
      <c r="BW95" s="954"/>
      <c r="BX95" s="954"/>
      <c r="BY95" s="954"/>
      <c r="BZ95" s="954"/>
      <c r="CA95" s="954"/>
      <c r="CB95" s="954"/>
      <c r="CC95" s="954"/>
      <c r="CD95" s="954"/>
      <c r="CE95" s="954"/>
      <c r="CF95" s="954"/>
      <c r="CG95" s="955"/>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47"/>
      <c r="DW95" s="948"/>
      <c r="DX95" s="948"/>
      <c r="DY95" s="948"/>
      <c r="DZ95" s="949"/>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53"/>
      <c r="BT96" s="954"/>
      <c r="BU96" s="954"/>
      <c r="BV96" s="954"/>
      <c r="BW96" s="954"/>
      <c r="BX96" s="954"/>
      <c r="BY96" s="954"/>
      <c r="BZ96" s="954"/>
      <c r="CA96" s="954"/>
      <c r="CB96" s="954"/>
      <c r="CC96" s="954"/>
      <c r="CD96" s="954"/>
      <c r="CE96" s="954"/>
      <c r="CF96" s="954"/>
      <c r="CG96" s="955"/>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47"/>
      <c r="DW96" s="948"/>
      <c r="DX96" s="948"/>
      <c r="DY96" s="948"/>
      <c r="DZ96" s="949"/>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53"/>
      <c r="BT97" s="954"/>
      <c r="BU97" s="954"/>
      <c r="BV97" s="954"/>
      <c r="BW97" s="954"/>
      <c r="BX97" s="954"/>
      <c r="BY97" s="954"/>
      <c r="BZ97" s="954"/>
      <c r="CA97" s="954"/>
      <c r="CB97" s="954"/>
      <c r="CC97" s="954"/>
      <c r="CD97" s="954"/>
      <c r="CE97" s="954"/>
      <c r="CF97" s="954"/>
      <c r="CG97" s="955"/>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47"/>
      <c r="DW97" s="948"/>
      <c r="DX97" s="948"/>
      <c r="DY97" s="948"/>
      <c r="DZ97" s="949"/>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53"/>
      <c r="BT98" s="954"/>
      <c r="BU98" s="954"/>
      <c r="BV98" s="954"/>
      <c r="BW98" s="954"/>
      <c r="BX98" s="954"/>
      <c r="BY98" s="954"/>
      <c r="BZ98" s="954"/>
      <c r="CA98" s="954"/>
      <c r="CB98" s="954"/>
      <c r="CC98" s="954"/>
      <c r="CD98" s="954"/>
      <c r="CE98" s="954"/>
      <c r="CF98" s="954"/>
      <c r="CG98" s="955"/>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47"/>
      <c r="DW98" s="948"/>
      <c r="DX98" s="948"/>
      <c r="DY98" s="948"/>
      <c r="DZ98" s="949"/>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53"/>
      <c r="BT99" s="954"/>
      <c r="BU99" s="954"/>
      <c r="BV99" s="954"/>
      <c r="BW99" s="954"/>
      <c r="BX99" s="954"/>
      <c r="BY99" s="954"/>
      <c r="BZ99" s="954"/>
      <c r="CA99" s="954"/>
      <c r="CB99" s="954"/>
      <c r="CC99" s="954"/>
      <c r="CD99" s="954"/>
      <c r="CE99" s="954"/>
      <c r="CF99" s="954"/>
      <c r="CG99" s="955"/>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47"/>
      <c r="DW99" s="948"/>
      <c r="DX99" s="948"/>
      <c r="DY99" s="948"/>
      <c r="DZ99" s="949"/>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53"/>
      <c r="BT100" s="954"/>
      <c r="BU100" s="954"/>
      <c r="BV100" s="954"/>
      <c r="BW100" s="954"/>
      <c r="BX100" s="954"/>
      <c r="BY100" s="954"/>
      <c r="BZ100" s="954"/>
      <c r="CA100" s="954"/>
      <c r="CB100" s="954"/>
      <c r="CC100" s="954"/>
      <c r="CD100" s="954"/>
      <c r="CE100" s="954"/>
      <c r="CF100" s="954"/>
      <c r="CG100" s="955"/>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47"/>
      <c r="DW100" s="948"/>
      <c r="DX100" s="948"/>
      <c r="DY100" s="948"/>
      <c r="DZ100" s="949"/>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53"/>
      <c r="BT101" s="954"/>
      <c r="BU101" s="954"/>
      <c r="BV101" s="954"/>
      <c r="BW101" s="954"/>
      <c r="BX101" s="954"/>
      <c r="BY101" s="954"/>
      <c r="BZ101" s="954"/>
      <c r="CA101" s="954"/>
      <c r="CB101" s="954"/>
      <c r="CC101" s="954"/>
      <c r="CD101" s="954"/>
      <c r="CE101" s="954"/>
      <c r="CF101" s="954"/>
      <c r="CG101" s="955"/>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47"/>
      <c r="DW101" s="948"/>
      <c r="DX101" s="948"/>
      <c r="DY101" s="948"/>
      <c r="DZ101" s="949"/>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395</v>
      </c>
      <c r="BR102" s="876" t="s">
        <v>428</v>
      </c>
      <c r="BS102" s="877"/>
      <c r="BT102" s="877"/>
      <c r="BU102" s="877"/>
      <c r="BV102" s="877"/>
      <c r="BW102" s="877"/>
      <c r="BX102" s="877"/>
      <c r="BY102" s="877"/>
      <c r="BZ102" s="877"/>
      <c r="CA102" s="877"/>
      <c r="CB102" s="877"/>
      <c r="CC102" s="877"/>
      <c r="CD102" s="877"/>
      <c r="CE102" s="877"/>
      <c r="CF102" s="877"/>
      <c r="CG102" s="878"/>
      <c r="CH102" s="979"/>
      <c r="CI102" s="980"/>
      <c r="CJ102" s="980"/>
      <c r="CK102" s="980"/>
      <c r="CL102" s="981"/>
      <c r="CM102" s="979"/>
      <c r="CN102" s="980"/>
      <c r="CO102" s="980"/>
      <c r="CP102" s="980"/>
      <c r="CQ102" s="981"/>
      <c r="CR102" s="982">
        <f>SUM(CR7:CV10)</f>
        <v>94</v>
      </c>
      <c r="CS102" s="935"/>
      <c r="CT102" s="935"/>
      <c r="CU102" s="935"/>
      <c r="CV102" s="983"/>
      <c r="CW102" s="982">
        <f t="shared" ref="CW102" si="5">SUM(CW7:DA10)</f>
        <v>55</v>
      </c>
      <c r="CX102" s="935"/>
      <c r="CY102" s="935"/>
      <c r="CZ102" s="935"/>
      <c r="DA102" s="983"/>
      <c r="DB102" s="982" t="s">
        <v>590</v>
      </c>
      <c r="DC102" s="935"/>
      <c r="DD102" s="935"/>
      <c r="DE102" s="935"/>
      <c r="DF102" s="983"/>
      <c r="DG102" s="982" t="s">
        <v>590</v>
      </c>
      <c r="DH102" s="935"/>
      <c r="DI102" s="935"/>
      <c r="DJ102" s="935"/>
      <c r="DK102" s="983"/>
      <c r="DL102" s="982" t="s">
        <v>590</v>
      </c>
      <c r="DM102" s="935"/>
      <c r="DN102" s="935"/>
      <c r="DO102" s="935"/>
      <c r="DP102" s="983"/>
      <c r="DQ102" s="982" t="s">
        <v>590</v>
      </c>
      <c r="DR102" s="935"/>
      <c r="DS102" s="935"/>
      <c r="DT102" s="935"/>
      <c r="DU102" s="983"/>
      <c r="DV102" s="982" t="s">
        <v>590</v>
      </c>
      <c r="DW102" s="935"/>
      <c r="DX102" s="935"/>
      <c r="DY102" s="935"/>
      <c r="DZ102" s="983"/>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6" t="s">
        <v>429</v>
      </c>
      <c r="BR103" s="1006"/>
      <c r="BS103" s="1006"/>
      <c r="BT103" s="1006"/>
      <c r="BU103" s="1006"/>
      <c r="BV103" s="1006"/>
      <c r="BW103" s="1006"/>
      <c r="BX103" s="1006"/>
      <c r="BY103" s="1006"/>
      <c r="BZ103" s="1006"/>
      <c r="CA103" s="1006"/>
      <c r="CB103" s="1006"/>
      <c r="CC103" s="1006"/>
      <c r="CD103" s="1006"/>
      <c r="CE103" s="1006"/>
      <c r="CF103" s="1006"/>
      <c r="CG103" s="1006"/>
      <c r="CH103" s="1006"/>
      <c r="CI103" s="1006"/>
      <c r="CJ103" s="1006"/>
      <c r="CK103" s="1006"/>
      <c r="CL103" s="1006"/>
      <c r="CM103" s="1006"/>
      <c r="CN103" s="1006"/>
      <c r="CO103" s="1006"/>
      <c r="CP103" s="1006"/>
      <c r="CQ103" s="1006"/>
      <c r="CR103" s="1006"/>
      <c r="CS103" s="1006"/>
      <c r="CT103" s="1006"/>
      <c r="CU103" s="1006"/>
      <c r="CV103" s="1006"/>
      <c r="CW103" s="1006"/>
      <c r="CX103" s="1006"/>
      <c r="CY103" s="1006"/>
      <c r="CZ103" s="1006"/>
      <c r="DA103" s="1006"/>
      <c r="DB103" s="1006"/>
      <c r="DC103" s="1006"/>
      <c r="DD103" s="1006"/>
      <c r="DE103" s="1006"/>
      <c r="DF103" s="1006"/>
      <c r="DG103" s="1006"/>
      <c r="DH103" s="1006"/>
      <c r="DI103" s="1006"/>
      <c r="DJ103" s="1006"/>
      <c r="DK103" s="1006"/>
      <c r="DL103" s="1006"/>
      <c r="DM103" s="1006"/>
      <c r="DN103" s="1006"/>
      <c r="DO103" s="1006"/>
      <c r="DP103" s="1006"/>
      <c r="DQ103" s="1006"/>
      <c r="DR103" s="1006"/>
      <c r="DS103" s="1006"/>
      <c r="DT103" s="1006"/>
      <c r="DU103" s="1006"/>
      <c r="DV103" s="1006"/>
      <c r="DW103" s="1006"/>
      <c r="DX103" s="1006"/>
      <c r="DY103" s="1006"/>
      <c r="DZ103" s="1006"/>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7" t="s">
        <v>430</v>
      </c>
      <c r="BR104" s="1007"/>
      <c r="BS104" s="1007"/>
      <c r="BT104" s="1007"/>
      <c r="BU104" s="1007"/>
      <c r="BV104" s="1007"/>
      <c r="BW104" s="1007"/>
      <c r="BX104" s="1007"/>
      <c r="BY104" s="1007"/>
      <c r="BZ104" s="1007"/>
      <c r="CA104" s="1007"/>
      <c r="CB104" s="1007"/>
      <c r="CC104" s="1007"/>
      <c r="CD104" s="1007"/>
      <c r="CE104" s="1007"/>
      <c r="CF104" s="1007"/>
      <c r="CG104" s="1007"/>
      <c r="CH104" s="1007"/>
      <c r="CI104" s="1007"/>
      <c r="CJ104" s="1007"/>
      <c r="CK104" s="1007"/>
      <c r="CL104" s="1007"/>
      <c r="CM104" s="1007"/>
      <c r="CN104" s="1007"/>
      <c r="CO104" s="1007"/>
      <c r="CP104" s="1007"/>
      <c r="CQ104" s="1007"/>
      <c r="CR104" s="1007"/>
      <c r="CS104" s="1007"/>
      <c r="CT104" s="1007"/>
      <c r="CU104" s="1007"/>
      <c r="CV104" s="1007"/>
      <c r="CW104" s="1007"/>
      <c r="CX104" s="1007"/>
      <c r="CY104" s="1007"/>
      <c r="CZ104" s="1007"/>
      <c r="DA104" s="1007"/>
      <c r="DB104" s="1007"/>
      <c r="DC104" s="1007"/>
      <c r="DD104" s="1007"/>
      <c r="DE104" s="1007"/>
      <c r="DF104" s="1007"/>
      <c r="DG104" s="1007"/>
      <c r="DH104" s="1007"/>
      <c r="DI104" s="1007"/>
      <c r="DJ104" s="1007"/>
      <c r="DK104" s="1007"/>
      <c r="DL104" s="1007"/>
      <c r="DM104" s="1007"/>
      <c r="DN104" s="1007"/>
      <c r="DO104" s="1007"/>
      <c r="DP104" s="1007"/>
      <c r="DQ104" s="1007"/>
      <c r="DR104" s="1007"/>
      <c r="DS104" s="1007"/>
      <c r="DT104" s="1007"/>
      <c r="DU104" s="1007"/>
      <c r="DV104" s="1007"/>
      <c r="DW104" s="1007"/>
      <c r="DX104" s="1007"/>
      <c r="DY104" s="1007"/>
      <c r="DZ104" s="1007"/>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431</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432</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8" t="s">
        <v>433</v>
      </c>
      <c r="B108" s="1009"/>
      <c r="C108" s="1009"/>
      <c r="D108" s="1009"/>
      <c r="E108" s="1009"/>
      <c r="F108" s="1009"/>
      <c r="G108" s="1009"/>
      <c r="H108" s="1009"/>
      <c r="I108" s="1009"/>
      <c r="J108" s="1009"/>
      <c r="K108" s="1009"/>
      <c r="L108" s="1009"/>
      <c r="M108" s="1009"/>
      <c r="N108" s="1009"/>
      <c r="O108" s="1009"/>
      <c r="P108" s="1009"/>
      <c r="Q108" s="1009"/>
      <c r="R108" s="1009"/>
      <c r="S108" s="1009"/>
      <c r="T108" s="1009"/>
      <c r="U108" s="1009"/>
      <c r="V108" s="1009"/>
      <c r="W108" s="1009"/>
      <c r="X108" s="1009"/>
      <c r="Y108" s="1009"/>
      <c r="Z108" s="1009"/>
      <c r="AA108" s="1009"/>
      <c r="AB108" s="1009"/>
      <c r="AC108" s="1009"/>
      <c r="AD108" s="1009"/>
      <c r="AE108" s="1009"/>
      <c r="AF108" s="1009"/>
      <c r="AG108" s="1009"/>
      <c r="AH108" s="1009"/>
      <c r="AI108" s="1009"/>
      <c r="AJ108" s="1009"/>
      <c r="AK108" s="1009"/>
      <c r="AL108" s="1009"/>
      <c r="AM108" s="1009"/>
      <c r="AN108" s="1009"/>
      <c r="AO108" s="1009"/>
      <c r="AP108" s="1009"/>
      <c r="AQ108" s="1009"/>
      <c r="AR108" s="1009"/>
      <c r="AS108" s="1009"/>
      <c r="AT108" s="1010"/>
      <c r="AU108" s="1008" t="s">
        <v>434</v>
      </c>
      <c r="AV108" s="1009"/>
      <c r="AW108" s="1009"/>
      <c r="AX108" s="1009"/>
      <c r="AY108" s="1009"/>
      <c r="AZ108" s="1009"/>
      <c r="BA108" s="1009"/>
      <c r="BB108" s="1009"/>
      <c r="BC108" s="1009"/>
      <c r="BD108" s="1009"/>
      <c r="BE108" s="1009"/>
      <c r="BF108" s="1009"/>
      <c r="BG108" s="1009"/>
      <c r="BH108" s="1009"/>
      <c r="BI108" s="1009"/>
      <c r="BJ108" s="1009"/>
      <c r="BK108" s="1009"/>
      <c r="BL108" s="1009"/>
      <c r="BM108" s="1009"/>
      <c r="BN108" s="1009"/>
      <c r="BO108" s="1009"/>
      <c r="BP108" s="1009"/>
      <c r="BQ108" s="1009"/>
      <c r="BR108" s="1009"/>
      <c r="BS108" s="1009"/>
      <c r="BT108" s="1009"/>
      <c r="BU108" s="1009"/>
      <c r="BV108" s="1009"/>
      <c r="BW108" s="1009"/>
      <c r="BX108" s="1009"/>
      <c r="BY108" s="1009"/>
      <c r="BZ108" s="1009"/>
      <c r="CA108" s="1009"/>
      <c r="CB108" s="1009"/>
      <c r="CC108" s="1009"/>
      <c r="CD108" s="1009"/>
      <c r="CE108" s="1009"/>
      <c r="CF108" s="1009"/>
      <c r="CG108" s="1009"/>
      <c r="CH108" s="1009"/>
      <c r="CI108" s="1009"/>
      <c r="CJ108" s="1009"/>
      <c r="CK108" s="1009"/>
      <c r="CL108" s="1009"/>
      <c r="CM108" s="1009"/>
      <c r="CN108" s="1009"/>
      <c r="CO108" s="1009"/>
      <c r="CP108" s="1009"/>
      <c r="CQ108" s="1009"/>
      <c r="CR108" s="1009"/>
      <c r="CS108" s="1009"/>
      <c r="CT108" s="1009"/>
      <c r="CU108" s="1009"/>
      <c r="CV108" s="1009"/>
      <c r="CW108" s="1009"/>
      <c r="CX108" s="1009"/>
      <c r="CY108" s="1009"/>
      <c r="CZ108" s="1009"/>
      <c r="DA108" s="1009"/>
      <c r="DB108" s="1009"/>
      <c r="DC108" s="1009"/>
      <c r="DD108" s="1009"/>
      <c r="DE108" s="1009"/>
      <c r="DF108" s="1009"/>
      <c r="DG108" s="1009"/>
      <c r="DH108" s="1009"/>
      <c r="DI108" s="1009"/>
      <c r="DJ108" s="1009"/>
      <c r="DK108" s="1009"/>
      <c r="DL108" s="1009"/>
      <c r="DM108" s="1009"/>
      <c r="DN108" s="1009"/>
      <c r="DO108" s="1009"/>
      <c r="DP108" s="1009"/>
      <c r="DQ108" s="1009"/>
      <c r="DR108" s="1009"/>
      <c r="DS108" s="1009"/>
      <c r="DT108" s="1009"/>
      <c r="DU108" s="1009"/>
      <c r="DV108" s="1009"/>
      <c r="DW108" s="1009"/>
      <c r="DX108" s="1009"/>
      <c r="DY108" s="1009"/>
      <c r="DZ108" s="1010"/>
    </row>
    <row r="109" spans="1:131" s="248" customFormat="1" ht="26.25" customHeight="1" x14ac:dyDescent="0.15">
      <c r="A109" s="1004" t="s">
        <v>435</v>
      </c>
      <c r="B109" s="985"/>
      <c r="C109" s="985"/>
      <c r="D109" s="985"/>
      <c r="E109" s="985"/>
      <c r="F109" s="985"/>
      <c r="G109" s="985"/>
      <c r="H109" s="985"/>
      <c r="I109" s="985"/>
      <c r="J109" s="985"/>
      <c r="K109" s="985"/>
      <c r="L109" s="985"/>
      <c r="M109" s="985"/>
      <c r="N109" s="985"/>
      <c r="O109" s="985"/>
      <c r="P109" s="985"/>
      <c r="Q109" s="985"/>
      <c r="R109" s="985"/>
      <c r="S109" s="985"/>
      <c r="T109" s="985"/>
      <c r="U109" s="985"/>
      <c r="V109" s="985"/>
      <c r="W109" s="985"/>
      <c r="X109" s="985"/>
      <c r="Y109" s="985"/>
      <c r="Z109" s="986"/>
      <c r="AA109" s="984" t="s">
        <v>436</v>
      </c>
      <c r="AB109" s="985"/>
      <c r="AC109" s="985"/>
      <c r="AD109" s="985"/>
      <c r="AE109" s="986"/>
      <c r="AF109" s="984" t="s">
        <v>437</v>
      </c>
      <c r="AG109" s="985"/>
      <c r="AH109" s="985"/>
      <c r="AI109" s="985"/>
      <c r="AJ109" s="986"/>
      <c r="AK109" s="984" t="s">
        <v>308</v>
      </c>
      <c r="AL109" s="985"/>
      <c r="AM109" s="985"/>
      <c r="AN109" s="985"/>
      <c r="AO109" s="986"/>
      <c r="AP109" s="984" t="s">
        <v>438</v>
      </c>
      <c r="AQ109" s="985"/>
      <c r="AR109" s="985"/>
      <c r="AS109" s="985"/>
      <c r="AT109" s="987"/>
      <c r="AU109" s="1004" t="s">
        <v>435</v>
      </c>
      <c r="AV109" s="985"/>
      <c r="AW109" s="985"/>
      <c r="AX109" s="985"/>
      <c r="AY109" s="985"/>
      <c r="AZ109" s="985"/>
      <c r="BA109" s="985"/>
      <c r="BB109" s="985"/>
      <c r="BC109" s="985"/>
      <c r="BD109" s="985"/>
      <c r="BE109" s="985"/>
      <c r="BF109" s="985"/>
      <c r="BG109" s="985"/>
      <c r="BH109" s="985"/>
      <c r="BI109" s="985"/>
      <c r="BJ109" s="985"/>
      <c r="BK109" s="985"/>
      <c r="BL109" s="985"/>
      <c r="BM109" s="985"/>
      <c r="BN109" s="985"/>
      <c r="BO109" s="985"/>
      <c r="BP109" s="986"/>
      <c r="BQ109" s="984" t="s">
        <v>436</v>
      </c>
      <c r="BR109" s="985"/>
      <c r="BS109" s="985"/>
      <c r="BT109" s="985"/>
      <c r="BU109" s="986"/>
      <c r="BV109" s="984" t="s">
        <v>437</v>
      </c>
      <c r="BW109" s="985"/>
      <c r="BX109" s="985"/>
      <c r="BY109" s="985"/>
      <c r="BZ109" s="986"/>
      <c r="CA109" s="984" t="s">
        <v>308</v>
      </c>
      <c r="CB109" s="985"/>
      <c r="CC109" s="985"/>
      <c r="CD109" s="985"/>
      <c r="CE109" s="986"/>
      <c r="CF109" s="1005" t="s">
        <v>438</v>
      </c>
      <c r="CG109" s="1005"/>
      <c r="CH109" s="1005"/>
      <c r="CI109" s="1005"/>
      <c r="CJ109" s="1005"/>
      <c r="CK109" s="984" t="s">
        <v>439</v>
      </c>
      <c r="CL109" s="985"/>
      <c r="CM109" s="985"/>
      <c r="CN109" s="985"/>
      <c r="CO109" s="985"/>
      <c r="CP109" s="985"/>
      <c r="CQ109" s="985"/>
      <c r="CR109" s="985"/>
      <c r="CS109" s="985"/>
      <c r="CT109" s="985"/>
      <c r="CU109" s="985"/>
      <c r="CV109" s="985"/>
      <c r="CW109" s="985"/>
      <c r="CX109" s="985"/>
      <c r="CY109" s="985"/>
      <c r="CZ109" s="985"/>
      <c r="DA109" s="985"/>
      <c r="DB109" s="985"/>
      <c r="DC109" s="985"/>
      <c r="DD109" s="985"/>
      <c r="DE109" s="985"/>
      <c r="DF109" s="986"/>
      <c r="DG109" s="984" t="s">
        <v>436</v>
      </c>
      <c r="DH109" s="985"/>
      <c r="DI109" s="985"/>
      <c r="DJ109" s="985"/>
      <c r="DK109" s="986"/>
      <c r="DL109" s="984" t="s">
        <v>437</v>
      </c>
      <c r="DM109" s="985"/>
      <c r="DN109" s="985"/>
      <c r="DO109" s="985"/>
      <c r="DP109" s="986"/>
      <c r="DQ109" s="984" t="s">
        <v>308</v>
      </c>
      <c r="DR109" s="985"/>
      <c r="DS109" s="985"/>
      <c r="DT109" s="985"/>
      <c r="DU109" s="986"/>
      <c r="DV109" s="984" t="s">
        <v>438</v>
      </c>
      <c r="DW109" s="985"/>
      <c r="DX109" s="985"/>
      <c r="DY109" s="985"/>
      <c r="DZ109" s="987"/>
    </row>
    <row r="110" spans="1:131" s="248" customFormat="1" ht="26.25" customHeight="1" x14ac:dyDescent="0.15">
      <c r="A110" s="988" t="s">
        <v>440</v>
      </c>
      <c r="B110" s="989"/>
      <c r="C110" s="989"/>
      <c r="D110" s="989"/>
      <c r="E110" s="989"/>
      <c r="F110" s="989"/>
      <c r="G110" s="989"/>
      <c r="H110" s="989"/>
      <c r="I110" s="989"/>
      <c r="J110" s="989"/>
      <c r="K110" s="989"/>
      <c r="L110" s="989"/>
      <c r="M110" s="989"/>
      <c r="N110" s="989"/>
      <c r="O110" s="989"/>
      <c r="P110" s="989"/>
      <c r="Q110" s="989"/>
      <c r="R110" s="989"/>
      <c r="S110" s="989"/>
      <c r="T110" s="989"/>
      <c r="U110" s="989"/>
      <c r="V110" s="989"/>
      <c r="W110" s="989"/>
      <c r="X110" s="989"/>
      <c r="Y110" s="989"/>
      <c r="Z110" s="990"/>
      <c r="AA110" s="991">
        <v>1043919</v>
      </c>
      <c r="AB110" s="992"/>
      <c r="AC110" s="992"/>
      <c r="AD110" s="992"/>
      <c r="AE110" s="993"/>
      <c r="AF110" s="994">
        <v>1062199</v>
      </c>
      <c r="AG110" s="992"/>
      <c r="AH110" s="992"/>
      <c r="AI110" s="992"/>
      <c r="AJ110" s="993"/>
      <c r="AK110" s="994">
        <v>1041582</v>
      </c>
      <c r="AL110" s="992"/>
      <c r="AM110" s="992"/>
      <c r="AN110" s="992"/>
      <c r="AO110" s="993"/>
      <c r="AP110" s="995">
        <v>26.3</v>
      </c>
      <c r="AQ110" s="996"/>
      <c r="AR110" s="996"/>
      <c r="AS110" s="996"/>
      <c r="AT110" s="997"/>
      <c r="AU110" s="998" t="s">
        <v>73</v>
      </c>
      <c r="AV110" s="999"/>
      <c r="AW110" s="999"/>
      <c r="AX110" s="999"/>
      <c r="AY110" s="999"/>
      <c r="AZ110" s="1037" t="s">
        <v>441</v>
      </c>
      <c r="BA110" s="989"/>
      <c r="BB110" s="989"/>
      <c r="BC110" s="989"/>
      <c r="BD110" s="989"/>
      <c r="BE110" s="989"/>
      <c r="BF110" s="989"/>
      <c r="BG110" s="989"/>
      <c r="BH110" s="989"/>
      <c r="BI110" s="989"/>
      <c r="BJ110" s="989"/>
      <c r="BK110" s="989"/>
      <c r="BL110" s="989"/>
      <c r="BM110" s="989"/>
      <c r="BN110" s="989"/>
      <c r="BO110" s="989"/>
      <c r="BP110" s="990"/>
      <c r="BQ110" s="1023">
        <v>10389231</v>
      </c>
      <c r="BR110" s="1024"/>
      <c r="BS110" s="1024"/>
      <c r="BT110" s="1024"/>
      <c r="BU110" s="1024"/>
      <c r="BV110" s="1024">
        <v>9840799</v>
      </c>
      <c r="BW110" s="1024"/>
      <c r="BX110" s="1024"/>
      <c r="BY110" s="1024"/>
      <c r="BZ110" s="1024"/>
      <c r="CA110" s="1024">
        <v>9688663</v>
      </c>
      <c r="CB110" s="1024"/>
      <c r="CC110" s="1024"/>
      <c r="CD110" s="1024"/>
      <c r="CE110" s="1024"/>
      <c r="CF110" s="1038">
        <v>244.9</v>
      </c>
      <c r="CG110" s="1039"/>
      <c r="CH110" s="1039"/>
      <c r="CI110" s="1039"/>
      <c r="CJ110" s="1039"/>
      <c r="CK110" s="1040" t="s">
        <v>442</v>
      </c>
      <c r="CL110" s="1041"/>
      <c r="CM110" s="1020" t="s">
        <v>443</v>
      </c>
      <c r="CN110" s="1021"/>
      <c r="CO110" s="1021"/>
      <c r="CP110" s="1021"/>
      <c r="CQ110" s="1021"/>
      <c r="CR110" s="1021"/>
      <c r="CS110" s="1021"/>
      <c r="CT110" s="1021"/>
      <c r="CU110" s="1021"/>
      <c r="CV110" s="1021"/>
      <c r="CW110" s="1021"/>
      <c r="CX110" s="1021"/>
      <c r="CY110" s="1021"/>
      <c r="CZ110" s="1021"/>
      <c r="DA110" s="1021"/>
      <c r="DB110" s="1021"/>
      <c r="DC110" s="1021"/>
      <c r="DD110" s="1021"/>
      <c r="DE110" s="1021"/>
      <c r="DF110" s="1022"/>
      <c r="DG110" s="1023" t="s">
        <v>444</v>
      </c>
      <c r="DH110" s="1024"/>
      <c r="DI110" s="1024"/>
      <c r="DJ110" s="1024"/>
      <c r="DK110" s="1024"/>
      <c r="DL110" s="1024" t="s">
        <v>444</v>
      </c>
      <c r="DM110" s="1024"/>
      <c r="DN110" s="1024"/>
      <c r="DO110" s="1024"/>
      <c r="DP110" s="1024"/>
      <c r="DQ110" s="1024" t="s">
        <v>444</v>
      </c>
      <c r="DR110" s="1024"/>
      <c r="DS110" s="1024"/>
      <c r="DT110" s="1024"/>
      <c r="DU110" s="1024"/>
      <c r="DV110" s="1025" t="s">
        <v>445</v>
      </c>
      <c r="DW110" s="1025"/>
      <c r="DX110" s="1025"/>
      <c r="DY110" s="1025"/>
      <c r="DZ110" s="1026"/>
    </row>
    <row r="111" spans="1:131" s="248" customFormat="1" ht="26.25" customHeight="1" x14ac:dyDescent="0.15">
      <c r="A111" s="1027" t="s">
        <v>446</v>
      </c>
      <c r="B111" s="1028"/>
      <c r="C111" s="1028"/>
      <c r="D111" s="1028"/>
      <c r="E111" s="1028"/>
      <c r="F111" s="1028"/>
      <c r="G111" s="1028"/>
      <c r="H111" s="1028"/>
      <c r="I111" s="1028"/>
      <c r="J111" s="1028"/>
      <c r="K111" s="1028"/>
      <c r="L111" s="1028"/>
      <c r="M111" s="1028"/>
      <c r="N111" s="1028"/>
      <c r="O111" s="1028"/>
      <c r="P111" s="1028"/>
      <c r="Q111" s="1028"/>
      <c r="R111" s="1028"/>
      <c r="S111" s="1028"/>
      <c r="T111" s="1028"/>
      <c r="U111" s="1028"/>
      <c r="V111" s="1028"/>
      <c r="W111" s="1028"/>
      <c r="X111" s="1028"/>
      <c r="Y111" s="1028"/>
      <c r="Z111" s="1029"/>
      <c r="AA111" s="1030" t="s">
        <v>417</v>
      </c>
      <c r="AB111" s="1031"/>
      <c r="AC111" s="1031"/>
      <c r="AD111" s="1031"/>
      <c r="AE111" s="1032"/>
      <c r="AF111" s="1033" t="s">
        <v>444</v>
      </c>
      <c r="AG111" s="1031"/>
      <c r="AH111" s="1031"/>
      <c r="AI111" s="1031"/>
      <c r="AJ111" s="1032"/>
      <c r="AK111" s="1033" t="s">
        <v>447</v>
      </c>
      <c r="AL111" s="1031"/>
      <c r="AM111" s="1031"/>
      <c r="AN111" s="1031"/>
      <c r="AO111" s="1032"/>
      <c r="AP111" s="1034" t="s">
        <v>448</v>
      </c>
      <c r="AQ111" s="1035"/>
      <c r="AR111" s="1035"/>
      <c r="AS111" s="1035"/>
      <c r="AT111" s="1036"/>
      <c r="AU111" s="1000"/>
      <c r="AV111" s="1001"/>
      <c r="AW111" s="1001"/>
      <c r="AX111" s="1001"/>
      <c r="AY111" s="1001"/>
      <c r="AZ111" s="1046" t="s">
        <v>449</v>
      </c>
      <c r="BA111" s="1047"/>
      <c r="BB111" s="1047"/>
      <c r="BC111" s="1047"/>
      <c r="BD111" s="1047"/>
      <c r="BE111" s="1047"/>
      <c r="BF111" s="1047"/>
      <c r="BG111" s="1047"/>
      <c r="BH111" s="1047"/>
      <c r="BI111" s="1047"/>
      <c r="BJ111" s="1047"/>
      <c r="BK111" s="1047"/>
      <c r="BL111" s="1047"/>
      <c r="BM111" s="1047"/>
      <c r="BN111" s="1047"/>
      <c r="BO111" s="1047"/>
      <c r="BP111" s="1048"/>
      <c r="BQ111" s="1016">
        <v>294003</v>
      </c>
      <c r="BR111" s="1017"/>
      <c r="BS111" s="1017"/>
      <c r="BT111" s="1017"/>
      <c r="BU111" s="1017"/>
      <c r="BV111" s="1017">
        <v>254625</v>
      </c>
      <c r="BW111" s="1017"/>
      <c r="BX111" s="1017"/>
      <c r="BY111" s="1017"/>
      <c r="BZ111" s="1017"/>
      <c r="CA111" s="1017">
        <v>227047</v>
      </c>
      <c r="CB111" s="1017"/>
      <c r="CC111" s="1017"/>
      <c r="CD111" s="1017"/>
      <c r="CE111" s="1017"/>
      <c r="CF111" s="1011">
        <v>5.7</v>
      </c>
      <c r="CG111" s="1012"/>
      <c r="CH111" s="1012"/>
      <c r="CI111" s="1012"/>
      <c r="CJ111" s="1012"/>
      <c r="CK111" s="1042"/>
      <c r="CL111" s="1043"/>
      <c r="CM111" s="1013" t="s">
        <v>450</v>
      </c>
      <c r="CN111" s="1014"/>
      <c r="CO111" s="1014"/>
      <c r="CP111" s="1014"/>
      <c r="CQ111" s="1014"/>
      <c r="CR111" s="1014"/>
      <c r="CS111" s="1014"/>
      <c r="CT111" s="1014"/>
      <c r="CU111" s="1014"/>
      <c r="CV111" s="1014"/>
      <c r="CW111" s="1014"/>
      <c r="CX111" s="1014"/>
      <c r="CY111" s="1014"/>
      <c r="CZ111" s="1014"/>
      <c r="DA111" s="1014"/>
      <c r="DB111" s="1014"/>
      <c r="DC111" s="1014"/>
      <c r="DD111" s="1014"/>
      <c r="DE111" s="1014"/>
      <c r="DF111" s="1015"/>
      <c r="DG111" s="1016" t="s">
        <v>451</v>
      </c>
      <c r="DH111" s="1017"/>
      <c r="DI111" s="1017"/>
      <c r="DJ111" s="1017"/>
      <c r="DK111" s="1017"/>
      <c r="DL111" s="1017" t="s">
        <v>417</v>
      </c>
      <c r="DM111" s="1017"/>
      <c r="DN111" s="1017"/>
      <c r="DO111" s="1017"/>
      <c r="DP111" s="1017"/>
      <c r="DQ111" s="1017" t="s">
        <v>447</v>
      </c>
      <c r="DR111" s="1017"/>
      <c r="DS111" s="1017"/>
      <c r="DT111" s="1017"/>
      <c r="DU111" s="1017"/>
      <c r="DV111" s="1018" t="s">
        <v>444</v>
      </c>
      <c r="DW111" s="1018"/>
      <c r="DX111" s="1018"/>
      <c r="DY111" s="1018"/>
      <c r="DZ111" s="1019"/>
    </row>
    <row r="112" spans="1:131" s="248" customFormat="1" ht="26.25" customHeight="1" x14ac:dyDescent="0.15">
      <c r="A112" s="1049" t="s">
        <v>452</v>
      </c>
      <c r="B112" s="1050"/>
      <c r="C112" s="1047" t="s">
        <v>453</v>
      </c>
      <c r="D112" s="1047"/>
      <c r="E112" s="1047"/>
      <c r="F112" s="1047"/>
      <c r="G112" s="1047"/>
      <c r="H112" s="1047"/>
      <c r="I112" s="1047"/>
      <c r="J112" s="1047"/>
      <c r="K112" s="1047"/>
      <c r="L112" s="1047"/>
      <c r="M112" s="1047"/>
      <c r="N112" s="1047"/>
      <c r="O112" s="1047"/>
      <c r="P112" s="1047"/>
      <c r="Q112" s="1047"/>
      <c r="R112" s="1047"/>
      <c r="S112" s="1047"/>
      <c r="T112" s="1047"/>
      <c r="U112" s="1047"/>
      <c r="V112" s="1047"/>
      <c r="W112" s="1047"/>
      <c r="X112" s="1047"/>
      <c r="Y112" s="1047"/>
      <c r="Z112" s="1048"/>
      <c r="AA112" s="1055" t="s">
        <v>445</v>
      </c>
      <c r="AB112" s="1056"/>
      <c r="AC112" s="1056"/>
      <c r="AD112" s="1056"/>
      <c r="AE112" s="1057"/>
      <c r="AF112" s="1058" t="s">
        <v>451</v>
      </c>
      <c r="AG112" s="1056"/>
      <c r="AH112" s="1056"/>
      <c r="AI112" s="1056"/>
      <c r="AJ112" s="1057"/>
      <c r="AK112" s="1058" t="s">
        <v>444</v>
      </c>
      <c r="AL112" s="1056"/>
      <c r="AM112" s="1056"/>
      <c r="AN112" s="1056"/>
      <c r="AO112" s="1057"/>
      <c r="AP112" s="1059" t="s">
        <v>417</v>
      </c>
      <c r="AQ112" s="1060"/>
      <c r="AR112" s="1060"/>
      <c r="AS112" s="1060"/>
      <c r="AT112" s="1061"/>
      <c r="AU112" s="1000"/>
      <c r="AV112" s="1001"/>
      <c r="AW112" s="1001"/>
      <c r="AX112" s="1001"/>
      <c r="AY112" s="1001"/>
      <c r="AZ112" s="1046" t="s">
        <v>454</v>
      </c>
      <c r="BA112" s="1047"/>
      <c r="BB112" s="1047"/>
      <c r="BC112" s="1047"/>
      <c r="BD112" s="1047"/>
      <c r="BE112" s="1047"/>
      <c r="BF112" s="1047"/>
      <c r="BG112" s="1047"/>
      <c r="BH112" s="1047"/>
      <c r="BI112" s="1047"/>
      <c r="BJ112" s="1047"/>
      <c r="BK112" s="1047"/>
      <c r="BL112" s="1047"/>
      <c r="BM112" s="1047"/>
      <c r="BN112" s="1047"/>
      <c r="BO112" s="1047"/>
      <c r="BP112" s="1048"/>
      <c r="BQ112" s="1016">
        <v>8211257</v>
      </c>
      <c r="BR112" s="1017"/>
      <c r="BS112" s="1017"/>
      <c r="BT112" s="1017"/>
      <c r="BU112" s="1017"/>
      <c r="BV112" s="1017">
        <v>7834161</v>
      </c>
      <c r="BW112" s="1017"/>
      <c r="BX112" s="1017"/>
      <c r="BY112" s="1017"/>
      <c r="BZ112" s="1017"/>
      <c r="CA112" s="1017">
        <v>7588287</v>
      </c>
      <c r="CB112" s="1017"/>
      <c r="CC112" s="1017"/>
      <c r="CD112" s="1017"/>
      <c r="CE112" s="1017"/>
      <c r="CF112" s="1011">
        <v>191.8</v>
      </c>
      <c r="CG112" s="1012"/>
      <c r="CH112" s="1012"/>
      <c r="CI112" s="1012"/>
      <c r="CJ112" s="1012"/>
      <c r="CK112" s="1042"/>
      <c r="CL112" s="1043"/>
      <c r="CM112" s="1013" t="s">
        <v>455</v>
      </c>
      <c r="CN112" s="1014"/>
      <c r="CO112" s="1014"/>
      <c r="CP112" s="1014"/>
      <c r="CQ112" s="1014"/>
      <c r="CR112" s="1014"/>
      <c r="CS112" s="1014"/>
      <c r="CT112" s="1014"/>
      <c r="CU112" s="1014"/>
      <c r="CV112" s="1014"/>
      <c r="CW112" s="1014"/>
      <c r="CX112" s="1014"/>
      <c r="CY112" s="1014"/>
      <c r="CZ112" s="1014"/>
      <c r="DA112" s="1014"/>
      <c r="DB112" s="1014"/>
      <c r="DC112" s="1014"/>
      <c r="DD112" s="1014"/>
      <c r="DE112" s="1014"/>
      <c r="DF112" s="1015"/>
      <c r="DG112" s="1016" t="s">
        <v>417</v>
      </c>
      <c r="DH112" s="1017"/>
      <c r="DI112" s="1017"/>
      <c r="DJ112" s="1017"/>
      <c r="DK112" s="1017"/>
      <c r="DL112" s="1017" t="s">
        <v>456</v>
      </c>
      <c r="DM112" s="1017"/>
      <c r="DN112" s="1017"/>
      <c r="DO112" s="1017"/>
      <c r="DP112" s="1017"/>
      <c r="DQ112" s="1017" t="s">
        <v>444</v>
      </c>
      <c r="DR112" s="1017"/>
      <c r="DS112" s="1017"/>
      <c r="DT112" s="1017"/>
      <c r="DU112" s="1017"/>
      <c r="DV112" s="1018" t="s">
        <v>417</v>
      </c>
      <c r="DW112" s="1018"/>
      <c r="DX112" s="1018"/>
      <c r="DY112" s="1018"/>
      <c r="DZ112" s="1019"/>
    </row>
    <row r="113" spans="1:130" s="248" customFormat="1" ht="26.25" customHeight="1" x14ac:dyDescent="0.15">
      <c r="A113" s="1051"/>
      <c r="B113" s="1052"/>
      <c r="C113" s="1047" t="s">
        <v>457</v>
      </c>
      <c r="D113" s="1047"/>
      <c r="E113" s="1047"/>
      <c r="F113" s="1047"/>
      <c r="G113" s="1047"/>
      <c r="H113" s="1047"/>
      <c r="I113" s="1047"/>
      <c r="J113" s="1047"/>
      <c r="K113" s="1047"/>
      <c r="L113" s="1047"/>
      <c r="M113" s="1047"/>
      <c r="N113" s="1047"/>
      <c r="O113" s="1047"/>
      <c r="P113" s="1047"/>
      <c r="Q113" s="1047"/>
      <c r="R113" s="1047"/>
      <c r="S113" s="1047"/>
      <c r="T113" s="1047"/>
      <c r="U113" s="1047"/>
      <c r="V113" s="1047"/>
      <c r="W113" s="1047"/>
      <c r="X113" s="1047"/>
      <c r="Y113" s="1047"/>
      <c r="Z113" s="1048"/>
      <c r="AA113" s="1030">
        <v>496379</v>
      </c>
      <c r="AB113" s="1031"/>
      <c r="AC113" s="1031"/>
      <c r="AD113" s="1031"/>
      <c r="AE113" s="1032"/>
      <c r="AF113" s="1033">
        <v>410388</v>
      </c>
      <c r="AG113" s="1031"/>
      <c r="AH113" s="1031"/>
      <c r="AI113" s="1031"/>
      <c r="AJ113" s="1032"/>
      <c r="AK113" s="1033">
        <v>417608</v>
      </c>
      <c r="AL113" s="1031"/>
      <c r="AM113" s="1031"/>
      <c r="AN113" s="1031"/>
      <c r="AO113" s="1032"/>
      <c r="AP113" s="1034">
        <v>10.6</v>
      </c>
      <c r="AQ113" s="1035"/>
      <c r="AR113" s="1035"/>
      <c r="AS113" s="1035"/>
      <c r="AT113" s="1036"/>
      <c r="AU113" s="1000"/>
      <c r="AV113" s="1001"/>
      <c r="AW113" s="1001"/>
      <c r="AX113" s="1001"/>
      <c r="AY113" s="1001"/>
      <c r="AZ113" s="1046" t="s">
        <v>458</v>
      </c>
      <c r="BA113" s="1047"/>
      <c r="BB113" s="1047"/>
      <c r="BC113" s="1047"/>
      <c r="BD113" s="1047"/>
      <c r="BE113" s="1047"/>
      <c r="BF113" s="1047"/>
      <c r="BG113" s="1047"/>
      <c r="BH113" s="1047"/>
      <c r="BI113" s="1047"/>
      <c r="BJ113" s="1047"/>
      <c r="BK113" s="1047"/>
      <c r="BL113" s="1047"/>
      <c r="BM113" s="1047"/>
      <c r="BN113" s="1047"/>
      <c r="BO113" s="1047"/>
      <c r="BP113" s="1048"/>
      <c r="BQ113" s="1016">
        <v>351953</v>
      </c>
      <c r="BR113" s="1017"/>
      <c r="BS113" s="1017"/>
      <c r="BT113" s="1017"/>
      <c r="BU113" s="1017"/>
      <c r="BV113" s="1017">
        <v>305362</v>
      </c>
      <c r="BW113" s="1017"/>
      <c r="BX113" s="1017"/>
      <c r="BY113" s="1017"/>
      <c r="BZ113" s="1017"/>
      <c r="CA113" s="1017">
        <v>260874</v>
      </c>
      <c r="CB113" s="1017"/>
      <c r="CC113" s="1017"/>
      <c r="CD113" s="1017"/>
      <c r="CE113" s="1017"/>
      <c r="CF113" s="1011">
        <v>6.6</v>
      </c>
      <c r="CG113" s="1012"/>
      <c r="CH113" s="1012"/>
      <c r="CI113" s="1012"/>
      <c r="CJ113" s="1012"/>
      <c r="CK113" s="1042"/>
      <c r="CL113" s="1043"/>
      <c r="CM113" s="1013" t="s">
        <v>459</v>
      </c>
      <c r="CN113" s="1014"/>
      <c r="CO113" s="1014"/>
      <c r="CP113" s="1014"/>
      <c r="CQ113" s="1014"/>
      <c r="CR113" s="1014"/>
      <c r="CS113" s="1014"/>
      <c r="CT113" s="1014"/>
      <c r="CU113" s="1014"/>
      <c r="CV113" s="1014"/>
      <c r="CW113" s="1014"/>
      <c r="CX113" s="1014"/>
      <c r="CY113" s="1014"/>
      <c r="CZ113" s="1014"/>
      <c r="DA113" s="1014"/>
      <c r="DB113" s="1014"/>
      <c r="DC113" s="1014"/>
      <c r="DD113" s="1014"/>
      <c r="DE113" s="1014"/>
      <c r="DF113" s="1015"/>
      <c r="DG113" s="1055" t="s">
        <v>417</v>
      </c>
      <c r="DH113" s="1056"/>
      <c r="DI113" s="1056"/>
      <c r="DJ113" s="1056"/>
      <c r="DK113" s="1057"/>
      <c r="DL113" s="1058" t="s">
        <v>417</v>
      </c>
      <c r="DM113" s="1056"/>
      <c r="DN113" s="1056"/>
      <c r="DO113" s="1056"/>
      <c r="DP113" s="1057"/>
      <c r="DQ113" s="1058" t="s">
        <v>444</v>
      </c>
      <c r="DR113" s="1056"/>
      <c r="DS113" s="1056"/>
      <c r="DT113" s="1056"/>
      <c r="DU113" s="1057"/>
      <c r="DV113" s="1059" t="s">
        <v>417</v>
      </c>
      <c r="DW113" s="1060"/>
      <c r="DX113" s="1060"/>
      <c r="DY113" s="1060"/>
      <c r="DZ113" s="1061"/>
    </row>
    <row r="114" spans="1:130" s="248" customFormat="1" ht="26.25" customHeight="1" x14ac:dyDescent="0.15">
      <c r="A114" s="1051"/>
      <c r="B114" s="1052"/>
      <c r="C114" s="1047" t="s">
        <v>460</v>
      </c>
      <c r="D114" s="1047"/>
      <c r="E114" s="1047"/>
      <c r="F114" s="1047"/>
      <c r="G114" s="1047"/>
      <c r="H114" s="1047"/>
      <c r="I114" s="1047"/>
      <c r="J114" s="1047"/>
      <c r="K114" s="1047"/>
      <c r="L114" s="1047"/>
      <c r="M114" s="1047"/>
      <c r="N114" s="1047"/>
      <c r="O114" s="1047"/>
      <c r="P114" s="1047"/>
      <c r="Q114" s="1047"/>
      <c r="R114" s="1047"/>
      <c r="S114" s="1047"/>
      <c r="T114" s="1047"/>
      <c r="U114" s="1047"/>
      <c r="V114" s="1047"/>
      <c r="W114" s="1047"/>
      <c r="X114" s="1047"/>
      <c r="Y114" s="1047"/>
      <c r="Z114" s="1048"/>
      <c r="AA114" s="1055">
        <v>50467</v>
      </c>
      <c r="AB114" s="1056"/>
      <c r="AC114" s="1056"/>
      <c r="AD114" s="1056"/>
      <c r="AE114" s="1057"/>
      <c r="AF114" s="1058">
        <v>44687</v>
      </c>
      <c r="AG114" s="1056"/>
      <c r="AH114" s="1056"/>
      <c r="AI114" s="1056"/>
      <c r="AJ114" s="1057"/>
      <c r="AK114" s="1058">
        <v>42449</v>
      </c>
      <c r="AL114" s="1056"/>
      <c r="AM114" s="1056"/>
      <c r="AN114" s="1056"/>
      <c r="AO114" s="1057"/>
      <c r="AP114" s="1059">
        <v>1.1000000000000001</v>
      </c>
      <c r="AQ114" s="1060"/>
      <c r="AR114" s="1060"/>
      <c r="AS114" s="1060"/>
      <c r="AT114" s="1061"/>
      <c r="AU114" s="1000"/>
      <c r="AV114" s="1001"/>
      <c r="AW114" s="1001"/>
      <c r="AX114" s="1001"/>
      <c r="AY114" s="1001"/>
      <c r="AZ114" s="1046" t="s">
        <v>461</v>
      </c>
      <c r="BA114" s="1047"/>
      <c r="BB114" s="1047"/>
      <c r="BC114" s="1047"/>
      <c r="BD114" s="1047"/>
      <c r="BE114" s="1047"/>
      <c r="BF114" s="1047"/>
      <c r="BG114" s="1047"/>
      <c r="BH114" s="1047"/>
      <c r="BI114" s="1047"/>
      <c r="BJ114" s="1047"/>
      <c r="BK114" s="1047"/>
      <c r="BL114" s="1047"/>
      <c r="BM114" s="1047"/>
      <c r="BN114" s="1047"/>
      <c r="BO114" s="1047"/>
      <c r="BP114" s="1048"/>
      <c r="BQ114" s="1016">
        <v>653842</v>
      </c>
      <c r="BR114" s="1017"/>
      <c r="BS114" s="1017"/>
      <c r="BT114" s="1017"/>
      <c r="BU114" s="1017"/>
      <c r="BV114" s="1017">
        <v>759540</v>
      </c>
      <c r="BW114" s="1017"/>
      <c r="BX114" s="1017"/>
      <c r="BY114" s="1017"/>
      <c r="BZ114" s="1017"/>
      <c r="CA114" s="1017">
        <v>565468</v>
      </c>
      <c r="CB114" s="1017"/>
      <c r="CC114" s="1017"/>
      <c r="CD114" s="1017"/>
      <c r="CE114" s="1017"/>
      <c r="CF114" s="1011">
        <v>14.3</v>
      </c>
      <c r="CG114" s="1012"/>
      <c r="CH114" s="1012"/>
      <c r="CI114" s="1012"/>
      <c r="CJ114" s="1012"/>
      <c r="CK114" s="1042"/>
      <c r="CL114" s="1043"/>
      <c r="CM114" s="1013" t="s">
        <v>462</v>
      </c>
      <c r="CN114" s="1014"/>
      <c r="CO114" s="1014"/>
      <c r="CP114" s="1014"/>
      <c r="CQ114" s="1014"/>
      <c r="CR114" s="1014"/>
      <c r="CS114" s="1014"/>
      <c r="CT114" s="1014"/>
      <c r="CU114" s="1014"/>
      <c r="CV114" s="1014"/>
      <c r="CW114" s="1014"/>
      <c r="CX114" s="1014"/>
      <c r="CY114" s="1014"/>
      <c r="CZ114" s="1014"/>
      <c r="DA114" s="1014"/>
      <c r="DB114" s="1014"/>
      <c r="DC114" s="1014"/>
      <c r="DD114" s="1014"/>
      <c r="DE114" s="1014"/>
      <c r="DF114" s="1015"/>
      <c r="DG114" s="1055" t="s">
        <v>444</v>
      </c>
      <c r="DH114" s="1056"/>
      <c r="DI114" s="1056"/>
      <c r="DJ114" s="1056"/>
      <c r="DK114" s="1057"/>
      <c r="DL114" s="1058" t="s">
        <v>444</v>
      </c>
      <c r="DM114" s="1056"/>
      <c r="DN114" s="1056"/>
      <c r="DO114" s="1056"/>
      <c r="DP114" s="1057"/>
      <c r="DQ114" s="1058" t="s">
        <v>445</v>
      </c>
      <c r="DR114" s="1056"/>
      <c r="DS114" s="1056"/>
      <c r="DT114" s="1056"/>
      <c r="DU114" s="1057"/>
      <c r="DV114" s="1059" t="s">
        <v>417</v>
      </c>
      <c r="DW114" s="1060"/>
      <c r="DX114" s="1060"/>
      <c r="DY114" s="1060"/>
      <c r="DZ114" s="1061"/>
    </row>
    <row r="115" spans="1:130" s="248" customFormat="1" ht="26.25" customHeight="1" x14ac:dyDescent="0.15">
      <c r="A115" s="1051"/>
      <c r="B115" s="1052"/>
      <c r="C115" s="1047" t="s">
        <v>463</v>
      </c>
      <c r="D115" s="1047"/>
      <c r="E115" s="1047"/>
      <c r="F115" s="1047"/>
      <c r="G115" s="1047"/>
      <c r="H115" s="1047"/>
      <c r="I115" s="1047"/>
      <c r="J115" s="1047"/>
      <c r="K115" s="1047"/>
      <c r="L115" s="1047"/>
      <c r="M115" s="1047"/>
      <c r="N115" s="1047"/>
      <c r="O115" s="1047"/>
      <c r="P115" s="1047"/>
      <c r="Q115" s="1047"/>
      <c r="R115" s="1047"/>
      <c r="S115" s="1047"/>
      <c r="T115" s="1047"/>
      <c r="U115" s="1047"/>
      <c r="V115" s="1047"/>
      <c r="W115" s="1047"/>
      <c r="X115" s="1047"/>
      <c r="Y115" s="1047"/>
      <c r="Z115" s="1048"/>
      <c r="AA115" s="1030">
        <v>39306</v>
      </c>
      <c r="AB115" s="1031"/>
      <c r="AC115" s="1031"/>
      <c r="AD115" s="1031"/>
      <c r="AE115" s="1032"/>
      <c r="AF115" s="1033">
        <v>39378</v>
      </c>
      <c r="AG115" s="1031"/>
      <c r="AH115" s="1031"/>
      <c r="AI115" s="1031"/>
      <c r="AJ115" s="1032"/>
      <c r="AK115" s="1033">
        <v>27578</v>
      </c>
      <c r="AL115" s="1031"/>
      <c r="AM115" s="1031"/>
      <c r="AN115" s="1031"/>
      <c r="AO115" s="1032"/>
      <c r="AP115" s="1034">
        <v>0.7</v>
      </c>
      <c r="AQ115" s="1035"/>
      <c r="AR115" s="1035"/>
      <c r="AS115" s="1035"/>
      <c r="AT115" s="1036"/>
      <c r="AU115" s="1000"/>
      <c r="AV115" s="1001"/>
      <c r="AW115" s="1001"/>
      <c r="AX115" s="1001"/>
      <c r="AY115" s="1001"/>
      <c r="AZ115" s="1046" t="s">
        <v>464</v>
      </c>
      <c r="BA115" s="1047"/>
      <c r="BB115" s="1047"/>
      <c r="BC115" s="1047"/>
      <c r="BD115" s="1047"/>
      <c r="BE115" s="1047"/>
      <c r="BF115" s="1047"/>
      <c r="BG115" s="1047"/>
      <c r="BH115" s="1047"/>
      <c r="BI115" s="1047"/>
      <c r="BJ115" s="1047"/>
      <c r="BK115" s="1047"/>
      <c r="BL115" s="1047"/>
      <c r="BM115" s="1047"/>
      <c r="BN115" s="1047"/>
      <c r="BO115" s="1047"/>
      <c r="BP115" s="1048"/>
      <c r="BQ115" s="1016" t="s">
        <v>417</v>
      </c>
      <c r="BR115" s="1017"/>
      <c r="BS115" s="1017"/>
      <c r="BT115" s="1017"/>
      <c r="BU115" s="1017"/>
      <c r="BV115" s="1017" t="s">
        <v>417</v>
      </c>
      <c r="BW115" s="1017"/>
      <c r="BX115" s="1017"/>
      <c r="BY115" s="1017"/>
      <c r="BZ115" s="1017"/>
      <c r="CA115" s="1017" t="s">
        <v>444</v>
      </c>
      <c r="CB115" s="1017"/>
      <c r="CC115" s="1017"/>
      <c r="CD115" s="1017"/>
      <c r="CE115" s="1017"/>
      <c r="CF115" s="1011" t="s">
        <v>444</v>
      </c>
      <c r="CG115" s="1012"/>
      <c r="CH115" s="1012"/>
      <c r="CI115" s="1012"/>
      <c r="CJ115" s="1012"/>
      <c r="CK115" s="1042"/>
      <c r="CL115" s="1043"/>
      <c r="CM115" s="1046" t="s">
        <v>465</v>
      </c>
      <c r="CN115" s="1067"/>
      <c r="CO115" s="1067"/>
      <c r="CP115" s="1067"/>
      <c r="CQ115" s="1067"/>
      <c r="CR115" s="1067"/>
      <c r="CS115" s="1067"/>
      <c r="CT115" s="1067"/>
      <c r="CU115" s="1067"/>
      <c r="CV115" s="1067"/>
      <c r="CW115" s="1067"/>
      <c r="CX115" s="1067"/>
      <c r="CY115" s="1067"/>
      <c r="CZ115" s="1067"/>
      <c r="DA115" s="1067"/>
      <c r="DB115" s="1067"/>
      <c r="DC115" s="1067"/>
      <c r="DD115" s="1067"/>
      <c r="DE115" s="1067"/>
      <c r="DF115" s="1048"/>
      <c r="DG115" s="1055" t="s">
        <v>444</v>
      </c>
      <c r="DH115" s="1056"/>
      <c r="DI115" s="1056"/>
      <c r="DJ115" s="1056"/>
      <c r="DK115" s="1057"/>
      <c r="DL115" s="1058" t="s">
        <v>444</v>
      </c>
      <c r="DM115" s="1056"/>
      <c r="DN115" s="1056"/>
      <c r="DO115" s="1056"/>
      <c r="DP115" s="1057"/>
      <c r="DQ115" s="1058" t="s">
        <v>445</v>
      </c>
      <c r="DR115" s="1056"/>
      <c r="DS115" s="1056"/>
      <c r="DT115" s="1056"/>
      <c r="DU115" s="1057"/>
      <c r="DV115" s="1059" t="s">
        <v>456</v>
      </c>
      <c r="DW115" s="1060"/>
      <c r="DX115" s="1060"/>
      <c r="DY115" s="1060"/>
      <c r="DZ115" s="1061"/>
    </row>
    <row r="116" spans="1:130" s="248" customFormat="1" ht="26.25" customHeight="1" x14ac:dyDescent="0.15">
      <c r="A116" s="1053"/>
      <c r="B116" s="1054"/>
      <c r="C116" s="1062" t="s">
        <v>466</v>
      </c>
      <c r="D116" s="1062"/>
      <c r="E116" s="1062"/>
      <c r="F116" s="1062"/>
      <c r="G116" s="1062"/>
      <c r="H116" s="1062"/>
      <c r="I116" s="1062"/>
      <c r="J116" s="1062"/>
      <c r="K116" s="1062"/>
      <c r="L116" s="1062"/>
      <c r="M116" s="1062"/>
      <c r="N116" s="1062"/>
      <c r="O116" s="1062"/>
      <c r="P116" s="1062"/>
      <c r="Q116" s="1062"/>
      <c r="R116" s="1062"/>
      <c r="S116" s="1062"/>
      <c r="T116" s="1062"/>
      <c r="U116" s="1062"/>
      <c r="V116" s="1062"/>
      <c r="W116" s="1062"/>
      <c r="X116" s="1062"/>
      <c r="Y116" s="1062"/>
      <c r="Z116" s="1063"/>
      <c r="AA116" s="1055" t="s">
        <v>444</v>
      </c>
      <c r="AB116" s="1056"/>
      <c r="AC116" s="1056"/>
      <c r="AD116" s="1056"/>
      <c r="AE116" s="1057"/>
      <c r="AF116" s="1058" t="s">
        <v>417</v>
      </c>
      <c r="AG116" s="1056"/>
      <c r="AH116" s="1056"/>
      <c r="AI116" s="1056"/>
      <c r="AJ116" s="1057"/>
      <c r="AK116" s="1058" t="s">
        <v>445</v>
      </c>
      <c r="AL116" s="1056"/>
      <c r="AM116" s="1056"/>
      <c r="AN116" s="1056"/>
      <c r="AO116" s="1057"/>
      <c r="AP116" s="1059" t="s">
        <v>444</v>
      </c>
      <c r="AQ116" s="1060"/>
      <c r="AR116" s="1060"/>
      <c r="AS116" s="1060"/>
      <c r="AT116" s="1061"/>
      <c r="AU116" s="1000"/>
      <c r="AV116" s="1001"/>
      <c r="AW116" s="1001"/>
      <c r="AX116" s="1001"/>
      <c r="AY116" s="1001"/>
      <c r="AZ116" s="1064" t="s">
        <v>467</v>
      </c>
      <c r="BA116" s="1065"/>
      <c r="BB116" s="1065"/>
      <c r="BC116" s="1065"/>
      <c r="BD116" s="1065"/>
      <c r="BE116" s="1065"/>
      <c r="BF116" s="1065"/>
      <c r="BG116" s="1065"/>
      <c r="BH116" s="1065"/>
      <c r="BI116" s="1065"/>
      <c r="BJ116" s="1065"/>
      <c r="BK116" s="1065"/>
      <c r="BL116" s="1065"/>
      <c r="BM116" s="1065"/>
      <c r="BN116" s="1065"/>
      <c r="BO116" s="1065"/>
      <c r="BP116" s="1066"/>
      <c r="BQ116" s="1016" t="s">
        <v>444</v>
      </c>
      <c r="BR116" s="1017"/>
      <c r="BS116" s="1017"/>
      <c r="BT116" s="1017"/>
      <c r="BU116" s="1017"/>
      <c r="BV116" s="1017" t="s">
        <v>417</v>
      </c>
      <c r="BW116" s="1017"/>
      <c r="BX116" s="1017"/>
      <c r="BY116" s="1017"/>
      <c r="BZ116" s="1017"/>
      <c r="CA116" s="1017" t="s">
        <v>417</v>
      </c>
      <c r="CB116" s="1017"/>
      <c r="CC116" s="1017"/>
      <c r="CD116" s="1017"/>
      <c r="CE116" s="1017"/>
      <c r="CF116" s="1011" t="s">
        <v>445</v>
      </c>
      <c r="CG116" s="1012"/>
      <c r="CH116" s="1012"/>
      <c r="CI116" s="1012"/>
      <c r="CJ116" s="1012"/>
      <c r="CK116" s="1042"/>
      <c r="CL116" s="1043"/>
      <c r="CM116" s="1013" t="s">
        <v>468</v>
      </c>
      <c r="CN116" s="1014"/>
      <c r="CO116" s="1014"/>
      <c r="CP116" s="1014"/>
      <c r="CQ116" s="1014"/>
      <c r="CR116" s="1014"/>
      <c r="CS116" s="1014"/>
      <c r="CT116" s="1014"/>
      <c r="CU116" s="1014"/>
      <c r="CV116" s="1014"/>
      <c r="CW116" s="1014"/>
      <c r="CX116" s="1014"/>
      <c r="CY116" s="1014"/>
      <c r="CZ116" s="1014"/>
      <c r="DA116" s="1014"/>
      <c r="DB116" s="1014"/>
      <c r="DC116" s="1014"/>
      <c r="DD116" s="1014"/>
      <c r="DE116" s="1014"/>
      <c r="DF116" s="1015"/>
      <c r="DG116" s="1055">
        <v>294003</v>
      </c>
      <c r="DH116" s="1056"/>
      <c r="DI116" s="1056"/>
      <c r="DJ116" s="1056"/>
      <c r="DK116" s="1057"/>
      <c r="DL116" s="1058">
        <v>254625</v>
      </c>
      <c r="DM116" s="1056"/>
      <c r="DN116" s="1056"/>
      <c r="DO116" s="1056"/>
      <c r="DP116" s="1057"/>
      <c r="DQ116" s="1058">
        <v>227047</v>
      </c>
      <c r="DR116" s="1056"/>
      <c r="DS116" s="1056"/>
      <c r="DT116" s="1056"/>
      <c r="DU116" s="1057"/>
      <c r="DV116" s="1059">
        <v>5.7</v>
      </c>
      <c r="DW116" s="1060"/>
      <c r="DX116" s="1060"/>
      <c r="DY116" s="1060"/>
      <c r="DZ116" s="1061"/>
    </row>
    <row r="117" spans="1:130" s="248" customFormat="1" ht="26.25" customHeight="1" x14ac:dyDescent="0.15">
      <c r="A117" s="1004" t="s">
        <v>189</v>
      </c>
      <c r="B117" s="985"/>
      <c r="C117" s="985"/>
      <c r="D117" s="985"/>
      <c r="E117" s="985"/>
      <c r="F117" s="985"/>
      <c r="G117" s="985"/>
      <c r="H117" s="985"/>
      <c r="I117" s="985"/>
      <c r="J117" s="985"/>
      <c r="K117" s="985"/>
      <c r="L117" s="985"/>
      <c r="M117" s="985"/>
      <c r="N117" s="985"/>
      <c r="O117" s="985"/>
      <c r="P117" s="985"/>
      <c r="Q117" s="985"/>
      <c r="R117" s="985"/>
      <c r="S117" s="985"/>
      <c r="T117" s="985"/>
      <c r="U117" s="985"/>
      <c r="V117" s="985"/>
      <c r="W117" s="985"/>
      <c r="X117" s="985"/>
      <c r="Y117" s="1072" t="s">
        <v>469</v>
      </c>
      <c r="Z117" s="986"/>
      <c r="AA117" s="1073">
        <v>1630071</v>
      </c>
      <c r="AB117" s="1074"/>
      <c r="AC117" s="1074"/>
      <c r="AD117" s="1074"/>
      <c r="AE117" s="1075"/>
      <c r="AF117" s="1076">
        <v>1556652</v>
      </c>
      <c r="AG117" s="1074"/>
      <c r="AH117" s="1074"/>
      <c r="AI117" s="1074"/>
      <c r="AJ117" s="1075"/>
      <c r="AK117" s="1076">
        <v>1529217</v>
      </c>
      <c r="AL117" s="1074"/>
      <c r="AM117" s="1074"/>
      <c r="AN117" s="1074"/>
      <c r="AO117" s="1075"/>
      <c r="AP117" s="1077"/>
      <c r="AQ117" s="1078"/>
      <c r="AR117" s="1078"/>
      <c r="AS117" s="1078"/>
      <c r="AT117" s="1079"/>
      <c r="AU117" s="1000"/>
      <c r="AV117" s="1001"/>
      <c r="AW117" s="1001"/>
      <c r="AX117" s="1001"/>
      <c r="AY117" s="1001"/>
      <c r="AZ117" s="1064" t="s">
        <v>470</v>
      </c>
      <c r="BA117" s="1065"/>
      <c r="BB117" s="1065"/>
      <c r="BC117" s="1065"/>
      <c r="BD117" s="1065"/>
      <c r="BE117" s="1065"/>
      <c r="BF117" s="1065"/>
      <c r="BG117" s="1065"/>
      <c r="BH117" s="1065"/>
      <c r="BI117" s="1065"/>
      <c r="BJ117" s="1065"/>
      <c r="BK117" s="1065"/>
      <c r="BL117" s="1065"/>
      <c r="BM117" s="1065"/>
      <c r="BN117" s="1065"/>
      <c r="BO117" s="1065"/>
      <c r="BP117" s="1066"/>
      <c r="BQ117" s="1016" t="s">
        <v>417</v>
      </c>
      <c r="BR117" s="1017"/>
      <c r="BS117" s="1017"/>
      <c r="BT117" s="1017"/>
      <c r="BU117" s="1017"/>
      <c r="BV117" s="1017" t="s">
        <v>445</v>
      </c>
      <c r="BW117" s="1017"/>
      <c r="BX117" s="1017"/>
      <c r="BY117" s="1017"/>
      <c r="BZ117" s="1017"/>
      <c r="CA117" s="1017" t="s">
        <v>417</v>
      </c>
      <c r="CB117" s="1017"/>
      <c r="CC117" s="1017"/>
      <c r="CD117" s="1017"/>
      <c r="CE117" s="1017"/>
      <c r="CF117" s="1011" t="s">
        <v>445</v>
      </c>
      <c r="CG117" s="1012"/>
      <c r="CH117" s="1012"/>
      <c r="CI117" s="1012"/>
      <c r="CJ117" s="1012"/>
      <c r="CK117" s="1042"/>
      <c r="CL117" s="1043"/>
      <c r="CM117" s="1013" t="s">
        <v>471</v>
      </c>
      <c r="CN117" s="1014"/>
      <c r="CO117" s="1014"/>
      <c r="CP117" s="1014"/>
      <c r="CQ117" s="1014"/>
      <c r="CR117" s="1014"/>
      <c r="CS117" s="1014"/>
      <c r="CT117" s="1014"/>
      <c r="CU117" s="1014"/>
      <c r="CV117" s="1014"/>
      <c r="CW117" s="1014"/>
      <c r="CX117" s="1014"/>
      <c r="CY117" s="1014"/>
      <c r="CZ117" s="1014"/>
      <c r="DA117" s="1014"/>
      <c r="DB117" s="1014"/>
      <c r="DC117" s="1014"/>
      <c r="DD117" s="1014"/>
      <c r="DE117" s="1014"/>
      <c r="DF117" s="1015"/>
      <c r="DG117" s="1055" t="s">
        <v>445</v>
      </c>
      <c r="DH117" s="1056"/>
      <c r="DI117" s="1056"/>
      <c r="DJ117" s="1056"/>
      <c r="DK117" s="1057"/>
      <c r="DL117" s="1058" t="s">
        <v>444</v>
      </c>
      <c r="DM117" s="1056"/>
      <c r="DN117" s="1056"/>
      <c r="DO117" s="1056"/>
      <c r="DP117" s="1057"/>
      <c r="DQ117" s="1058" t="s">
        <v>445</v>
      </c>
      <c r="DR117" s="1056"/>
      <c r="DS117" s="1056"/>
      <c r="DT117" s="1056"/>
      <c r="DU117" s="1057"/>
      <c r="DV117" s="1059" t="s">
        <v>445</v>
      </c>
      <c r="DW117" s="1060"/>
      <c r="DX117" s="1060"/>
      <c r="DY117" s="1060"/>
      <c r="DZ117" s="1061"/>
    </row>
    <row r="118" spans="1:130" s="248" customFormat="1" ht="26.25" customHeight="1" x14ac:dyDescent="0.15">
      <c r="A118" s="1004" t="s">
        <v>439</v>
      </c>
      <c r="B118" s="985"/>
      <c r="C118" s="985"/>
      <c r="D118" s="985"/>
      <c r="E118" s="985"/>
      <c r="F118" s="985"/>
      <c r="G118" s="985"/>
      <c r="H118" s="985"/>
      <c r="I118" s="985"/>
      <c r="J118" s="985"/>
      <c r="K118" s="985"/>
      <c r="L118" s="985"/>
      <c r="M118" s="985"/>
      <c r="N118" s="985"/>
      <c r="O118" s="985"/>
      <c r="P118" s="985"/>
      <c r="Q118" s="985"/>
      <c r="R118" s="985"/>
      <c r="S118" s="985"/>
      <c r="T118" s="985"/>
      <c r="U118" s="985"/>
      <c r="V118" s="985"/>
      <c r="W118" s="985"/>
      <c r="X118" s="985"/>
      <c r="Y118" s="985"/>
      <c r="Z118" s="986"/>
      <c r="AA118" s="984" t="s">
        <v>436</v>
      </c>
      <c r="AB118" s="985"/>
      <c r="AC118" s="985"/>
      <c r="AD118" s="985"/>
      <c r="AE118" s="986"/>
      <c r="AF118" s="984" t="s">
        <v>437</v>
      </c>
      <c r="AG118" s="985"/>
      <c r="AH118" s="985"/>
      <c r="AI118" s="985"/>
      <c r="AJ118" s="986"/>
      <c r="AK118" s="984" t="s">
        <v>308</v>
      </c>
      <c r="AL118" s="985"/>
      <c r="AM118" s="985"/>
      <c r="AN118" s="985"/>
      <c r="AO118" s="986"/>
      <c r="AP118" s="1068" t="s">
        <v>438</v>
      </c>
      <c r="AQ118" s="1069"/>
      <c r="AR118" s="1069"/>
      <c r="AS118" s="1069"/>
      <c r="AT118" s="1070"/>
      <c r="AU118" s="1000"/>
      <c r="AV118" s="1001"/>
      <c r="AW118" s="1001"/>
      <c r="AX118" s="1001"/>
      <c r="AY118" s="1001"/>
      <c r="AZ118" s="1071" t="s">
        <v>472</v>
      </c>
      <c r="BA118" s="1062"/>
      <c r="BB118" s="1062"/>
      <c r="BC118" s="1062"/>
      <c r="BD118" s="1062"/>
      <c r="BE118" s="1062"/>
      <c r="BF118" s="1062"/>
      <c r="BG118" s="1062"/>
      <c r="BH118" s="1062"/>
      <c r="BI118" s="1062"/>
      <c r="BJ118" s="1062"/>
      <c r="BK118" s="1062"/>
      <c r="BL118" s="1062"/>
      <c r="BM118" s="1062"/>
      <c r="BN118" s="1062"/>
      <c r="BO118" s="1062"/>
      <c r="BP118" s="1063"/>
      <c r="BQ118" s="1094" t="s">
        <v>445</v>
      </c>
      <c r="BR118" s="1095"/>
      <c r="BS118" s="1095"/>
      <c r="BT118" s="1095"/>
      <c r="BU118" s="1095"/>
      <c r="BV118" s="1095" t="s">
        <v>445</v>
      </c>
      <c r="BW118" s="1095"/>
      <c r="BX118" s="1095"/>
      <c r="BY118" s="1095"/>
      <c r="BZ118" s="1095"/>
      <c r="CA118" s="1095" t="s">
        <v>444</v>
      </c>
      <c r="CB118" s="1095"/>
      <c r="CC118" s="1095"/>
      <c r="CD118" s="1095"/>
      <c r="CE118" s="1095"/>
      <c r="CF118" s="1011" t="s">
        <v>445</v>
      </c>
      <c r="CG118" s="1012"/>
      <c r="CH118" s="1012"/>
      <c r="CI118" s="1012"/>
      <c r="CJ118" s="1012"/>
      <c r="CK118" s="1042"/>
      <c r="CL118" s="1043"/>
      <c r="CM118" s="1013" t="s">
        <v>473</v>
      </c>
      <c r="CN118" s="1014"/>
      <c r="CO118" s="1014"/>
      <c r="CP118" s="1014"/>
      <c r="CQ118" s="1014"/>
      <c r="CR118" s="1014"/>
      <c r="CS118" s="1014"/>
      <c r="CT118" s="1014"/>
      <c r="CU118" s="1014"/>
      <c r="CV118" s="1014"/>
      <c r="CW118" s="1014"/>
      <c r="CX118" s="1014"/>
      <c r="CY118" s="1014"/>
      <c r="CZ118" s="1014"/>
      <c r="DA118" s="1014"/>
      <c r="DB118" s="1014"/>
      <c r="DC118" s="1014"/>
      <c r="DD118" s="1014"/>
      <c r="DE118" s="1014"/>
      <c r="DF118" s="1015"/>
      <c r="DG118" s="1055" t="s">
        <v>417</v>
      </c>
      <c r="DH118" s="1056"/>
      <c r="DI118" s="1056"/>
      <c r="DJ118" s="1056"/>
      <c r="DK118" s="1057"/>
      <c r="DL118" s="1058" t="s">
        <v>445</v>
      </c>
      <c r="DM118" s="1056"/>
      <c r="DN118" s="1056"/>
      <c r="DO118" s="1056"/>
      <c r="DP118" s="1057"/>
      <c r="DQ118" s="1058" t="s">
        <v>445</v>
      </c>
      <c r="DR118" s="1056"/>
      <c r="DS118" s="1056"/>
      <c r="DT118" s="1056"/>
      <c r="DU118" s="1057"/>
      <c r="DV118" s="1059" t="s">
        <v>417</v>
      </c>
      <c r="DW118" s="1060"/>
      <c r="DX118" s="1060"/>
      <c r="DY118" s="1060"/>
      <c r="DZ118" s="1061"/>
    </row>
    <row r="119" spans="1:130" s="248" customFormat="1" ht="26.25" customHeight="1" x14ac:dyDescent="0.15">
      <c r="A119" s="1155" t="s">
        <v>442</v>
      </c>
      <c r="B119" s="1041"/>
      <c r="C119" s="1020" t="s">
        <v>443</v>
      </c>
      <c r="D119" s="1021"/>
      <c r="E119" s="1021"/>
      <c r="F119" s="1021"/>
      <c r="G119" s="1021"/>
      <c r="H119" s="1021"/>
      <c r="I119" s="1021"/>
      <c r="J119" s="1021"/>
      <c r="K119" s="1021"/>
      <c r="L119" s="1021"/>
      <c r="M119" s="1021"/>
      <c r="N119" s="1021"/>
      <c r="O119" s="1021"/>
      <c r="P119" s="1021"/>
      <c r="Q119" s="1021"/>
      <c r="R119" s="1021"/>
      <c r="S119" s="1021"/>
      <c r="T119" s="1021"/>
      <c r="U119" s="1021"/>
      <c r="V119" s="1021"/>
      <c r="W119" s="1021"/>
      <c r="X119" s="1021"/>
      <c r="Y119" s="1021"/>
      <c r="Z119" s="1022"/>
      <c r="AA119" s="991" t="s">
        <v>445</v>
      </c>
      <c r="AB119" s="992"/>
      <c r="AC119" s="992"/>
      <c r="AD119" s="992"/>
      <c r="AE119" s="993"/>
      <c r="AF119" s="994" t="s">
        <v>417</v>
      </c>
      <c r="AG119" s="992"/>
      <c r="AH119" s="992"/>
      <c r="AI119" s="992"/>
      <c r="AJ119" s="993"/>
      <c r="AK119" s="994" t="s">
        <v>445</v>
      </c>
      <c r="AL119" s="992"/>
      <c r="AM119" s="992"/>
      <c r="AN119" s="992"/>
      <c r="AO119" s="993"/>
      <c r="AP119" s="995" t="s">
        <v>417</v>
      </c>
      <c r="AQ119" s="996"/>
      <c r="AR119" s="996"/>
      <c r="AS119" s="996"/>
      <c r="AT119" s="997"/>
      <c r="AU119" s="1002"/>
      <c r="AV119" s="1003"/>
      <c r="AW119" s="1003"/>
      <c r="AX119" s="1003"/>
      <c r="AY119" s="1003"/>
      <c r="AZ119" s="279" t="s">
        <v>189</v>
      </c>
      <c r="BA119" s="279"/>
      <c r="BB119" s="279"/>
      <c r="BC119" s="279"/>
      <c r="BD119" s="279"/>
      <c r="BE119" s="279"/>
      <c r="BF119" s="279"/>
      <c r="BG119" s="279"/>
      <c r="BH119" s="279"/>
      <c r="BI119" s="279"/>
      <c r="BJ119" s="279"/>
      <c r="BK119" s="279"/>
      <c r="BL119" s="279"/>
      <c r="BM119" s="279"/>
      <c r="BN119" s="279"/>
      <c r="BO119" s="1072" t="s">
        <v>474</v>
      </c>
      <c r="BP119" s="1103"/>
      <c r="BQ119" s="1094">
        <v>19900286</v>
      </c>
      <c r="BR119" s="1095"/>
      <c r="BS119" s="1095"/>
      <c r="BT119" s="1095"/>
      <c r="BU119" s="1095"/>
      <c r="BV119" s="1095">
        <v>18994487</v>
      </c>
      <c r="BW119" s="1095"/>
      <c r="BX119" s="1095"/>
      <c r="BY119" s="1095"/>
      <c r="BZ119" s="1095"/>
      <c r="CA119" s="1095">
        <v>18330339</v>
      </c>
      <c r="CB119" s="1095"/>
      <c r="CC119" s="1095"/>
      <c r="CD119" s="1095"/>
      <c r="CE119" s="1095"/>
      <c r="CF119" s="1096"/>
      <c r="CG119" s="1097"/>
      <c r="CH119" s="1097"/>
      <c r="CI119" s="1097"/>
      <c r="CJ119" s="1098"/>
      <c r="CK119" s="1044"/>
      <c r="CL119" s="1045"/>
      <c r="CM119" s="1099" t="s">
        <v>475</v>
      </c>
      <c r="CN119" s="1100"/>
      <c r="CO119" s="1100"/>
      <c r="CP119" s="1100"/>
      <c r="CQ119" s="1100"/>
      <c r="CR119" s="1100"/>
      <c r="CS119" s="1100"/>
      <c r="CT119" s="1100"/>
      <c r="CU119" s="1100"/>
      <c r="CV119" s="1100"/>
      <c r="CW119" s="1100"/>
      <c r="CX119" s="1100"/>
      <c r="CY119" s="1100"/>
      <c r="CZ119" s="1100"/>
      <c r="DA119" s="1100"/>
      <c r="DB119" s="1100"/>
      <c r="DC119" s="1100"/>
      <c r="DD119" s="1100"/>
      <c r="DE119" s="1100"/>
      <c r="DF119" s="1101"/>
      <c r="DG119" s="1102" t="s">
        <v>444</v>
      </c>
      <c r="DH119" s="1081"/>
      <c r="DI119" s="1081"/>
      <c r="DJ119" s="1081"/>
      <c r="DK119" s="1082"/>
      <c r="DL119" s="1080" t="s">
        <v>445</v>
      </c>
      <c r="DM119" s="1081"/>
      <c r="DN119" s="1081"/>
      <c r="DO119" s="1081"/>
      <c r="DP119" s="1082"/>
      <c r="DQ119" s="1080" t="s">
        <v>445</v>
      </c>
      <c r="DR119" s="1081"/>
      <c r="DS119" s="1081"/>
      <c r="DT119" s="1081"/>
      <c r="DU119" s="1082"/>
      <c r="DV119" s="1083" t="s">
        <v>445</v>
      </c>
      <c r="DW119" s="1084"/>
      <c r="DX119" s="1084"/>
      <c r="DY119" s="1084"/>
      <c r="DZ119" s="1085"/>
    </row>
    <row r="120" spans="1:130" s="248" customFormat="1" ht="26.25" customHeight="1" x14ac:dyDescent="0.15">
      <c r="A120" s="1156"/>
      <c r="B120" s="1043"/>
      <c r="C120" s="1013" t="s">
        <v>450</v>
      </c>
      <c r="D120" s="1014"/>
      <c r="E120" s="1014"/>
      <c r="F120" s="1014"/>
      <c r="G120" s="1014"/>
      <c r="H120" s="1014"/>
      <c r="I120" s="1014"/>
      <c r="J120" s="1014"/>
      <c r="K120" s="1014"/>
      <c r="L120" s="1014"/>
      <c r="M120" s="1014"/>
      <c r="N120" s="1014"/>
      <c r="O120" s="1014"/>
      <c r="P120" s="1014"/>
      <c r="Q120" s="1014"/>
      <c r="R120" s="1014"/>
      <c r="S120" s="1014"/>
      <c r="T120" s="1014"/>
      <c r="U120" s="1014"/>
      <c r="V120" s="1014"/>
      <c r="W120" s="1014"/>
      <c r="X120" s="1014"/>
      <c r="Y120" s="1014"/>
      <c r="Z120" s="1015"/>
      <c r="AA120" s="1055" t="s">
        <v>445</v>
      </c>
      <c r="AB120" s="1056"/>
      <c r="AC120" s="1056"/>
      <c r="AD120" s="1056"/>
      <c r="AE120" s="1057"/>
      <c r="AF120" s="1058" t="s">
        <v>417</v>
      </c>
      <c r="AG120" s="1056"/>
      <c r="AH120" s="1056"/>
      <c r="AI120" s="1056"/>
      <c r="AJ120" s="1057"/>
      <c r="AK120" s="1058" t="s">
        <v>444</v>
      </c>
      <c r="AL120" s="1056"/>
      <c r="AM120" s="1056"/>
      <c r="AN120" s="1056"/>
      <c r="AO120" s="1057"/>
      <c r="AP120" s="1059" t="s">
        <v>444</v>
      </c>
      <c r="AQ120" s="1060"/>
      <c r="AR120" s="1060"/>
      <c r="AS120" s="1060"/>
      <c r="AT120" s="1061"/>
      <c r="AU120" s="1086" t="s">
        <v>476</v>
      </c>
      <c r="AV120" s="1087"/>
      <c r="AW120" s="1087"/>
      <c r="AX120" s="1087"/>
      <c r="AY120" s="1088"/>
      <c r="AZ120" s="1037" t="s">
        <v>477</v>
      </c>
      <c r="BA120" s="989"/>
      <c r="BB120" s="989"/>
      <c r="BC120" s="989"/>
      <c r="BD120" s="989"/>
      <c r="BE120" s="989"/>
      <c r="BF120" s="989"/>
      <c r="BG120" s="989"/>
      <c r="BH120" s="989"/>
      <c r="BI120" s="989"/>
      <c r="BJ120" s="989"/>
      <c r="BK120" s="989"/>
      <c r="BL120" s="989"/>
      <c r="BM120" s="989"/>
      <c r="BN120" s="989"/>
      <c r="BO120" s="989"/>
      <c r="BP120" s="990"/>
      <c r="BQ120" s="1023">
        <v>6094960</v>
      </c>
      <c r="BR120" s="1024"/>
      <c r="BS120" s="1024"/>
      <c r="BT120" s="1024"/>
      <c r="BU120" s="1024"/>
      <c r="BV120" s="1024">
        <v>5496926</v>
      </c>
      <c r="BW120" s="1024"/>
      <c r="BX120" s="1024"/>
      <c r="BY120" s="1024"/>
      <c r="BZ120" s="1024"/>
      <c r="CA120" s="1024">
        <v>5881190</v>
      </c>
      <c r="CB120" s="1024"/>
      <c r="CC120" s="1024"/>
      <c r="CD120" s="1024"/>
      <c r="CE120" s="1024"/>
      <c r="CF120" s="1038">
        <v>148.69999999999999</v>
      </c>
      <c r="CG120" s="1039"/>
      <c r="CH120" s="1039"/>
      <c r="CI120" s="1039"/>
      <c r="CJ120" s="1039"/>
      <c r="CK120" s="1104" t="s">
        <v>478</v>
      </c>
      <c r="CL120" s="1105"/>
      <c r="CM120" s="1105"/>
      <c r="CN120" s="1105"/>
      <c r="CO120" s="1106"/>
      <c r="CP120" s="1112" t="s">
        <v>414</v>
      </c>
      <c r="CQ120" s="1113"/>
      <c r="CR120" s="1113"/>
      <c r="CS120" s="1113"/>
      <c r="CT120" s="1113"/>
      <c r="CU120" s="1113"/>
      <c r="CV120" s="1113"/>
      <c r="CW120" s="1113"/>
      <c r="CX120" s="1113"/>
      <c r="CY120" s="1113"/>
      <c r="CZ120" s="1113"/>
      <c r="DA120" s="1113"/>
      <c r="DB120" s="1113"/>
      <c r="DC120" s="1113"/>
      <c r="DD120" s="1113"/>
      <c r="DE120" s="1113"/>
      <c r="DF120" s="1114"/>
      <c r="DG120" s="1023">
        <v>4593941</v>
      </c>
      <c r="DH120" s="1024"/>
      <c r="DI120" s="1024"/>
      <c r="DJ120" s="1024"/>
      <c r="DK120" s="1024"/>
      <c r="DL120" s="1024">
        <v>4818189</v>
      </c>
      <c r="DM120" s="1024"/>
      <c r="DN120" s="1024"/>
      <c r="DO120" s="1024"/>
      <c r="DP120" s="1024"/>
      <c r="DQ120" s="1024">
        <v>4717570</v>
      </c>
      <c r="DR120" s="1024"/>
      <c r="DS120" s="1024"/>
      <c r="DT120" s="1024"/>
      <c r="DU120" s="1024"/>
      <c r="DV120" s="1025">
        <v>119.2</v>
      </c>
      <c r="DW120" s="1025"/>
      <c r="DX120" s="1025"/>
      <c r="DY120" s="1025"/>
      <c r="DZ120" s="1026"/>
    </row>
    <row r="121" spans="1:130" s="248" customFormat="1" ht="26.25" customHeight="1" x14ac:dyDescent="0.15">
      <c r="A121" s="1156"/>
      <c r="B121" s="1043"/>
      <c r="C121" s="1064" t="s">
        <v>479</v>
      </c>
      <c r="D121" s="1065"/>
      <c r="E121" s="1065"/>
      <c r="F121" s="1065"/>
      <c r="G121" s="1065"/>
      <c r="H121" s="1065"/>
      <c r="I121" s="1065"/>
      <c r="J121" s="1065"/>
      <c r="K121" s="1065"/>
      <c r="L121" s="1065"/>
      <c r="M121" s="1065"/>
      <c r="N121" s="1065"/>
      <c r="O121" s="1065"/>
      <c r="P121" s="1065"/>
      <c r="Q121" s="1065"/>
      <c r="R121" s="1065"/>
      <c r="S121" s="1065"/>
      <c r="T121" s="1065"/>
      <c r="U121" s="1065"/>
      <c r="V121" s="1065"/>
      <c r="W121" s="1065"/>
      <c r="X121" s="1065"/>
      <c r="Y121" s="1065"/>
      <c r="Z121" s="1066"/>
      <c r="AA121" s="1055" t="s">
        <v>417</v>
      </c>
      <c r="AB121" s="1056"/>
      <c r="AC121" s="1056"/>
      <c r="AD121" s="1056"/>
      <c r="AE121" s="1057"/>
      <c r="AF121" s="1058" t="s">
        <v>417</v>
      </c>
      <c r="AG121" s="1056"/>
      <c r="AH121" s="1056"/>
      <c r="AI121" s="1056"/>
      <c r="AJ121" s="1057"/>
      <c r="AK121" s="1058" t="s">
        <v>445</v>
      </c>
      <c r="AL121" s="1056"/>
      <c r="AM121" s="1056"/>
      <c r="AN121" s="1056"/>
      <c r="AO121" s="1057"/>
      <c r="AP121" s="1059" t="s">
        <v>445</v>
      </c>
      <c r="AQ121" s="1060"/>
      <c r="AR121" s="1060"/>
      <c r="AS121" s="1060"/>
      <c r="AT121" s="1061"/>
      <c r="AU121" s="1089"/>
      <c r="AV121" s="1090"/>
      <c r="AW121" s="1090"/>
      <c r="AX121" s="1090"/>
      <c r="AY121" s="1091"/>
      <c r="AZ121" s="1046" t="s">
        <v>480</v>
      </c>
      <c r="BA121" s="1047"/>
      <c r="BB121" s="1047"/>
      <c r="BC121" s="1047"/>
      <c r="BD121" s="1047"/>
      <c r="BE121" s="1047"/>
      <c r="BF121" s="1047"/>
      <c r="BG121" s="1047"/>
      <c r="BH121" s="1047"/>
      <c r="BI121" s="1047"/>
      <c r="BJ121" s="1047"/>
      <c r="BK121" s="1047"/>
      <c r="BL121" s="1047"/>
      <c r="BM121" s="1047"/>
      <c r="BN121" s="1047"/>
      <c r="BO121" s="1047"/>
      <c r="BP121" s="1048"/>
      <c r="BQ121" s="1016" t="s">
        <v>445</v>
      </c>
      <c r="BR121" s="1017"/>
      <c r="BS121" s="1017"/>
      <c r="BT121" s="1017"/>
      <c r="BU121" s="1017"/>
      <c r="BV121" s="1017" t="s">
        <v>444</v>
      </c>
      <c r="BW121" s="1017"/>
      <c r="BX121" s="1017"/>
      <c r="BY121" s="1017"/>
      <c r="BZ121" s="1017"/>
      <c r="CA121" s="1017" t="s">
        <v>417</v>
      </c>
      <c r="CB121" s="1017"/>
      <c r="CC121" s="1017"/>
      <c r="CD121" s="1017"/>
      <c r="CE121" s="1017"/>
      <c r="CF121" s="1011" t="s">
        <v>456</v>
      </c>
      <c r="CG121" s="1012"/>
      <c r="CH121" s="1012"/>
      <c r="CI121" s="1012"/>
      <c r="CJ121" s="1012"/>
      <c r="CK121" s="1107"/>
      <c r="CL121" s="1108"/>
      <c r="CM121" s="1108"/>
      <c r="CN121" s="1108"/>
      <c r="CO121" s="1109"/>
      <c r="CP121" s="1117" t="s">
        <v>481</v>
      </c>
      <c r="CQ121" s="1118"/>
      <c r="CR121" s="1118"/>
      <c r="CS121" s="1118"/>
      <c r="CT121" s="1118"/>
      <c r="CU121" s="1118"/>
      <c r="CV121" s="1118"/>
      <c r="CW121" s="1118"/>
      <c r="CX121" s="1118"/>
      <c r="CY121" s="1118"/>
      <c r="CZ121" s="1118"/>
      <c r="DA121" s="1118"/>
      <c r="DB121" s="1118"/>
      <c r="DC121" s="1118"/>
      <c r="DD121" s="1118"/>
      <c r="DE121" s="1118"/>
      <c r="DF121" s="1119"/>
      <c r="DG121" s="1016">
        <v>3594890</v>
      </c>
      <c r="DH121" s="1017"/>
      <c r="DI121" s="1017"/>
      <c r="DJ121" s="1017"/>
      <c r="DK121" s="1017"/>
      <c r="DL121" s="1017">
        <v>2995702</v>
      </c>
      <c r="DM121" s="1017"/>
      <c r="DN121" s="1017"/>
      <c r="DO121" s="1017"/>
      <c r="DP121" s="1017"/>
      <c r="DQ121" s="1017">
        <v>2870717</v>
      </c>
      <c r="DR121" s="1017"/>
      <c r="DS121" s="1017"/>
      <c r="DT121" s="1017"/>
      <c r="DU121" s="1017"/>
      <c r="DV121" s="1018">
        <v>72.599999999999994</v>
      </c>
      <c r="DW121" s="1018"/>
      <c r="DX121" s="1018"/>
      <c r="DY121" s="1018"/>
      <c r="DZ121" s="1019"/>
    </row>
    <row r="122" spans="1:130" s="248" customFormat="1" ht="26.25" customHeight="1" x14ac:dyDescent="0.15">
      <c r="A122" s="1156"/>
      <c r="B122" s="1043"/>
      <c r="C122" s="1013" t="s">
        <v>462</v>
      </c>
      <c r="D122" s="1014"/>
      <c r="E122" s="1014"/>
      <c r="F122" s="1014"/>
      <c r="G122" s="1014"/>
      <c r="H122" s="1014"/>
      <c r="I122" s="1014"/>
      <c r="J122" s="1014"/>
      <c r="K122" s="1014"/>
      <c r="L122" s="1014"/>
      <c r="M122" s="1014"/>
      <c r="N122" s="1014"/>
      <c r="O122" s="1014"/>
      <c r="P122" s="1014"/>
      <c r="Q122" s="1014"/>
      <c r="R122" s="1014"/>
      <c r="S122" s="1014"/>
      <c r="T122" s="1014"/>
      <c r="U122" s="1014"/>
      <c r="V122" s="1014"/>
      <c r="W122" s="1014"/>
      <c r="X122" s="1014"/>
      <c r="Y122" s="1014"/>
      <c r="Z122" s="1015"/>
      <c r="AA122" s="1055" t="s">
        <v>445</v>
      </c>
      <c r="AB122" s="1056"/>
      <c r="AC122" s="1056"/>
      <c r="AD122" s="1056"/>
      <c r="AE122" s="1057"/>
      <c r="AF122" s="1058" t="s">
        <v>445</v>
      </c>
      <c r="AG122" s="1056"/>
      <c r="AH122" s="1056"/>
      <c r="AI122" s="1056"/>
      <c r="AJ122" s="1057"/>
      <c r="AK122" s="1058" t="s">
        <v>417</v>
      </c>
      <c r="AL122" s="1056"/>
      <c r="AM122" s="1056"/>
      <c r="AN122" s="1056"/>
      <c r="AO122" s="1057"/>
      <c r="AP122" s="1059" t="s">
        <v>417</v>
      </c>
      <c r="AQ122" s="1060"/>
      <c r="AR122" s="1060"/>
      <c r="AS122" s="1060"/>
      <c r="AT122" s="1061"/>
      <c r="AU122" s="1089"/>
      <c r="AV122" s="1090"/>
      <c r="AW122" s="1090"/>
      <c r="AX122" s="1090"/>
      <c r="AY122" s="1091"/>
      <c r="AZ122" s="1071" t="s">
        <v>482</v>
      </c>
      <c r="BA122" s="1062"/>
      <c r="BB122" s="1062"/>
      <c r="BC122" s="1062"/>
      <c r="BD122" s="1062"/>
      <c r="BE122" s="1062"/>
      <c r="BF122" s="1062"/>
      <c r="BG122" s="1062"/>
      <c r="BH122" s="1062"/>
      <c r="BI122" s="1062"/>
      <c r="BJ122" s="1062"/>
      <c r="BK122" s="1062"/>
      <c r="BL122" s="1062"/>
      <c r="BM122" s="1062"/>
      <c r="BN122" s="1062"/>
      <c r="BO122" s="1062"/>
      <c r="BP122" s="1063"/>
      <c r="BQ122" s="1094">
        <v>12537371</v>
      </c>
      <c r="BR122" s="1095"/>
      <c r="BS122" s="1095"/>
      <c r="BT122" s="1095"/>
      <c r="BU122" s="1095"/>
      <c r="BV122" s="1095">
        <v>12689537</v>
      </c>
      <c r="BW122" s="1095"/>
      <c r="BX122" s="1095"/>
      <c r="BY122" s="1095"/>
      <c r="BZ122" s="1095"/>
      <c r="CA122" s="1095">
        <v>12477988</v>
      </c>
      <c r="CB122" s="1095"/>
      <c r="CC122" s="1095"/>
      <c r="CD122" s="1095"/>
      <c r="CE122" s="1095"/>
      <c r="CF122" s="1115">
        <v>315.39999999999998</v>
      </c>
      <c r="CG122" s="1116"/>
      <c r="CH122" s="1116"/>
      <c r="CI122" s="1116"/>
      <c r="CJ122" s="1116"/>
      <c r="CK122" s="1107"/>
      <c r="CL122" s="1108"/>
      <c r="CM122" s="1108"/>
      <c r="CN122" s="1108"/>
      <c r="CO122" s="1109"/>
      <c r="CP122" s="1117" t="s">
        <v>483</v>
      </c>
      <c r="CQ122" s="1118"/>
      <c r="CR122" s="1118"/>
      <c r="CS122" s="1118"/>
      <c r="CT122" s="1118"/>
      <c r="CU122" s="1118"/>
      <c r="CV122" s="1118"/>
      <c r="CW122" s="1118"/>
      <c r="CX122" s="1118"/>
      <c r="CY122" s="1118"/>
      <c r="CZ122" s="1118"/>
      <c r="DA122" s="1118"/>
      <c r="DB122" s="1118"/>
      <c r="DC122" s="1118"/>
      <c r="DD122" s="1118"/>
      <c r="DE122" s="1118"/>
      <c r="DF122" s="1119"/>
      <c r="DG122" s="1016">
        <v>22426</v>
      </c>
      <c r="DH122" s="1017"/>
      <c r="DI122" s="1017"/>
      <c r="DJ122" s="1017"/>
      <c r="DK122" s="1017"/>
      <c r="DL122" s="1017">
        <v>20270</v>
      </c>
      <c r="DM122" s="1017"/>
      <c r="DN122" s="1017"/>
      <c r="DO122" s="1017"/>
      <c r="DP122" s="1017"/>
      <c r="DQ122" s="1017" t="s">
        <v>417</v>
      </c>
      <c r="DR122" s="1017"/>
      <c r="DS122" s="1017"/>
      <c r="DT122" s="1017"/>
      <c r="DU122" s="1017"/>
      <c r="DV122" s="1018" t="s">
        <v>445</v>
      </c>
      <c r="DW122" s="1018"/>
      <c r="DX122" s="1018"/>
      <c r="DY122" s="1018"/>
      <c r="DZ122" s="1019"/>
    </row>
    <row r="123" spans="1:130" s="248" customFormat="1" ht="26.25" customHeight="1" x14ac:dyDescent="0.15">
      <c r="A123" s="1156"/>
      <c r="B123" s="1043"/>
      <c r="C123" s="1013" t="s">
        <v>468</v>
      </c>
      <c r="D123" s="1014"/>
      <c r="E123" s="1014"/>
      <c r="F123" s="1014"/>
      <c r="G123" s="1014"/>
      <c r="H123" s="1014"/>
      <c r="I123" s="1014"/>
      <c r="J123" s="1014"/>
      <c r="K123" s="1014"/>
      <c r="L123" s="1014"/>
      <c r="M123" s="1014"/>
      <c r="N123" s="1014"/>
      <c r="O123" s="1014"/>
      <c r="P123" s="1014"/>
      <c r="Q123" s="1014"/>
      <c r="R123" s="1014"/>
      <c r="S123" s="1014"/>
      <c r="T123" s="1014"/>
      <c r="U123" s="1014"/>
      <c r="V123" s="1014"/>
      <c r="W123" s="1014"/>
      <c r="X123" s="1014"/>
      <c r="Y123" s="1014"/>
      <c r="Z123" s="1015"/>
      <c r="AA123" s="1055">
        <v>39306</v>
      </c>
      <c r="AB123" s="1056"/>
      <c r="AC123" s="1056"/>
      <c r="AD123" s="1056"/>
      <c r="AE123" s="1057"/>
      <c r="AF123" s="1058">
        <v>39378</v>
      </c>
      <c r="AG123" s="1056"/>
      <c r="AH123" s="1056"/>
      <c r="AI123" s="1056"/>
      <c r="AJ123" s="1057"/>
      <c r="AK123" s="1058">
        <v>27578</v>
      </c>
      <c r="AL123" s="1056"/>
      <c r="AM123" s="1056"/>
      <c r="AN123" s="1056"/>
      <c r="AO123" s="1057"/>
      <c r="AP123" s="1059">
        <v>0.7</v>
      </c>
      <c r="AQ123" s="1060"/>
      <c r="AR123" s="1060"/>
      <c r="AS123" s="1060"/>
      <c r="AT123" s="1061"/>
      <c r="AU123" s="1092"/>
      <c r="AV123" s="1093"/>
      <c r="AW123" s="1093"/>
      <c r="AX123" s="1093"/>
      <c r="AY123" s="1093"/>
      <c r="AZ123" s="279" t="s">
        <v>189</v>
      </c>
      <c r="BA123" s="279"/>
      <c r="BB123" s="279"/>
      <c r="BC123" s="279"/>
      <c r="BD123" s="279"/>
      <c r="BE123" s="279"/>
      <c r="BF123" s="279"/>
      <c r="BG123" s="279"/>
      <c r="BH123" s="279"/>
      <c r="BI123" s="279"/>
      <c r="BJ123" s="279"/>
      <c r="BK123" s="279"/>
      <c r="BL123" s="279"/>
      <c r="BM123" s="279"/>
      <c r="BN123" s="279"/>
      <c r="BO123" s="1072" t="s">
        <v>484</v>
      </c>
      <c r="BP123" s="1103"/>
      <c r="BQ123" s="1162">
        <v>18632331</v>
      </c>
      <c r="BR123" s="1163"/>
      <c r="BS123" s="1163"/>
      <c r="BT123" s="1163"/>
      <c r="BU123" s="1163"/>
      <c r="BV123" s="1163">
        <v>18186463</v>
      </c>
      <c r="BW123" s="1163"/>
      <c r="BX123" s="1163"/>
      <c r="BY123" s="1163"/>
      <c r="BZ123" s="1163"/>
      <c r="CA123" s="1163">
        <v>18359178</v>
      </c>
      <c r="CB123" s="1163"/>
      <c r="CC123" s="1163"/>
      <c r="CD123" s="1163"/>
      <c r="CE123" s="1163"/>
      <c r="CF123" s="1096"/>
      <c r="CG123" s="1097"/>
      <c r="CH123" s="1097"/>
      <c r="CI123" s="1097"/>
      <c r="CJ123" s="1098"/>
      <c r="CK123" s="1107"/>
      <c r="CL123" s="1108"/>
      <c r="CM123" s="1108"/>
      <c r="CN123" s="1108"/>
      <c r="CO123" s="1109"/>
      <c r="CP123" s="1117"/>
      <c r="CQ123" s="1118"/>
      <c r="CR123" s="1118"/>
      <c r="CS123" s="1118"/>
      <c r="CT123" s="1118"/>
      <c r="CU123" s="1118"/>
      <c r="CV123" s="1118"/>
      <c r="CW123" s="1118"/>
      <c r="CX123" s="1118"/>
      <c r="CY123" s="1118"/>
      <c r="CZ123" s="1118"/>
      <c r="DA123" s="1118"/>
      <c r="DB123" s="1118"/>
      <c r="DC123" s="1118"/>
      <c r="DD123" s="1118"/>
      <c r="DE123" s="1118"/>
      <c r="DF123" s="1119"/>
      <c r="DG123" s="1055"/>
      <c r="DH123" s="1056"/>
      <c r="DI123" s="1056"/>
      <c r="DJ123" s="1056"/>
      <c r="DK123" s="1057"/>
      <c r="DL123" s="1058"/>
      <c r="DM123" s="1056"/>
      <c r="DN123" s="1056"/>
      <c r="DO123" s="1056"/>
      <c r="DP123" s="1057"/>
      <c r="DQ123" s="1058"/>
      <c r="DR123" s="1056"/>
      <c r="DS123" s="1056"/>
      <c r="DT123" s="1056"/>
      <c r="DU123" s="1057"/>
      <c r="DV123" s="1059"/>
      <c r="DW123" s="1060"/>
      <c r="DX123" s="1060"/>
      <c r="DY123" s="1060"/>
      <c r="DZ123" s="1061"/>
    </row>
    <row r="124" spans="1:130" s="248" customFormat="1" ht="26.25" customHeight="1" thickBot="1" x14ac:dyDescent="0.2">
      <c r="A124" s="1156"/>
      <c r="B124" s="1043"/>
      <c r="C124" s="1013" t="s">
        <v>471</v>
      </c>
      <c r="D124" s="1014"/>
      <c r="E124" s="1014"/>
      <c r="F124" s="1014"/>
      <c r="G124" s="1014"/>
      <c r="H124" s="1014"/>
      <c r="I124" s="1014"/>
      <c r="J124" s="1014"/>
      <c r="K124" s="1014"/>
      <c r="L124" s="1014"/>
      <c r="M124" s="1014"/>
      <c r="N124" s="1014"/>
      <c r="O124" s="1014"/>
      <c r="P124" s="1014"/>
      <c r="Q124" s="1014"/>
      <c r="R124" s="1014"/>
      <c r="S124" s="1014"/>
      <c r="T124" s="1014"/>
      <c r="U124" s="1014"/>
      <c r="V124" s="1014"/>
      <c r="W124" s="1014"/>
      <c r="X124" s="1014"/>
      <c r="Y124" s="1014"/>
      <c r="Z124" s="1015"/>
      <c r="AA124" s="1055" t="s">
        <v>445</v>
      </c>
      <c r="AB124" s="1056"/>
      <c r="AC124" s="1056"/>
      <c r="AD124" s="1056"/>
      <c r="AE124" s="1057"/>
      <c r="AF124" s="1058" t="s">
        <v>417</v>
      </c>
      <c r="AG124" s="1056"/>
      <c r="AH124" s="1056"/>
      <c r="AI124" s="1056"/>
      <c r="AJ124" s="1057"/>
      <c r="AK124" s="1058" t="s">
        <v>445</v>
      </c>
      <c r="AL124" s="1056"/>
      <c r="AM124" s="1056"/>
      <c r="AN124" s="1056"/>
      <c r="AO124" s="1057"/>
      <c r="AP124" s="1059" t="s">
        <v>417</v>
      </c>
      <c r="AQ124" s="1060"/>
      <c r="AR124" s="1060"/>
      <c r="AS124" s="1060"/>
      <c r="AT124" s="1061"/>
      <c r="AU124" s="1158" t="s">
        <v>485</v>
      </c>
      <c r="AV124" s="1159"/>
      <c r="AW124" s="1159"/>
      <c r="AX124" s="1159"/>
      <c r="AY124" s="1159"/>
      <c r="AZ124" s="1159"/>
      <c r="BA124" s="1159"/>
      <c r="BB124" s="1159"/>
      <c r="BC124" s="1159"/>
      <c r="BD124" s="1159"/>
      <c r="BE124" s="1159"/>
      <c r="BF124" s="1159"/>
      <c r="BG124" s="1159"/>
      <c r="BH124" s="1159"/>
      <c r="BI124" s="1159"/>
      <c r="BJ124" s="1159"/>
      <c r="BK124" s="1159"/>
      <c r="BL124" s="1159"/>
      <c r="BM124" s="1159"/>
      <c r="BN124" s="1159"/>
      <c r="BO124" s="1159"/>
      <c r="BP124" s="1160"/>
      <c r="BQ124" s="1161">
        <v>33.9</v>
      </c>
      <c r="BR124" s="1125"/>
      <c r="BS124" s="1125"/>
      <c r="BT124" s="1125"/>
      <c r="BU124" s="1125"/>
      <c r="BV124" s="1125">
        <v>21.5</v>
      </c>
      <c r="BW124" s="1125"/>
      <c r="BX124" s="1125"/>
      <c r="BY124" s="1125"/>
      <c r="BZ124" s="1125"/>
      <c r="CA124" s="1125" t="s">
        <v>417</v>
      </c>
      <c r="CB124" s="1125"/>
      <c r="CC124" s="1125"/>
      <c r="CD124" s="1125"/>
      <c r="CE124" s="1125"/>
      <c r="CF124" s="1126"/>
      <c r="CG124" s="1127"/>
      <c r="CH124" s="1127"/>
      <c r="CI124" s="1127"/>
      <c r="CJ124" s="1128"/>
      <c r="CK124" s="1110"/>
      <c r="CL124" s="1110"/>
      <c r="CM124" s="1110"/>
      <c r="CN124" s="1110"/>
      <c r="CO124" s="1111"/>
      <c r="CP124" s="1117" t="s">
        <v>486</v>
      </c>
      <c r="CQ124" s="1118"/>
      <c r="CR124" s="1118"/>
      <c r="CS124" s="1118"/>
      <c r="CT124" s="1118"/>
      <c r="CU124" s="1118"/>
      <c r="CV124" s="1118"/>
      <c r="CW124" s="1118"/>
      <c r="CX124" s="1118"/>
      <c r="CY124" s="1118"/>
      <c r="CZ124" s="1118"/>
      <c r="DA124" s="1118"/>
      <c r="DB124" s="1118"/>
      <c r="DC124" s="1118"/>
      <c r="DD124" s="1118"/>
      <c r="DE124" s="1118"/>
      <c r="DF124" s="1119"/>
      <c r="DG124" s="1102" t="s">
        <v>417</v>
      </c>
      <c r="DH124" s="1081"/>
      <c r="DI124" s="1081"/>
      <c r="DJ124" s="1081"/>
      <c r="DK124" s="1082"/>
      <c r="DL124" s="1080" t="s">
        <v>445</v>
      </c>
      <c r="DM124" s="1081"/>
      <c r="DN124" s="1081"/>
      <c r="DO124" s="1081"/>
      <c r="DP124" s="1082"/>
      <c r="DQ124" s="1080" t="s">
        <v>417</v>
      </c>
      <c r="DR124" s="1081"/>
      <c r="DS124" s="1081"/>
      <c r="DT124" s="1081"/>
      <c r="DU124" s="1082"/>
      <c r="DV124" s="1083" t="s">
        <v>456</v>
      </c>
      <c r="DW124" s="1084"/>
      <c r="DX124" s="1084"/>
      <c r="DY124" s="1084"/>
      <c r="DZ124" s="1085"/>
    </row>
    <row r="125" spans="1:130" s="248" customFormat="1" ht="26.25" customHeight="1" x14ac:dyDescent="0.15">
      <c r="A125" s="1156"/>
      <c r="B125" s="1043"/>
      <c r="C125" s="1013" t="s">
        <v>473</v>
      </c>
      <c r="D125" s="1014"/>
      <c r="E125" s="1014"/>
      <c r="F125" s="1014"/>
      <c r="G125" s="1014"/>
      <c r="H125" s="1014"/>
      <c r="I125" s="1014"/>
      <c r="J125" s="1014"/>
      <c r="K125" s="1014"/>
      <c r="L125" s="1014"/>
      <c r="M125" s="1014"/>
      <c r="N125" s="1014"/>
      <c r="O125" s="1014"/>
      <c r="P125" s="1014"/>
      <c r="Q125" s="1014"/>
      <c r="R125" s="1014"/>
      <c r="S125" s="1014"/>
      <c r="T125" s="1014"/>
      <c r="U125" s="1014"/>
      <c r="V125" s="1014"/>
      <c r="W125" s="1014"/>
      <c r="X125" s="1014"/>
      <c r="Y125" s="1014"/>
      <c r="Z125" s="1015"/>
      <c r="AA125" s="1055" t="s">
        <v>417</v>
      </c>
      <c r="AB125" s="1056"/>
      <c r="AC125" s="1056"/>
      <c r="AD125" s="1056"/>
      <c r="AE125" s="1057"/>
      <c r="AF125" s="1058" t="s">
        <v>417</v>
      </c>
      <c r="AG125" s="1056"/>
      <c r="AH125" s="1056"/>
      <c r="AI125" s="1056"/>
      <c r="AJ125" s="1057"/>
      <c r="AK125" s="1058" t="s">
        <v>456</v>
      </c>
      <c r="AL125" s="1056"/>
      <c r="AM125" s="1056"/>
      <c r="AN125" s="1056"/>
      <c r="AO125" s="1057"/>
      <c r="AP125" s="1059" t="s">
        <v>445</v>
      </c>
      <c r="AQ125" s="1060"/>
      <c r="AR125" s="1060"/>
      <c r="AS125" s="1060"/>
      <c r="AT125" s="1061"/>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20" t="s">
        <v>487</v>
      </c>
      <c r="CL125" s="1105"/>
      <c r="CM125" s="1105"/>
      <c r="CN125" s="1105"/>
      <c r="CO125" s="1106"/>
      <c r="CP125" s="1037" t="s">
        <v>488</v>
      </c>
      <c r="CQ125" s="989"/>
      <c r="CR125" s="989"/>
      <c r="CS125" s="989"/>
      <c r="CT125" s="989"/>
      <c r="CU125" s="989"/>
      <c r="CV125" s="989"/>
      <c r="CW125" s="989"/>
      <c r="CX125" s="989"/>
      <c r="CY125" s="989"/>
      <c r="CZ125" s="989"/>
      <c r="DA125" s="989"/>
      <c r="DB125" s="989"/>
      <c r="DC125" s="989"/>
      <c r="DD125" s="989"/>
      <c r="DE125" s="989"/>
      <c r="DF125" s="990"/>
      <c r="DG125" s="1023" t="s">
        <v>456</v>
      </c>
      <c r="DH125" s="1024"/>
      <c r="DI125" s="1024"/>
      <c r="DJ125" s="1024"/>
      <c r="DK125" s="1024"/>
      <c r="DL125" s="1024" t="s">
        <v>456</v>
      </c>
      <c r="DM125" s="1024"/>
      <c r="DN125" s="1024"/>
      <c r="DO125" s="1024"/>
      <c r="DP125" s="1024"/>
      <c r="DQ125" s="1024" t="s">
        <v>456</v>
      </c>
      <c r="DR125" s="1024"/>
      <c r="DS125" s="1024"/>
      <c r="DT125" s="1024"/>
      <c r="DU125" s="1024"/>
      <c r="DV125" s="1025" t="s">
        <v>417</v>
      </c>
      <c r="DW125" s="1025"/>
      <c r="DX125" s="1025"/>
      <c r="DY125" s="1025"/>
      <c r="DZ125" s="1026"/>
    </row>
    <row r="126" spans="1:130" s="248" customFormat="1" ht="26.25" customHeight="1" thickBot="1" x14ac:dyDescent="0.2">
      <c r="A126" s="1156"/>
      <c r="B126" s="1043"/>
      <c r="C126" s="1013" t="s">
        <v>475</v>
      </c>
      <c r="D126" s="1014"/>
      <c r="E126" s="1014"/>
      <c r="F126" s="1014"/>
      <c r="G126" s="1014"/>
      <c r="H126" s="1014"/>
      <c r="I126" s="1014"/>
      <c r="J126" s="1014"/>
      <c r="K126" s="1014"/>
      <c r="L126" s="1014"/>
      <c r="M126" s="1014"/>
      <c r="N126" s="1014"/>
      <c r="O126" s="1014"/>
      <c r="P126" s="1014"/>
      <c r="Q126" s="1014"/>
      <c r="R126" s="1014"/>
      <c r="S126" s="1014"/>
      <c r="T126" s="1014"/>
      <c r="U126" s="1014"/>
      <c r="V126" s="1014"/>
      <c r="W126" s="1014"/>
      <c r="X126" s="1014"/>
      <c r="Y126" s="1014"/>
      <c r="Z126" s="1015"/>
      <c r="AA126" s="1055" t="s">
        <v>417</v>
      </c>
      <c r="AB126" s="1056"/>
      <c r="AC126" s="1056"/>
      <c r="AD126" s="1056"/>
      <c r="AE126" s="1057"/>
      <c r="AF126" s="1058" t="s">
        <v>444</v>
      </c>
      <c r="AG126" s="1056"/>
      <c r="AH126" s="1056"/>
      <c r="AI126" s="1056"/>
      <c r="AJ126" s="1057"/>
      <c r="AK126" s="1058" t="s">
        <v>444</v>
      </c>
      <c r="AL126" s="1056"/>
      <c r="AM126" s="1056"/>
      <c r="AN126" s="1056"/>
      <c r="AO126" s="1057"/>
      <c r="AP126" s="1059" t="s">
        <v>417</v>
      </c>
      <c r="AQ126" s="1060"/>
      <c r="AR126" s="1060"/>
      <c r="AS126" s="1060"/>
      <c r="AT126" s="1061"/>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1"/>
      <c r="CL126" s="1108"/>
      <c r="CM126" s="1108"/>
      <c r="CN126" s="1108"/>
      <c r="CO126" s="1109"/>
      <c r="CP126" s="1046" t="s">
        <v>489</v>
      </c>
      <c r="CQ126" s="1047"/>
      <c r="CR126" s="1047"/>
      <c r="CS126" s="1047"/>
      <c r="CT126" s="1047"/>
      <c r="CU126" s="1047"/>
      <c r="CV126" s="1047"/>
      <c r="CW126" s="1047"/>
      <c r="CX126" s="1047"/>
      <c r="CY126" s="1047"/>
      <c r="CZ126" s="1047"/>
      <c r="DA126" s="1047"/>
      <c r="DB126" s="1047"/>
      <c r="DC126" s="1047"/>
      <c r="DD126" s="1047"/>
      <c r="DE126" s="1047"/>
      <c r="DF126" s="1048"/>
      <c r="DG126" s="1016" t="s">
        <v>456</v>
      </c>
      <c r="DH126" s="1017"/>
      <c r="DI126" s="1017"/>
      <c r="DJ126" s="1017"/>
      <c r="DK126" s="1017"/>
      <c r="DL126" s="1017" t="s">
        <v>444</v>
      </c>
      <c r="DM126" s="1017"/>
      <c r="DN126" s="1017"/>
      <c r="DO126" s="1017"/>
      <c r="DP126" s="1017"/>
      <c r="DQ126" s="1017" t="s">
        <v>445</v>
      </c>
      <c r="DR126" s="1017"/>
      <c r="DS126" s="1017"/>
      <c r="DT126" s="1017"/>
      <c r="DU126" s="1017"/>
      <c r="DV126" s="1018" t="s">
        <v>445</v>
      </c>
      <c r="DW126" s="1018"/>
      <c r="DX126" s="1018"/>
      <c r="DY126" s="1018"/>
      <c r="DZ126" s="1019"/>
    </row>
    <row r="127" spans="1:130" s="248" customFormat="1" ht="26.25" customHeight="1" x14ac:dyDescent="0.15">
      <c r="A127" s="1157"/>
      <c r="B127" s="1045"/>
      <c r="C127" s="1099" t="s">
        <v>490</v>
      </c>
      <c r="D127" s="1100"/>
      <c r="E127" s="1100"/>
      <c r="F127" s="1100"/>
      <c r="G127" s="1100"/>
      <c r="H127" s="1100"/>
      <c r="I127" s="1100"/>
      <c r="J127" s="1100"/>
      <c r="K127" s="1100"/>
      <c r="L127" s="1100"/>
      <c r="M127" s="1100"/>
      <c r="N127" s="1100"/>
      <c r="O127" s="1100"/>
      <c r="P127" s="1100"/>
      <c r="Q127" s="1100"/>
      <c r="R127" s="1100"/>
      <c r="S127" s="1100"/>
      <c r="T127" s="1100"/>
      <c r="U127" s="1100"/>
      <c r="V127" s="1100"/>
      <c r="W127" s="1100"/>
      <c r="X127" s="1100"/>
      <c r="Y127" s="1100"/>
      <c r="Z127" s="1101"/>
      <c r="AA127" s="1055" t="s">
        <v>445</v>
      </c>
      <c r="AB127" s="1056"/>
      <c r="AC127" s="1056"/>
      <c r="AD127" s="1056"/>
      <c r="AE127" s="1057"/>
      <c r="AF127" s="1058" t="s">
        <v>456</v>
      </c>
      <c r="AG127" s="1056"/>
      <c r="AH127" s="1056"/>
      <c r="AI127" s="1056"/>
      <c r="AJ127" s="1057"/>
      <c r="AK127" s="1058" t="s">
        <v>417</v>
      </c>
      <c r="AL127" s="1056"/>
      <c r="AM127" s="1056"/>
      <c r="AN127" s="1056"/>
      <c r="AO127" s="1057"/>
      <c r="AP127" s="1059" t="s">
        <v>445</v>
      </c>
      <c r="AQ127" s="1060"/>
      <c r="AR127" s="1060"/>
      <c r="AS127" s="1060"/>
      <c r="AT127" s="1061"/>
      <c r="AU127" s="284"/>
      <c r="AV127" s="284"/>
      <c r="AW127" s="284"/>
      <c r="AX127" s="1129" t="s">
        <v>491</v>
      </c>
      <c r="AY127" s="1130"/>
      <c r="AZ127" s="1130"/>
      <c r="BA127" s="1130"/>
      <c r="BB127" s="1130"/>
      <c r="BC127" s="1130"/>
      <c r="BD127" s="1130"/>
      <c r="BE127" s="1131"/>
      <c r="BF127" s="1132" t="s">
        <v>492</v>
      </c>
      <c r="BG127" s="1130"/>
      <c r="BH127" s="1130"/>
      <c r="BI127" s="1130"/>
      <c r="BJ127" s="1130"/>
      <c r="BK127" s="1130"/>
      <c r="BL127" s="1131"/>
      <c r="BM127" s="1132" t="s">
        <v>493</v>
      </c>
      <c r="BN127" s="1130"/>
      <c r="BO127" s="1130"/>
      <c r="BP127" s="1130"/>
      <c r="BQ127" s="1130"/>
      <c r="BR127" s="1130"/>
      <c r="BS127" s="1131"/>
      <c r="BT127" s="1132" t="s">
        <v>494</v>
      </c>
      <c r="BU127" s="1130"/>
      <c r="BV127" s="1130"/>
      <c r="BW127" s="1130"/>
      <c r="BX127" s="1130"/>
      <c r="BY127" s="1130"/>
      <c r="BZ127" s="1154"/>
      <c r="CA127" s="284"/>
      <c r="CB127" s="284"/>
      <c r="CC127" s="284"/>
      <c r="CD127" s="285"/>
      <c r="CE127" s="285"/>
      <c r="CF127" s="285"/>
      <c r="CG127" s="282"/>
      <c r="CH127" s="282"/>
      <c r="CI127" s="282"/>
      <c r="CJ127" s="283"/>
      <c r="CK127" s="1121"/>
      <c r="CL127" s="1108"/>
      <c r="CM127" s="1108"/>
      <c r="CN127" s="1108"/>
      <c r="CO127" s="1109"/>
      <c r="CP127" s="1046" t="s">
        <v>495</v>
      </c>
      <c r="CQ127" s="1047"/>
      <c r="CR127" s="1047"/>
      <c r="CS127" s="1047"/>
      <c r="CT127" s="1047"/>
      <c r="CU127" s="1047"/>
      <c r="CV127" s="1047"/>
      <c r="CW127" s="1047"/>
      <c r="CX127" s="1047"/>
      <c r="CY127" s="1047"/>
      <c r="CZ127" s="1047"/>
      <c r="DA127" s="1047"/>
      <c r="DB127" s="1047"/>
      <c r="DC127" s="1047"/>
      <c r="DD127" s="1047"/>
      <c r="DE127" s="1047"/>
      <c r="DF127" s="1048"/>
      <c r="DG127" s="1016" t="s">
        <v>417</v>
      </c>
      <c r="DH127" s="1017"/>
      <c r="DI127" s="1017"/>
      <c r="DJ127" s="1017"/>
      <c r="DK127" s="1017"/>
      <c r="DL127" s="1017" t="s">
        <v>445</v>
      </c>
      <c r="DM127" s="1017"/>
      <c r="DN127" s="1017"/>
      <c r="DO127" s="1017"/>
      <c r="DP127" s="1017"/>
      <c r="DQ127" s="1017" t="s">
        <v>444</v>
      </c>
      <c r="DR127" s="1017"/>
      <c r="DS127" s="1017"/>
      <c r="DT127" s="1017"/>
      <c r="DU127" s="1017"/>
      <c r="DV127" s="1018" t="s">
        <v>417</v>
      </c>
      <c r="DW127" s="1018"/>
      <c r="DX127" s="1018"/>
      <c r="DY127" s="1018"/>
      <c r="DZ127" s="1019"/>
    </row>
    <row r="128" spans="1:130" s="248" customFormat="1" ht="26.25" customHeight="1" thickBot="1" x14ac:dyDescent="0.2">
      <c r="A128" s="1140" t="s">
        <v>496</v>
      </c>
      <c r="B128" s="1141"/>
      <c r="C128" s="1141"/>
      <c r="D128" s="1141"/>
      <c r="E128" s="1141"/>
      <c r="F128" s="1141"/>
      <c r="G128" s="1141"/>
      <c r="H128" s="1141"/>
      <c r="I128" s="1141"/>
      <c r="J128" s="1141"/>
      <c r="K128" s="1141"/>
      <c r="L128" s="1141"/>
      <c r="M128" s="1141"/>
      <c r="N128" s="1141"/>
      <c r="O128" s="1141"/>
      <c r="P128" s="1141"/>
      <c r="Q128" s="1141"/>
      <c r="R128" s="1141"/>
      <c r="S128" s="1141"/>
      <c r="T128" s="1141"/>
      <c r="U128" s="1141"/>
      <c r="V128" s="1141"/>
      <c r="W128" s="1142" t="s">
        <v>497</v>
      </c>
      <c r="X128" s="1142"/>
      <c r="Y128" s="1142"/>
      <c r="Z128" s="1143"/>
      <c r="AA128" s="1144" t="s">
        <v>445</v>
      </c>
      <c r="AB128" s="1145"/>
      <c r="AC128" s="1145"/>
      <c r="AD128" s="1145"/>
      <c r="AE128" s="1146"/>
      <c r="AF128" s="1147" t="s">
        <v>444</v>
      </c>
      <c r="AG128" s="1145"/>
      <c r="AH128" s="1145"/>
      <c r="AI128" s="1145"/>
      <c r="AJ128" s="1146"/>
      <c r="AK128" s="1147" t="s">
        <v>417</v>
      </c>
      <c r="AL128" s="1145"/>
      <c r="AM128" s="1145"/>
      <c r="AN128" s="1145"/>
      <c r="AO128" s="1146"/>
      <c r="AP128" s="1148"/>
      <c r="AQ128" s="1149"/>
      <c r="AR128" s="1149"/>
      <c r="AS128" s="1149"/>
      <c r="AT128" s="1150"/>
      <c r="AU128" s="284"/>
      <c r="AV128" s="284"/>
      <c r="AW128" s="284"/>
      <c r="AX128" s="988" t="s">
        <v>498</v>
      </c>
      <c r="AY128" s="989"/>
      <c r="AZ128" s="989"/>
      <c r="BA128" s="989"/>
      <c r="BB128" s="989"/>
      <c r="BC128" s="989"/>
      <c r="BD128" s="989"/>
      <c r="BE128" s="990"/>
      <c r="BF128" s="1151" t="s">
        <v>444</v>
      </c>
      <c r="BG128" s="1152"/>
      <c r="BH128" s="1152"/>
      <c r="BI128" s="1152"/>
      <c r="BJ128" s="1152"/>
      <c r="BK128" s="1152"/>
      <c r="BL128" s="1153"/>
      <c r="BM128" s="1151">
        <v>14.93</v>
      </c>
      <c r="BN128" s="1152"/>
      <c r="BO128" s="1152"/>
      <c r="BP128" s="1152"/>
      <c r="BQ128" s="1152"/>
      <c r="BR128" s="1152"/>
      <c r="BS128" s="1153"/>
      <c r="BT128" s="1151">
        <v>20</v>
      </c>
      <c r="BU128" s="1152"/>
      <c r="BV128" s="1152"/>
      <c r="BW128" s="1152"/>
      <c r="BX128" s="1152"/>
      <c r="BY128" s="1152"/>
      <c r="BZ128" s="1176"/>
      <c r="CA128" s="285"/>
      <c r="CB128" s="285"/>
      <c r="CC128" s="285"/>
      <c r="CD128" s="285"/>
      <c r="CE128" s="285"/>
      <c r="CF128" s="285"/>
      <c r="CG128" s="282"/>
      <c r="CH128" s="282"/>
      <c r="CI128" s="282"/>
      <c r="CJ128" s="283"/>
      <c r="CK128" s="1122"/>
      <c r="CL128" s="1123"/>
      <c r="CM128" s="1123"/>
      <c r="CN128" s="1123"/>
      <c r="CO128" s="1124"/>
      <c r="CP128" s="1133" t="s">
        <v>499</v>
      </c>
      <c r="CQ128" s="1134"/>
      <c r="CR128" s="1134"/>
      <c r="CS128" s="1134"/>
      <c r="CT128" s="1134"/>
      <c r="CU128" s="1134"/>
      <c r="CV128" s="1134"/>
      <c r="CW128" s="1134"/>
      <c r="CX128" s="1134"/>
      <c r="CY128" s="1134"/>
      <c r="CZ128" s="1134"/>
      <c r="DA128" s="1134"/>
      <c r="DB128" s="1134"/>
      <c r="DC128" s="1134"/>
      <c r="DD128" s="1134"/>
      <c r="DE128" s="1134"/>
      <c r="DF128" s="1135"/>
      <c r="DG128" s="1136" t="s">
        <v>417</v>
      </c>
      <c r="DH128" s="1137"/>
      <c r="DI128" s="1137"/>
      <c r="DJ128" s="1137"/>
      <c r="DK128" s="1137"/>
      <c r="DL128" s="1137" t="s">
        <v>417</v>
      </c>
      <c r="DM128" s="1137"/>
      <c r="DN128" s="1137"/>
      <c r="DO128" s="1137"/>
      <c r="DP128" s="1137"/>
      <c r="DQ128" s="1137" t="s">
        <v>444</v>
      </c>
      <c r="DR128" s="1137"/>
      <c r="DS128" s="1137"/>
      <c r="DT128" s="1137"/>
      <c r="DU128" s="1137"/>
      <c r="DV128" s="1138" t="s">
        <v>444</v>
      </c>
      <c r="DW128" s="1138"/>
      <c r="DX128" s="1138"/>
      <c r="DY128" s="1138"/>
      <c r="DZ128" s="1139"/>
    </row>
    <row r="129" spans="1:131" s="248" customFormat="1" ht="26.25" customHeight="1" x14ac:dyDescent="0.15">
      <c r="A129" s="1027" t="s">
        <v>107</v>
      </c>
      <c r="B129" s="1028"/>
      <c r="C129" s="1028"/>
      <c r="D129" s="1028"/>
      <c r="E129" s="1028"/>
      <c r="F129" s="1028"/>
      <c r="G129" s="1028"/>
      <c r="H129" s="1028"/>
      <c r="I129" s="1028"/>
      <c r="J129" s="1028"/>
      <c r="K129" s="1028"/>
      <c r="L129" s="1028"/>
      <c r="M129" s="1028"/>
      <c r="N129" s="1028"/>
      <c r="O129" s="1028"/>
      <c r="P129" s="1028"/>
      <c r="Q129" s="1028"/>
      <c r="R129" s="1028"/>
      <c r="S129" s="1028"/>
      <c r="T129" s="1028"/>
      <c r="U129" s="1028"/>
      <c r="V129" s="1028"/>
      <c r="W129" s="1170" t="s">
        <v>500</v>
      </c>
      <c r="X129" s="1171"/>
      <c r="Y129" s="1171"/>
      <c r="Z129" s="1172"/>
      <c r="AA129" s="1055">
        <v>4830892</v>
      </c>
      <c r="AB129" s="1056"/>
      <c r="AC129" s="1056"/>
      <c r="AD129" s="1056"/>
      <c r="AE129" s="1057"/>
      <c r="AF129" s="1058">
        <v>4896038</v>
      </c>
      <c r="AG129" s="1056"/>
      <c r="AH129" s="1056"/>
      <c r="AI129" s="1056"/>
      <c r="AJ129" s="1057"/>
      <c r="AK129" s="1058">
        <v>5109990</v>
      </c>
      <c r="AL129" s="1056"/>
      <c r="AM129" s="1056"/>
      <c r="AN129" s="1056"/>
      <c r="AO129" s="1057"/>
      <c r="AP129" s="1173"/>
      <c r="AQ129" s="1174"/>
      <c r="AR129" s="1174"/>
      <c r="AS129" s="1174"/>
      <c r="AT129" s="1175"/>
      <c r="AU129" s="286"/>
      <c r="AV129" s="286"/>
      <c r="AW129" s="286"/>
      <c r="AX129" s="1164" t="s">
        <v>501</v>
      </c>
      <c r="AY129" s="1047"/>
      <c r="AZ129" s="1047"/>
      <c r="BA129" s="1047"/>
      <c r="BB129" s="1047"/>
      <c r="BC129" s="1047"/>
      <c r="BD129" s="1047"/>
      <c r="BE129" s="1048"/>
      <c r="BF129" s="1165" t="s">
        <v>502</v>
      </c>
      <c r="BG129" s="1166"/>
      <c r="BH129" s="1166"/>
      <c r="BI129" s="1166"/>
      <c r="BJ129" s="1166"/>
      <c r="BK129" s="1166"/>
      <c r="BL129" s="1167"/>
      <c r="BM129" s="1165">
        <v>19.93</v>
      </c>
      <c r="BN129" s="1166"/>
      <c r="BO129" s="1166"/>
      <c r="BP129" s="1166"/>
      <c r="BQ129" s="1166"/>
      <c r="BR129" s="1166"/>
      <c r="BS129" s="1167"/>
      <c r="BT129" s="1165">
        <v>30</v>
      </c>
      <c r="BU129" s="1168"/>
      <c r="BV129" s="1168"/>
      <c r="BW129" s="1168"/>
      <c r="BX129" s="1168"/>
      <c r="BY129" s="1168"/>
      <c r="BZ129" s="116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7" t="s">
        <v>503</v>
      </c>
      <c r="B130" s="1028"/>
      <c r="C130" s="1028"/>
      <c r="D130" s="1028"/>
      <c r="E130" s="1028"/>
      <c r="F130" s="1028"/>
      <c r="G130" s="1028"/>
      <c r="H130" s="1028"/>
      <c r="I130" s="1028"/>
      <c r="J130" s="1028"/>
      <c r="K130" s="1028"/>
      <c r="L130" s="1028"/>
      <c r="M130" s="1028"/>
      <c r="N130" s="1028"/>
      <c r="O130" s="1028"/>
      <c r="P130" s="1028"/>
      <c r="Q130" s="1028"/>
      <c r="R130" s="1028"/>
      <c r="S130" s="1028"/>
      <c r="T130" s="1028"/>
      <c r="U130" s="1028"/>
      <c r="V130" s="1028"/>
      <c r="W130" s="1170" t="s">
        <v>504</v>
      </c>
      <c r="X130" s="1171"/>
      <c r="Y130" s="1171"/>
      <c r="Z130" s="1172"/>
      <c r="AA130" s="1055">
        <v>1093540</v>
      </c>
      <c r="AB130" s="1056"/>
      <c r="AC130" s="1056"/>
      <c r="AD130" s="1056"/>
      <c r="AE130" s="1057"/>
      <c r="AF130" s="1058">
        <v>1150052</v>
      </c>
      <c r="AG130" s="1056"/>
      <c r="AH130" s="1056"/>
      <c r="AI130" s="1056"/>
      <c r="AJ130" s="1057"/>
      <c r="AK130" s="1058">
        <v>1153944</v>
      </c>
      <c r="AL130" s="1056"/>
      <c r="AM130" s="1056"/>
      <c r="AN130" s="1056"/>
      <c r="AO130" s="1057"/>
      <c r="AP130" s="1173"/>
      <c r="AQ130" s="1174"/>
      <c r="AR130" s="1174"/>
      <c r="AS130" s="1174"/>
      <c r="AT130" s="1175"/>
      <c r="AU130" s="286"/>
      <c r="AV130" s="286"/>
      <c r="AW130" s="286"/>
      <c r="AX130" s="1164" t="s">
        <v>505</v>
      </c>
      <c r="AY130" s="1047"/>
      <c r="AZ130" s="1047"/>
      <c r="BA130" s="1047"/>
      <c r="BB130" s="1047"/>
      <c r="BC130" s="1047"/>
      <c r="BD130" s="1047"/>
      <c r="BE130" s="1048"/>
      <c r="BF130" s="1201">
        <v>11.5</v>
      </c>
      <c r="BG130" s="1202"/>
      <c r="BH130" s="1202"/>
      <c r="BI130" s="1202"/>
      <c r="BJ130" s="1202"/>
      <c r="BK130" s="1202"/>
      <c r="BL130" s="1203"/>
      <c r="BM130" s="1201">
        <v>25</v>
      </c>
      <c r="BN130" s="1202"/>
      <c r="BO130" s="1202"/>
      <c r="BP130" s="1202"/>
      <c r="BQ130" s="1202"/>
      <c r="BR130" s="1202"/>
      <c r="BS130" s="1203"/>
      <c r="BT130" s="1201">
        <v>35</v>
      </c>
      <c r="BU130" s="1204"/>
      <c r="BV130" s="1204"/>
      <c r="BW130" s="1204"/>
      <c r="BX130" s="1204"/>
      <c r="BY130" s="1204"/>
      <c r="BZ130" s="1205"/>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6"/>
      <c r="B131" s="1207"/>
      <c r="C131" s="1207"/>
      <c r="D131" s="1207"/>
      <c r="E131" s="1207"/>
      <c r="F131" s="1207"/>
      <c r="G131" s="1207"/>
      <c r="H131" s="1207"/>
      <c r="I131" s="1207"/>
      <c r="J131" s="1207"/>
      <c r="K131" s="1207"/>
      <c r="L131" s="1207"/>
      <c r="M131" s="1207"/>
      <c r="N131" s="1207"/>
      <c r="O131" s="1207"/>
      <c r="P131" s="1207"/>
      <c r="Q131" s="1207"/>
      <c r="R131" s="1207"/>
      <c r="S131" s="1207"/>
      <c r="T131" s="1207"/>
      <c r="U131" s="1207"/>
      <c r="V131" s="1207"/>
      <c r="W131" s="1208" t="s">
        <v>506</v>
      </c>
      <c r="X131" s="1209"/>
      <c r="Y131" s="1209"/>
      <c r="Z131" s="1210"/>
      <c r="AA131" s="1102">
        <v>3737352</v>
      </c>
      <c r="AB131" s="1081"/>
      <c r="AC131" s="1081"/>
      <c r="AD131" s="1081"/>
      <c r="AE131" s="1082"/>
      <c r="AF131" s="1080">
        <v>3745986</v>
      </c>
      <c r="AG131" s="1081"/>
      <c r="AH131" s="1081"/>
      <c r="AI131" s="1081"/>
      <c r="AJ131" s="1082"/>
      <c r="AK131" s="1080">
        <v>3956046</v>
      </c>
      <c r="AL131" s="1081"/>
      <c r="AM131" s="1081"/>
      <c r="AN131" s="1081"/>
      <c r="AO131" s="1082"/>
      <c r="AP131" s="1211"/>
      <c r="AQ131" s="1212"/>
      <c r="AR131" s="1212"/>
      <c r="AS131" s="1212"/>
      <c r="AT131" s="1213"/>
      <c r="AU131" s="286"/>
      <c r="AV131" s="286"/>
      <c r="AW131" s="286"/>
      <c r="AX131" s="1183" t="s">
        <v>507</v>
      </c>
      <c r="AY131" s="1134"/>
      <c r="AZ131" s="1134"/>
      <c r="BA131" s="1134"/>
      <c r="BB131" s="1134"/>
      <c r="BC131" s="1134"/>
      <c r="BD131" s="1134"/>
      <c r="BE131" s="1135"/>
      <c r="BF131" s="1184" t="s">
        <v>444</v>
      </c>
      <c r="BG131" s="1185"/>
      <c r="BH131" s="1185"/>
      <c r="BI131" s="1185"/>
      <c r="BJ131" s="1185"/>
      <c r="BK131" s="1185"/>
      <c r="BL131" s="1186"/>
      <c r="BM131" s="1184">
        <v>350</v>
      </c>
      <c r="BN131" s="1185"/>
      <c r="BO131" s="1185"/>
      <c r="BP131" s="1185"/>
      <c r="BQ131" s="1185"/>
      <c r="BR131" s="1185"/>
      <c r="BS131" s="1186"/>
      <c r="BT131" s="1187"/>
      <c r="BU131" s="1188"/>
      <c r="BV131" s="1188"/>
      <c r="BW131" s="1188"/>
      <c r="BX131" s="1188"/>
      <c r="BY131" s="1188"/>
      <c r="BZ131" s="118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90" t="s">
        <v>508</v>
      </c>
      <c r="B132" s="1191"/>
      <c r="C132" s="1191"/>
      <c r="D132" s="1191"/>
      <c r="E132" s="1191"/>
      <c r="F132" s="1191"/>
      <c r="G132" s="1191"/>
      <c r="H132" s="1191"/>
      <c r="I132" s="1191"/>
      <c r="J132" s="1191"/>
      <c r="K132" s="1191"/>
      <c r="L132" s="1191"/>
      <c r="M132" s="1191"/>
      <c r="N132" s="1191"/>
      <c r="O132" s="1191"/>
      <c r="P132" s="1191"/>
      <c r="Q132" s="1191"/>
      <c r="R132" s="1191"/>
      <c r="S132" s="1191"/>
      <c r="T132" s="1191"/>
      <c r="U132" s="1191"/>
      <c r="V132" s="1194" t="s">
        <v>509</v>
      </c>
      <c r="W132" s="1194"/>
      <c r="X132" s="1194"/>
      <c r="Y132" s="1194"/>
      <c r="Z132" s="1195"/>
      <c r="AA132" s="1196">
        <v>14.35591296</v>
      </c>
      <c r="AB132" s="1197"/>
      <c r="AC132" s="1197"/>
      <c r="AD132" s="1197"/>
      <c r="AE132" s="1198"/>
      <c r="AF132" s="1199">
        <v>10.854285089999999</v>
      </c>
      <c r="AG132" s="1197"/>
      <c r="AH132" s="1197"/>
      <c r="AI132" s="1197"/>
      <c r="AJ132" s="1198"/>
      <c r="AK132" s="1199">
        <v>9.4860625990000003</v>
      </c>
      <c r="AL132" s="1197"/>
      <c r="AM132" s="1197"/>
      <c r="AN132" s="1197"/>
      <c r="AO132" s="1198"/>
      <c r="AP132" s="1096"/>
      <c r="AQ132" s="1097"/>
      <c r="AR132" s="1097"/>
      <c r="AS132" s="1097"/>
      <c r="AT132" s="1200"/>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2"/>
      <c r="B133" s="1193"/>
      <c r="C133" s="1193"/>
      <c r="D133" s="1193"/>
      <c r="E133" s="1193"/>
      <c r="F133" s="1193"/>
      <c r="G133" s="1193"/>
      <c r="H133" s="1193"/>
      <c r="I133" s="1193"/>
      <c r="J133" s="1193"/>
      <c r="K133" s="1193"/>
      <c r="L133" s="1193"/>
      <c r="M133" s="1193"/>
      <c r="N133" s="1193"/>
      <c r="O133" s="1193"/>
      <c r="P133" s="1193"/>
      <c r="Q133" s="1193"/>
      <c r="R133" s="1193"/>
      <c r="S133" s="1193"/>
      <c r="T133" s="1193"/>
      <c r="U133" s="1193"/>
      <c r="V133" s="1177" t="s">
        <v>510</v>
      </c>
      <c r="W133" s="1177"/>
      <c r="X133" s="1177"/>
      <c r="Y133" s="1177"/>
      <c r="Z133" s="1178"/>
      <c r="AA133" s="1179">
        <v>12.8</v>
      </c>
      <c r="AB133" s="1180"/>
      <c r="AC133" s="1180"/>
      <c r="AD133" s="1180"/>
      <c r="AE133" s="1181"/>
      <c r="AF133" s="1179">
        <v>12.8</v>
      </c>
      <c r="AG133" s="1180"/>
      <c r="AH133" s="1180"/>
      <c r="AI133" s="1180"/>
      <c r="AJ133" s="1181"/>
      <c r="AK133" s="1179">
        <v>11.5</v>
      </c>
      <c r="AL133" s="1180"/>
      <c r="AM133" s="1180"/>
      <c r="AN133" s="1180"/>
      <c r="AO133" s="1181"/>
      <c r="AP133" s="1126"/>
      <c r="AQ133" s="1127"/>
      <c r="AR133" s="1127"/>
      <c r="AS133" s="1127"/>
      <c r="AT133" s="118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x88+vHkKVO5IYN2YQtv5O2wqWEpvkXIW/vKgvPLOwRDtkzDpWA+8o188QWJ9rBs0Dwg5dRAgU3tOOqo0l2B71Q==" saltValue="LGYG1yZF3FudPl1QUn/7Y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511</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pAQcbZrozJnJKLhwXY7nxfjVZVXnVyUciCQhU1lohUzNchS+Of74VD1Twx3VTgXQ0Pai57EEijQapcBj04004w==" saltValue="JqPcN8Jv2sRxNBNxHzoFb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nqKWGW5Os7yzg+l/k5TLJlTDChhuhIoBnt1QDBNUUlz9SCw+F8Ujd+KNy96EJ0O+UVqqS4S6BrTnFNK85CrNpg==" saltValue="31ga+cIwjsx2W6uzWLs07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512</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513</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4" t="s">
        <v>514</v>
      </c>
      <c r="AP7" s="305"/>
      <c r="AQ7" s="306" t="s">
        <v>515</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5"/>
      <c r="AP8" s="311" t="s">
        <v>516</v>
      </c>
      <c r="AQ8" s="312" t="s">
        <v>517</v>
      </c>
      <c r="AR8" s="313" t="s">
        <v>518</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6" t="s">
        <v>519</v>
      </c>
      <c r="AL9" s="1217"/>
      <c r="AM9" s="1217"/>
      <c r="AN9" s="1218"/>
      <c r="AO9" s="314">
        <v>1399258</v>
      </c>
      <c r="AP9" s="314">
        <v>121221</v>
      </c>
      <c r="AQ9" s="315">
        <v>99000</v>
      </c>
      <c r="AR9" s="316">
        <v>22.4</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6" t="s">
        <v>520</v>
      </c>
      <c r="AL10" s="1217"/>
      <c r="AM10" s="1217"/>
      <c r="AN10" s="1218"/>
      <c r="AO10" s="317">
        <v>212366</v>
      </c>
      <c r="AP10" s="317">
        <v>18398</v>
      </c>
      <c r="AQ10" s="318">
        <v>14922</v>
      </c>
      <c r="AR10" s="319">
        <v>23.3</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6" t="s">
        <v>521</v>
      </c>
      <c r="AL11" s="1217"/>
      <c r="AM11" s="1217"/>
      <c r="AN11" s="1218"/>
      <c r="AO11" s="317">
        <v>46700</v>
      </c>
      <c r="AP11" s="317">
        <v>4046</v>
      </c>
      <c r="AQ11" s="318">
        <v>769</v>
      </c>
      <c r="AR11" s="319">
        <v>426.1</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6" t="s">
        <v>522</v>
      </c>
      <c r="AL12" s="1217"/>
      <c r="AM12" s="1217"/>
      <c r="AN12" s="1218"/>
      <c r="AO12" s="317" t="s">
        <v>523</v>
      </c>
      <c r="AP12" s="317" t="s">
        <v>523</v>
      </c>
      <c r="AQ12" s="318" t="s">
        <v>523</v>
      </c>
      <c r="AR12" s="319" t="s">
        <v>523</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6" t="s">
        <v>524</v>
      </c>
      <c r="AL13" s="1217"/>
      <c r="AM13" s="1217"/>
      <c r="AN13" s="1218"/>
      <c r="AO13" s="317">
        <v>66931</v>
      </c>
      <c r="AP13" s="317">
        <v>5798</v>
      </c>
      <c r="AQ13" s="318">
        <v>4122</v>
      </c>
      <c r="AR13" s="319">
        <v>40.700000000000003</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6" t="s">
        <v>525</v>
      </c>
      <c r="AL14" s="1217"/>
      <c r="AM14" s="1217"/>
      <c r="AN14" s="1218"/>
      <c r="AO14" s="317">
        <v>24177</v>
      </c>
      <c r="AP14" s="317">
        <v>2095</v>
      </c>
      <c r="AQ14" s="318">
        <v>2449</v>
      </c>
      <c r="AR14" s="319">
        <v>-14.5</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2" t="s">
        <v>526</v>
      </c>
      <c r="AL15" s="1223"/>
      <c r="AM15" s="1223"/>
      <c r="AN15" s="1224"/>
      <c r="AO15" s="317">
        <v>-98840</v>
      </c>
      <c r="AP15" s="317">
        <v>-8563</v>
      </c>
      <c r="AQ15" s="318">
        <v>-7484</v>
      </c>
      <c r="AR15" s="319">
        <v>14.4</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2" t="s">
        <v>189</v>
      </c>
      <c r="AL16" s="1223"/>
      <c r="AM16" s="1223"/>
      <c r="AN16" s="1224"/>
      <c r="AO16" s="317">
        <v>1650592</v>
      </c>
      <c r="AP16" s="317">
        <v>142995</v>
      </c>
      <c r="AQ16" s="318">
        <v>113777</v>
      </c>
      <c r="AR16" s="319">
        <v>25.7</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527</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528</v>
      </c>
      <c r="AP20" s="326" t="s">
        <v>529</v>
      </c>
      <c r="AQ20" s="327" t="s">
        <v>530</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5" t="s">
        <v>531</v>
      </c>
      <c r="AL21" s="1226"/>
      <c r="AM21" s="1226"/>
      <c r="AN21" s="1227"/>
      <c r="AO21" s="330">
        <v>13.6</v>
      </c>
      <c r="AP21" s="331">
        <v>10.16</v>
      </c>
      <c r="AQ21" s="332">
        <v>3.44</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5" t="s">
        <v>532</v>
      </c>
      <c r="AL22" s="1226"/>
      <c r="AM22" s="1226"/>
      <c r="AN22" s="1227"/>
      <c r="AO22" s="335">
        <v>93.6</v>
      </c>
      <c r="AP22" s="336">
        <v>96.4</v>
      </c>
      <c r="AQ22" s="337">
        <v>-2.8</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533</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534</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535</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4" t="s">
        <v>514</v>
      </c>
      <c r="AP30" s="305"/>
      <c r="AQ30" s="306" t="s">
        <v>515</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5"/>
      <c r="AP31" s="311" t="s">
        <v>516</v>
      </c>
      <c r="AQ31" s="312" t="s">
        <v>517</v>
      </c>
      <c r="AR31" s="313" t="s">
        <v>518</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9" t="s">
        <v>536</v>
      </c>
      <c r="AL32" s="1220"/>
      <c r="AM32" s="1220"/>
      <c r="AN32" s="1221"/>
      <c r="AO32" s="345">
        <v>1041582</v>
      </c>
      <c r="AP32" s="345">
        <v>90235</v>
      </c>
      <c r="AQ32" s="346">
        <v>56454</v>
      </c>
      <c r="AR32" s="347">
        <v>59.8</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9" t="s">
        <v>537</v>
      </c>
      <c r="AL33" s="1220"/>
      <c r="AM33" s="1220"/>
      <c r="AN33" s="1221"/>
      <c r="AO33" s="345" t="s">
        <v>523</v>
      </c>
      <c r="AP33" s="345" t="s">
        <v>523</v>
      </c>
      <c r="AQ33" s="346" t="s">
        <v>523</v>
      </c>
      <c r="AR33" s="347" t="s">
        <v>523</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9" t="s">
        <v>538</v>
      </c>
      <c r="AL34" s="1220"/>
      <c r="AM34" s="1220"/>
      <c r="AN34" s="1221"/>
      <c r="AO34" s="345" t="s">
        <v>523</v>
      </c>
      <c r="AP34" s="345" t="s">
        <v>523</v>
      </c>
      <c r="AQ34" s="346" t="s">
        <v>523</v>
      </c>
      <c r="AR34" s="347" t="s">
        <v>523</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9" t="s">
        <v>539</v>
      </c>
      <c r="AL35" s="1220"/>
      <c r="AM35" s="1220"/>
      <c r="AN35" s="1221"/>
      <c r="AO35" s="345">
        <v>417608</v>
      </c>
      <c r="AP35" s="345">
        <v>36178</v>
      </c>
      <c r="AQ35" s="346">
        <v>20776</v>
      </c>
      <c r="AR35" s="347">
        <v>74.099999999999994</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9" t="s">
        <v>540</v>
      </c>
      <c r="AL36" s="1220"/>
      <c r="AM36" s="1220"/>
      <c r="AN36" s="1221"/>
      <c r="AO36" s="345">
        <v>42449</v>
      </c>
      <c r="AP36" s="345">
        <v>3677</v>
      </c>
      <c r="AQ36" s="346">
        <v>4629</v>
      </c>
      <c r="AR36" s="347">
        <v>-20.6</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9" t="s">
        <v>541</v>
      </c>
      <c r="AL37" s="1220"/>
      <c r="AM37" s="1220"/>
      <c r="AN37" s="1221"/>
      <c r="AO37" s="345">
        <v>27578</v>
      </c>
      <c r="AP37" s="345">
        <v>2389</v>
      </c>
      <c r="AQ37" s="346">
        <v>590</v>
      </c>
      <c r="AR37" s="347">
        <v>304.89999999999998</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8" t="s">
        <v>542</v>
      </c>
      <c r="AL38" s="1229"/>
      <c r="AM38" s="1229"/>
      <c r="AN38" s="1230"/>
      <c r="AO38" s="348" t="s">
        <v>523</v>
      </c>
      <c r="AP38" s="348" t="s">
        <v>523</v>
      </c>
      <c r="AQ38" s="349">
        <v>4</v>
      </c>
      <c r="AR38" s="337" t="s">
        <v>523</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8" t="s">
        <v>543</v>
      </c>
      <c r="AL39" s="1229"/>
      <c r="AM39" s="1229"/>
      <c r="AN39" s="1230"/>
      <c r="AO39" s="345" t="s">
        <v>523</v>
      </c>
      <c r="AP39" s="345" t="s">
        <v>523</v>
      </c>
      <c r="AQ39" s="346">
        <v>-1455</v>
      </c>
      <c r="AR39" s="347" t="s">
        <v>523</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9" t="s">
        <v>544</v>
      </c>
      <c r="AL40" s="1220"/>
      <c r="AM40" s="1220"/>
      <c r="AN40" s="1221"/>
      <c r="AO40" s="345">
        <v>-1153944</v>
      </c>
      <c r="AP40" s="345">
        <v>-99969</v>
      </c>
      <c r="AQ40" s="346">
        <v>-55724</v>
      </c>
      <c r="AR40" s="347">
        <v>79.400000000000006</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1" t="s">
        <v>300</v>
      </c>
      <c r="AL41" s="1232"/>
      <c r="AM41" s="1232"/>
      <c r="AN41" s="1233"/>
      <c r="AO41" s="345">
        <v>375273</v>
      </c>
      <c r="AP41" s="345">
        <v>32511</v>
      </c>
      <c r="AQ41" s="346">
        <v>25274</v>
      </c>
      <c r="AR41" s="347">
        <v>28.6</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545</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546</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547</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4" t="s">
        <v>514</v>
      </c>
      <c r="AN49" s="1236" t="s">
        <v>548</v>
      </c>
      <c r="AO49" s="1237"/>
      <c r="AP49" s="1237"/>
      <c r="AQ49" s="1237"/>
      <c r="AR49" s="1238"/>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5"/>
      <c r="AN50" s="361" t="s">
        <v>549</v>
      </c>
      <c r="AO50" s="362" t="s">
        <v>550</v>
      </c>
      <c r="AP50" s="363" t="s">
        <v>551</v>
      </c>
      <c r="AQ50" s="364" t="s">
        <v>552</v>
      </c>
      <c r="AR50" s="365" t="s">
        <v>553</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554</v>
      </c>
      <c r="AL51" s="358"/>
      <c r="AM51" s="366">
        <v>1481178</v>
      </c>
      <c r="AN51" s="367">
        <v>118523</v>
      </c>
      <c r="AO51" s="368">
        <v>10.7</v>
      </c>
      <c r="AP51" s="369">
        <v>78903</v>
      </c>
      <c r="AQ51" s="370">
        <v>-25.6</v>
      </c>
      <c r="AR51" s="371">
        <v>36.299999999999997</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555</v>
      </c>
      <c r="AM52" s="374">
        <v>1019405</v>
      </c>
      <c r="AN52" s="375">
        <v>81572</v>
      </c>
      <c r="AO52" s="376">
        <v>4.0999999999999996</v>
      </c>
      <c r="AP52" s="377">
        <v>49201</v>
      </c>
      <c r="AQ52" s="378">
        <v>11.1</v>
      </c>
      <c r="AR52" s="379">
        <v>-7</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556</v>
      </c>
      <c r="AL53" s="358"/>
      <c r="AM53" s="366">
        <v>2259281</v>
      </c>
      <c r="AN53" s="367">
        <v>183996</v>
      </c>
      <c r="AO53" s="368">
        <v>55.2</v>
      </c>
      <c r="AP53" s="369">
        <v>82993</v>
      </c>
      <c r="AQ53" s="370">
        <v>5.2</v>
      </c>
      <c r="AR53" s="371">
        <v>50</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555</v>
      </c>
      <c r="AM54" s="374">
        <v>1542224</v>
      </c>
      <c r="AN54" s="375">
        <v>125599</v>
      </c>
      <c r="AO54" s="376">
        <v>54</v>
      </c>
      <c r="AP54" s="377">
        <v>46787</v>
      </c>
      <c r="AQ54" s="378">
        <v>-4.9000000000000004</v>
      </c>
      <c r="AR54" s="379">
        <v>58.9</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557</v>
      </c>
      <c r="AL55" s="358"/>
      <c r="AM55" s="366">
        <v>2013920</v>
      </c>
      <c r="AN55" s="367">
        <v>166909</v>
      </c>
      <c r="AO55" s="368">
        <v>-9.3000000000000007</v>
      </c>
      <c r="AP55" s="369">
        <v>108252</v>
      </c>
      <c r="AQ55" s="370">
        <v>30.4</v>
      </c>
      <c r="AR55" s="371">
        <v>-39.700000000000003</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555</v>
      </c>
      <c r="AM56" s="374">
        <v>939393</v>
      </c>
      <c r="AN56" s="375">
        <v>77855</v>
      </c>
      <c r="AO56" s="376">
        <v>-38</v>
      </c>
      <c r="AP56" s="377">
        <v>50321</v>
      </c>
      <c r="AQ56" s="378">
        <v>7.6</v>
      </c>
      <c r="AR56" s="379">
        <v>-45.6</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558</v>
      </c>
      <c r="AL57" s="358"/>
      <c r="AM57" s="366">
        <v>919062</v>
      </c>
      <c r="AN57" s="367">
        <v>77696</v>
      </c>
      <c r="AO57" s="368">
        <v>-53.5</v>
      </c>
      <c r="AP57" s="369">
        <v>93492</v>
      </c>
      <c r="AQ57" s="370">
        <v>-13.6</v>
      </c>
      <c r="AR57" s="371">
        <v>-39.9</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555</v>
      </c>
      <c r="AM58" s="374">
        <v>421425</v>
      </c>
      <c r="AN58" s="375">
        <v>35626</v>
      </c>
      <c r="AO58" s="376">
        <v>-54.2</v>
      </c>
      <c r="AP58" s="377">
        <v>53316</v>
      </c>
      <c r="AQ58" s="378">
        <v>6</v>
      </c>
      <c r="AR58" s="379">
        <v>-60.2</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559</v>
      </c>
      <c r="AL59" s="358"/>
      <c r="AM59" s="366">
        <v>1093136</v>
      </c>
      <c r="AN59" s="367">
        <v>94701</v>
      </c>
      <c r="AO59" s="368">
        <v>21.9</v>
      </c>
      <c r="AP59" s="369">
        <v>94796</v>
      </c>
      <c r="AQ59" s="370">
        <v>1.4</v>
      </c>
      <c r="AR59" s="371">
        <v>20.5</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555</v>
      </c>
      <c r="AM60" s="374">
        <v>431262</v>
      </c>
      <c r="AN60" s="375">
        <v>37361</v>
      </c>
      <c r="AO60" s="376">
        <v>4.9000000000000004</v>
      </c>
      <c r="AP60" s="377">
        <v>55781</v>
      </c>
      <c r="AQ60" s="378">
        <v>4.5999999999999996</v>
      </c>
      <c r="AR60" s="379">
        <v>0.3</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560</v>
      </c>
      <c r="AL61" s="380"/>
      <c r="AM61" s="381">
        <v>1553315</v>
      </c>
      <c r="AN61" s="382">
        <v>128365</v>
      </c>
      <c r="AO61" s="383">
        <v>5</v>
      </c>
      <c r="AP61" s="384">
        <v>91687</v>
      </c>
      <c r="AQ61" s="385">
        <v>-0.4</v>
      </c>
      <c r="AR61" s="371">
        <v>5.4</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555</v>
      </c>
      <c r="AM62" s="374">
        <v>870742</v>
      </c>
      <c r="AN62" s="375">
        <v>71603</v>
      </c>
      <c r="AO62" s="376">
        <v>-5.8</v>
      </c>
      <c r="AP62" s="377">
        <v>51081</v>
      </c>
      <c r="AQ62" s="378">
        <v>4.9000000000000004</v>
      </c>
      <c r="AR62" s="379">
        <v>-10.7</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cUTExZ29zA76CQBQD1Qw3D7HH55wsA4F0CJx6xnYSCmXj6J9NTVicGORx8ZRERp+NIIaBLbDFH4ia5n0+MqWJw==" saltValue="RaCwtTLriP9m61LjMikKlw=="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1" zoomScaleNormal="71"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562</v>
      </c>
    </row>
    <row r="120" spans="125:125" ht="13.5" hidden="1" customHeight="1" x14ac:dyDescent="0.15"/>
    <row r="121" spans="125:125" ht="13.5" hidden="1" customHeight="1" x14ac:dyDescent="0.15">
      <c r="DU121" s="292"/>
    </row>
  </sheetData>
  <sheetProtection algorithmName="SHA-512" hashValue="es+H2NMN4jg8LDCDcjW4COdPRD5DoBtHDmQFcEM1F/fn9Wx2AowavBzPXj+CWfP5vziKZuDfnkkTgawm5S4gTQ==" saltValue="N2aemfA8CjVOIydqZ998A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563</v>
      </c>
    </row>
  </sheetData>
  <sheetProtection algorithmName="SHA-512" hashValue="05Xuls68LTcxtBzgyM/rA6sY3DVBvra7mbOEWBEXP2f8gc/KzLkRN0f1qflC3tLcMTqHYCzlo5wJa6m8l13QEg==" saltValue="1GqVJ4dATsHxJ0ruHXvex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564</v>
      </c>
      <c r="G46" s="8" t="s">
        <v>565</v>
      </c>
      <c r="H46" s="8" t="s">
        <v>566</v>
      </c>
      <c r="I46" s="8" t="s">
        <v>567</v>
      </c>
      <c r="J46" s="9" t="s">
        <v>568</v>
      </c>
    </row>
    <row r="47" spans="2:10" ht="57.75" customHeight="1" x14ac:dyDescent="0.15">
      <c r="B47" s="10"/>
      <c r="C47" s="1239" t="s">
        <v>3</v>
      </c>
      <c r="D47" s="1239"/>
      <c r="E47" s="1240"/>
      <c r="F47" s="11">
        <v>45.71</v>
      </c>
      <c r="G47" s="12">
        <v>45.11</v>
      </c>
      <c r="H47" s="12">
        <v>34.42</v>
      </c>
      <c r="I47" s="12">
        <v>30.43</v>
      </c>
      <c r="J47" s="13">
        <v>27.98</v>
      </c>
    </row>
    <row r="48" spans="2:10" ht="57.75" customHeight="1" x14ac:dyDescent="0.15">
      <c r="B48" s="14"/>
      <c r="C48" s="1241" t="s">
        <v>4</v>
      </c>
      <c r="D48" s="1241"/>
      <c r="E48" s="1242"/>
      <c r="F48" s="15">
        <v>9.0299999999999994</v>
      </c>
      <c r="G48" s="16">
        <v>8.41</v>
      </c>
      <c r="H48" s="16">
        <v>9.19</v>
      </c>
      <c r="I48" s="16">
        <v>8.4600000000000009</v>
      </c>
      <c r="J48" s="17">
        <v>6.9</v>
      </c>
    </row>
    <row r="49" spans="2:10" ht="57.75" customHeight="1" thickBot="1" x14ac:dyDescent="0.2">
      <c r="B49" s="18"/>
      <c r="C49" s="1243" t="s">
        <v>5</v>
      </c>
      <c r="D49" s="1243"/>
      <c r="E49" s="1244"/>
      <c r="F49" s="19" t="s">
        <v>569</v>
      </c>
      <c r="G49" s="20" t="s">
        <v>570</v>
      </c>
      <c r="H49" s="20" t="s">
        <v>571</v>
      </c>
      <c r="I49" s="20" t="s">
        <v>572</v>
      </c>
      <c r="J49" s="21" t="s">
        <v>573</v>
      </c>
    </row>
    <row r="50" spans="2:10" ht="13.5" customHeight="1" x14ac:dyDescent="0.15"/>
  </sheetData>
  <sheetProtection algorithmName="SHA-512" hashValue="uljC1STxkuAKpgVdgDjD+ozMVrhT/kz9t7VRnMVrVqUmY4Fs2XsCeZ1zGOb9+gz24v0sYvpx2Lb5DyoD7Mgc1w==" saltValue="cRW3yLQB1unfSRhPmwKow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2022-03-14T10:02:31Z</cp:lastPrinted>
  <dcterms:created xsi:type="dcterms:W3CDTF">2022-02-02T04:50:34Z</dcterms:created>
  <dcterms:modified xsi:type="dcterms:W3CDTF">2022-11-01T01:25:55Z</dcterms:modified>
  <cp:category/>
</cp:coreProperties>
</file>