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下水道班\業務\01財政課からの照会・回答\R5\2401経営分析\"/>
    </mc:Choice>
  </mc:AlternateContent>
  <xr:revisionPtr revIDLastSave="0" documentId="13_ncr:1_{B37986EE-CDA3-4611-9B4A-9CA7B61000D3}" xr6:coauthVersionLast="47" xr6:coauthVersionMax="47" xr10:uidLastSave="{00000000-0000-0000-0000-000000000000}"/>
  <workbookProtection workbookAlgorithmName="SHA-512" workbookHashValue="LuZ8iL83nVbsn9XNwRhWGNgkZb2ROqsfheg0j3Lbkwavvv0EY9iYjN7NvRO41K7080dRvC2eJaKvRrfZ6yRsnw==" workbookSaltValue="2w4EpXeWoASnjgp7sIzBH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W10" i="4" s="1"/>
  <c r="P6" i="5"/>
  <c r="O6" i="5"/>
  <c r="N6" i="5"/>
  <c r="B10" i="4" s="1"/>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H85" i="4"/>
  <c r="G85" i="4"/>
  <c r="BB10" i="4"/>
  <c r="AT10" i="4"/>
  <c r="AD10" i="4"/>
  <c r="P10" i="4"/>
  <c r="I10" i="4"/>
  <c r="AT8" i="4"/>
  <c r="AD8" i="4"/>
  <c r="W8" i="4"/>
  <c r="I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<sst xmlns="http://schemas.openxmlformats.org/spreadsheetml/2006/main" count="275" uniqueCount="116">
  <si>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</si>
  <si>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</si>
  <si>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</si>
  <si>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</si>
  <si>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</si>
  <si>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</si>
  <si>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</si>
  <si>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</si>
  <si>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</si>
  <si>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</si>
  <si>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</si>
  <si>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</si>
  <si>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</si>
  <si>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</si>
  <si>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</si>
  <si>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</si>
  <si>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</si>
  <si>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</si>
  <si>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</si>
  <si>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</si>
  <si>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</si>
  <si>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</si>
  <si>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</si>
  <si>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</si>
  <si>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</si>
  <si>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</si>
  <si>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</si>
  <si>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</si>
  <si>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</si>
  <si>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</si>
  <si>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</si>
  <si>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</si>
  <si>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</si>
  <si>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</si>
  <si>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</si>
  <si>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</si>
  <si>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</si>
  <si>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</si>
  <si>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</si>
  <si>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</si>
  <si>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</si>
  <si>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</si>
  <si>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</si>
  <si>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</si>
  <si>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</si>
  <si>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</si>
  <si>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</si>
  <si>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</si>
  <si>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</si>
  <si>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</si>
  <si>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</si>
  <si>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</si>
  <si>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</si>
  <si>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</si>
  <si>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</si>
  <si>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</si>
  <si>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</si>
  <si>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</si>
  <si>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</si>
  <si>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</si>
  <si>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</si>
  <si>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</si>
  <si>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</si>
  <si>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</si>
  <si>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</si>
  <si>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</si>
  <si>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</si>
  <si>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</si>
  <si>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</si>
  <si>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</si>
  <si>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</si>
  <si>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</si>
  <si>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</si>
  <si>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</si>
  <si>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</si>
  <si>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</si>
  <si>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</si>
  <si>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</si>
  <si>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</si>
  <si>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</si>
  <si>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</si>
  <si>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</si>
  <si>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</si>
  <si>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</si>
  <si>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</si>
  <si>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</si>
  <si>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</si>
  <si>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</si>
  <si>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</si>
  <si>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</si>
  <si>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</si>
  <si>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</si>
  <si>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</si>
  <si>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</si>
  <si>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</si>
  <si>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</si>
  <si>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</si>
  <si>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</si>
  <si>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</si>
  <si>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</si>
  <si>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</si>
  <si>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</si>
  <si>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</si>
  <si>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</si>
  <si>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</si>
  <si>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</si>
  <si>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</si>
  <si>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</si>
  <si>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</si>
  <si>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</si>
  <si>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</si>
  <si>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</si>
  <si>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</si>
  <si>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概ね健全な経営状況となっており、今後も安定した事業運営に努める。</t>
    <rPh sb="0" eb="1">
      <t>オオム</t>
    </rPh>
    <rPh sb="2" eb="4">
      <t>ケンゼン</t>
    </rPh>
    <rPh sb="5" eb="7">
      <t>ケイエイ</t>
    </rPh>
    <rPh sb="7" eb="9">
      <t>ジョウキョウ</t>
    </rPh>
    <rPh sb="16" eb="18">
      <t>コンゴ</t>
    </rPh>
    <rPh sb="19" eb="21">
      <t>アンテイ</t>
    </rPh>
    <rPh sb="23" eb="25">
      <t>ジギョウ</t>
    </rPh>
    <rPh sb="25" eb="27">
      <t>ウンエイ</t>
    </rPh>
    <rPh sb="28" eb="29">
      <t>ツト</t>
    </rPh>
    <phoneticPr fontId="4"/>
  </si>
  <si>
    <t xml:space="preserve">① 経常収支比率
　100％を超えており、経営状況は概ね健全である。
② 累積欠損金比率
　累積欠損金は生じていない。
③ 流動比率
　100％未満であるが、流動負債には企業債が含まれており、この全額が財源確保されているため、支払能力に概ね支障はない。
④ 企業債残高対事業規模比率
　供用開始時点の主要な処理場施設や幹線管渠の整備に充てた企業債の償還が進んでいるため、類似団体の平均値と比較して低い。
⑤ 経費回収率
　流域下水道の維持管理に要する経費は公共下水道事業者の負担金で賄っており、算出対象はない。
⑥ 汚水処理原価
　類似団体と比較し高い水準にあることから、今後、流域関係市と連携し、流域下水道への接続率向上よる流入水量の増加を検討する。
⑦ 施設利用率
　類似団体の平均値とほぼ同水準であり、概ね効率的に施設を利用している。
⑧ 水洗化率
　類似団体の平均値とほぼ同水準であり、概ね順調に水洗化が進んでいる。
</t>
    <rPh sb="15" eb="16">
      <t>コ</t>
    </rPh>
    <rPh sb="21" eb="23">
      <t>ケイエイ</t>
    </rPh>
    <rPh sb="23" eb="25">
      <t>ジョウキョウ</t>
    </rPh>
    <rPh sb="26" eb="27">
      <t>オオム</t>
    </rPh>
    <rPh sb="28" eb="30">
      <t>ケンゼン</t>
    </rPh>
    <rPh sb="72" eb="74">
      <t>ミマン</t>
    </rPh>
    <rPh sb="79" eb="81">
      <t>リュウドウ</t>
    </rPh>
    <rPh sb="81" eb="83">
      <t>フサイ</t>
    </rPh>
    <rPh sb="85" eb="88">
      <t>キギョウサイ</t>
    </rPh>
    <rPh sb="89" eb="90">
      <t>フク</t>
    </rPh>
    <rPh sb="98" eb="100">
      <t>ゼンガク</t>
    </rPh>
    <rPh sb="101" eb="103">
      <t>ザイゲン</t>
    </rPh>
    <rPh sb="103" eb="105">
      <t>カクホ</t>
    </rPh>
    <rPh sb="118" eb="119">
      <t>オオム</t>
    </rPh>
    <rPh sb="143" eb="145">
      <t>キョウヨウ</t>
    </rPh>
    <rPh sb="145" eb="147">
      <t>カイシ</t>
    </rPh>
    <rPh sb="147" eb="149">
      <t>ジテン</t>
    </rPh>
    <rPh sb="150" eb="152">
      <t>シュヨウ</t>
    </rPh>
    <rPh sb="153" eb="156">
      <t>ショリジョウ</t>
    </rPh>
    <rPh sb="156" eb="158">
      <t>シセツ</t>
    </rPh>
    <rPh sb="159" eb="161">
      <t>カンセン</t>
    </rPh>
    <rPh sb="161" eb="163">
      <t>カンキョ</t>
    </rPh>
    <rPh sb="164" eb="166">
      <t>セイビ</t>
    </rPh>
    <rPh sb="167" eb="168">
      <t>ア</t>
    </rPh>
    <rPh sb="170" eb="172">
      <t>キギョウ</t>
    </rPh>
    <rPh sb="172" eb="173">
      <t>サイ</t>
    </rPh>
    <rPh sb="174" eb="176">
      <t>ショウカン</t>
    </rPh>
    <rPh sb="177" eb="178">
      <t>スス</t>
    </rPh>
    <rPh sb="185" eb="187">
      <t>ルイジ</t>
    </rPh>
    <rPh sb="187" eb="189">
      <t>ダンタイ</t>
    </rPh>
    <rPh sb="192" eb="193">
      <t>アタイ</t>
    </rPh>
    <rPh sb="194" eb="196">
      <t>ヒカク</t>
    </rPh>
    <rPh sb="198" eb="199">
      <t>ヒク</t>
    </rPh>
    <rPh sb="271" eb="273">
      <t>ヒカク</t>
    </rPh>
    <rPh sb="274" eb="275">
      <t>タカ</t>
    </rPh>
    <rPh sb="276" eb="278">
      <t>スイジュン</t>
    </rPh>
    <rPh sb="286" eb="288">
      <t>コンゴ</t>
    </rPh>
    <rPh sb="309" eb="311">
      <t>コウジョウ</t>
    </rPh>
    <rPh sb="354" eb="355">
      <t>オオム</t>
    </rPh>
    <rPh sb="356" eb="359">
      <t>コウリツテキ</t>
    </rPh>
    <rPh sb="360" eb="362">
      <t>シセツ</t>
    </rPh>
    <rPh sb="363" eb="365">
      <t>リヨウ</t>
    </rPh>
    <rPh sb="373" eb="376">
      <t>スイセンカ</t>
    </rPh>
    <rPh sb="376" eb="377">
      <t>リツ</t>
    </rPh>
    <rPh sb="397" eb="398">
      <t>オオム</t>
    </rPh>
    <rPh sb="399" eb="401">
      <t>ジュンチョウ</t>
    </rPh>
    <rPh sb="402" eb="405">
      <t>スイセンカ</t>
    </rPh>
    <rPh sb="406" eb="407">
      <t>スス</t>
    </rPh>
    <phoneticPr fontId="4"/>
  </si>
  <si>
    <t>①有形固定資産減価償却率は、一部供用開始から30年以上経過していることなどを理由に、50％を超えている。
②管渠老朽化率及び③管渠改善率は、法定耐用年数を超過していないため0％となっている。</t>
    <rPh sb="1" eb="3">
      <t>ユウケイ</t>
    </rPh>
    <rPh sb="3" eb="5">
      <t>コテイ</t>
    </rPh>
    <rPh sb="5" eb="7">
      <t>シサン</t>
    </rPh>
    <rPh sb="7" eb="9">
      <t>ゲンカ</t>
    </rPh>
    <rPh sb="9" eb="11">
      <t>ショウキャク</t>
    </rPh>
    <rPh sb="11" eb="12">
      <t>リツ</t>
    </rPh>
    <rPh sb="14" eb="16">
      <t>イチブ</t>
    </rPh>
    <rPh sb="16" eb="18">
      <t>キョウヨウ</t>
    </rPh>
    <rPh sb="18" eb="20">
      <t>カイシ</t>
    </rPh>
    <rPh sb="24" eb="25">
      <t>ネン</t>
    </rPh>
    <rPh sb="25" eb="27">
      <t>イジョウ</t>
    </rPh>
    <rPh sb="27" eb="29">
      <t>ケイカ</t>
    </rPh>
    <rPh sb="38" eb="40">
      <t>リユウ</t>
    </rPh>
    <rPh sb="46" eb="47">
      <t>コ</t>
    </rPh>
    <rPh sb="54" eb="56">
      <t>カンキョ</t>
    </rPh>
    <rPh sb="56" eb="59">
      <t>ロウキュウカ</t>
    </rPh>
    <rPh sb="59" eb="60">
      <t>リツ</t>
    </rPh>
    <rPh sb="60" eb="61">
      <t>オヨ</t>
    </rPh>
    <rPh sb="63" eb="65">
      <t>カンキョ</t>
    </rPh>
    <rPh sb="65" eb="67">
      <t>カイゼン</t>
    </rPh>
    <rPh sb="67" eb="68">
      <t>リツ</t>
    </rPh>
    <rPh sb="70" eb="72">
      <t>ホウテイ</t>
    </rPh>
    <rPh sb="72" eb="74">
      <t>タイヨウ</t>
    </rPh>
    <rPh sb="74" eb="76">
      <t>ネンスウ</t>
    </rPh>
    <rPh sb="77" eb="79">
      <t>チョウカ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</si>
</sst>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208-4523-B01F-E03409B5DBA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1.87</c:v>
                </c:pt>
                <c:pt idx="3">
                  <c:v>0.1</c:v>
                </c:pt>
                <c:pt idx="4">
                  <c:v>0.09</c:v>
                </c:pt>
              </c:numCache>
            </c:numRef>
          </c:val>
          <c:smooth val="0"/>
          <c:extLst>
            <c:ext xmlns:c16="http://schemas.microsoft.com/office/drawing/2014/chart" uri="{C3380CC4-5D6E-409C-BE32-E72D297353CC}">
              <c16:uniqueId val="{00000001-0208-4523-B01F-E03409B5DBA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67.680000000000007</c:v>
                </c:pt>
                <c:pt idx="3">
                  <c:v>67.09</c:v>
                </c:pt>
                <c:pt idx="4">
                  <c:v>69.790000000000006</c:v>
                </c:pt>
              </c:numCache>
            </c:numRef>
          </c:val>
          <c:extLst>
            <c:ext xmlns:c16="http://schemas.microsoft.com/office/drawing/2014/chart" uri="{C3380CC4-5D6E-409C-BE32-E72D297353CC}">
              <c16:uniqueId val="{00000000-31A6-4292-99B9-06BF809795E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68.2</c:v>
                </c:pt>
                <c:pt idx="3">
                  <c:v>68.05</c:v>
                </c:pt>
                <c:pt idx="4">
                  <c:v>67.099999999999994</c:v>
                </c:pt>
              </c:numCache>
            </c:numRef>
          </c:val>
          <c:smooth val="0"/>
          <c:extLst>
            <c:ext xmlns:c16="http://schemas.microsoft.com/office/drawing/2014/chart" uri="{C3380CC4-5D6E-409C-BE32-E72D297353CC}">
              <c16:uniqueId val="{00000001-31A6-4292-99B9-06BF809795E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92.5</c:v>
                </c:pt>
                <c:pt idx="3">
                  <c:v>92.68</c:v>
                </c:pt>
                <c:pt idx="4">
                  <c:v>93.3</c:v>
                </c:pt>
              </c:numCache>
            </c:numRef>
          </c:val>
          <c:extLst>
            <c:ext xmlns:c16="http://schemas.microsoft.com/office/drawing/2014/chart" uri="{C3380CC4-5D6E-409C-BE32-E72D297353CC}">
              <c16:uniqueId val="{00000000-5371-4BF0-88F7-35EBDD4DDEE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94.01</c:v>
                </c:pt>
                <c:pt idx="3">
                  <c:v>94.14</c:v>
                </c:pt>
                <c:pt idx="4">
                  <c:v>94.02</c:v>
                </c:pt>
              </c:numCache>
            </c:numRef>
          </c:val>
          <c:smooth val="0"/>
          <c:extLst>
            <c:ext xmlns:c16="http://schemas.microsoft.com/office/drawing/2014/chart" uri="{C3380CC4-5D6E-409C-BE32-E72D297353CC}">
              <c16:uniqueId val="{00000001-5371-4BF0-88F7-35EBDD4DDEE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103.26</c:v>
                </c:pt>
                <c:pt idx="3">
                  <c:v>103.46</c:v>
                </c:pt>
                <c:pt idx="4">
                  <c:v>102.88</c:v>
                </c:pt>
              </c:numCache>
            </c:numRef>
          </c:val>
          <c:extLst>
            <c:ext xmlns:c16="http://schemas.microsoft.com/office/drawing/2014/chart" uri="{C3380CC4-5D6E-409C-BE32-E72D297353CC}">
              <c16:uniqueId val="{00000000-327D-4CD6-B22D-6CE4317EC60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101.63</c:v>
                </c:pt>
                <c:pt idx="3">
                  <c:v>100.14</c:v>
                </c:pt>
                <c:pt idx="4">
                  <c:v>99.22</c:v>
                </c:pt>
              </c:numCache>
            </c:numRef>
          </c:val>
          <c:smooth val="0"/>
          <c:extLst>
            <c:ext xmlns:c16="http://schemas.microsoft.com/office/drawing/2014/chart" uri="{C3380CC4-5D6E-409C-BE32-E72D297353CC}">
              <c16:uniqueId val="{00000001-327D-4CD6-B22D-6CE4317EC60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50.15</c:v>
                </c:pt>
                <c:pt idx="3">
                  <c:v>51.4</c:v>
                </c:pt>
                <c:pt idx="4">
                  <c:v>52.7</c:v>
                </c:pt>
              </c:numCache>
            </c:numRef>
          </c:val>
          <c:extLst>
            <c:ext xmlns:c16="http://schemas.microsoft.com/office/drawing/2014/chart" uri="{C3380CC4-5D6E-409C-BE32-E72D297353CC}">
              <c16:uniqueId val="{00000000-DB6F-457D-B8DB-7E18F52168A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31.96</c:v>
                </c:pt>
                <c:pt idx="3">
                  <c:v>34.17</c:v>
                </c:pt>
                <c:pt idx="4">
                  <c:v>36.770000000000003</c:v>
                </c:pt>
              </c:numCache>
            </c:numRef>
          </c:val>
          <c:smooth val="0"/>
          <c:extLst>
            <c:ext xmlns:c16="http://schemas.microsoft.com/office/drawing/2014/chart" uri="{C3380CC4-5D6E-409C-BE32-E72D297353CC}">
              <c16:uniqueId val="{00000001-DB6F-457D-B8DB-7E18F52168A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234-434B-94CC-EF159FFBB1F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0.93</c:v>
                </c:pt>
                <c:pt idx="3">
                  <c:v>1.04</c:v>
                </c:pt>
                <c:pt idx="4">
                  <c:v>1.26</c:v>
                </c:pt>
              </c:numCache>
            </c:numRef>
          </c:val>
          <c:smooth val="0"/>
          <c:extLst>
            <c:ext xmlns:c16="http://schemas.microsoft.com/office/drawing/2014/chart" uri="{C3380CC4-5D6E-409C-BE32-E72D297353CC}">
              <c16:uniqueId val="{00000001-A234-434B-94CC-EF159FFBB1F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224-4BB8-8DB7-E92230F64EC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9.1</c:v>
                </c:pt>
                <c:pt idx="3">
                  <c:v>10.71</c:v>
                </c:pt>
                <c:pt idx="4">
                  <c:v>11.46</c:v>
                </c:pt>
              </c:numCache>
            </c:numRef>
          </c:val>
          <c:smooth val="0"/>
          <c:extLst>
            <c:ext xmlns:c16="http://schemas.microsoft.com/office/drawing/2014/chart" uri="{C3380CC4-5D6E-409C-BE32-E72D297353CC}">
              <c16:uniqueId val="{00000001-E224-4BB8-8DB7-E92230F64EC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103.3</c:v>
                </c:pt>
                <c:pt idx="3">
                  <c:v>89.63</c:v>
                </c:pt>
                <c:pt idx="4">
                  <c:v>76.88</c:v>
                </c:pt>
              </c:numCache>
            </c:numRef>
          </c:val>
          <c:extLst>
            <c:ext xmlns:c16="http://schemas.microsoft.com/office/drawing/2014/chart" uri="{C3380CC4-5D6E-409C-BE32-E72D297353CC}">
              <c16:uniqueId val="{00000000-1801-4184-8032-1EE52A7691F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101.14</c:v>
                </c:pt>
                <c:pt idx="3">
                  <c:v>104.74</c:v>
                </c:pt>
                <c:pt idx="4">
                  <c:v>104.74</c:v>
                </c:pt>
              </c:numCache>
            </c:numRef>
          </c:val>
          <c:smooth val="0"/>
          <c:extLst>
            <c:ext xmlns:c16="http://schemas.microsoft.com/office/drawing/2014/chart" uri="{C3380CC4-5D6E-409C-BE32-E72D297353CC}">
              <c16:uniqueId val="{00000001-1801-4184-8032-1EE52A7691F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129.66999999999999</c:v>
                </c:pt>
                <c:pt idx="3">
                  <c:v>107.33</c:v>
                </c:pt>
                <c:pt idx="4">
                  <c:v>95.35</c:v>
                </c:pt>
              </c:numCache>
            </c:numRef>
          </c:val>
          <c:extLst>
            <c:ext xmlns:c16="http://schemas.microsoft.com/office/drawing/2014/chart" uri="{C3380CC4-5D6E-409C-BE32-E72D297353CC}">
              <c16:uniqueId val="{00000000-45F6-4F3F-820D-B56C56A8F5D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255.67</c:v>
                </c:pt>
                <c:pt idx="3">
                  <c:v>242.44</c:v>
                </c:pt>
                <c:pt idx="4">
                  <c:v>228.09</c:v>
                </c:pt>
              </c:numCache>
            </c:numRef>
          </c:val>
          <c:smooth val="0"/>
          <c:extLst>
            <c:ext xmlns:c16="http://schemas.microsoft.com/office/drawing/2014/chart" uri="{C3380CC4-5D6E-409C-BE32-E72D297353CC}">
              <c16:uniqueId val="{00000001-45F6-4F3F-820D-B56C56A8F5D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2D3-4D30-9A55-14462102D2E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32D3-4D30-9A55-14462102D2E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50.85</c:v>
                </c:pt>
                <c:pt idx="3">
                  <c:v>55.44</c:v>
                </c:pt>
                <c:pt idx="4">
                  <c:v>58.04</c:v>
                </c:pt>
              </c:numCache>
            </c:numRef>
          </c:val>
          <c:extLst>
            <c:ext xmlns:c16="http://schemas.microsoft.com/office/drawing/2014/chart" uri="{C3380CC4-5D6E-409C-BE32-E72D297353CC}">
              <c16:uniqueId val="{00000000-8132-4DCF-A7CA-CD1EA5D8F4D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50.67</c:v>
                </c:pt>
                <c:pt idx="3">
                  <c:v>48.7</c:v>
                </c:pt>
                <c:pt idx="4">
                  <c:v>52.53</c:v>
                </c:pt>
              </c:numCache>
            </c:numRef>
          </c:val>
          <c:smooth val="0"/>
          <c:extLst>
            <c:ext xmlns:c16="http://schemas.microsoft.com/office/drawing/2014/chart" uri="{C3380CC4-5D6E-409C-BE32-E72D297353CC}">
              <c16:uniqueId val="{00000001-8132-4DCF-A7CA-CD1EA5D8F4D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【67.08】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5" zoomScaleNormal="75" workbookViewId="0">
      <selection activeCell="CF38" sqref="CF3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富山県</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流域下水道</v>
      </c>
      <c r="Q8" s="66"/>
      <c r="R8" s="66"/>
      <c r="S8" s="66"/>
      <c r="T8" s="66"/>
      <c r="U8" s="66"/>
      <c r="V8" s="66"/>
      <c r="W8" s="66" t="str">
        <f>データ!L6</f>
        <v>E1</v>
      </c>
      <c r="X8" s="66"/>
      <c r="Y8" s="66"/>
      <c r="Z8" s="66"/>
      <c r="AA8" s="66"/>
      <c r="AB8" s="66"/>
      <c r="AC8" s="66"/>
      <c r="AD8" s="67" t="str">
        <f>データ!$M$6</f>
        <v>非設置</v>
      </c>
      <c r="AE8" s="67"/>
      <c r="AF8" s="67"/>
      <c r="AG8" s="67"/>
      <c r="AH8" s="67"/>
      <c r="AI8" s="67"/>
      <c r="AJ8" s="67"/>
      <c r="AK8" s="3"/>
      <c r="AL8" s="55">
        <f>データ!S6</f>
        <v>1028440</v>
      </c>
      <c r="AM8" s="55"/>
      <c r="AN8" s="55"/>
      <c r="AO8" s="55"/>
      <c r="AP8" s="55"/>
      <c r="AQ8" s="55"/>
      <c r="AR8" s="55"/>
      <c r="AS8" s="55"/>
      <c r="AT8" s="54">
        <f>データ!T6</f>
        <v>4247.54</v>
      </c>
      <c r="AU8" s="54"/>
      <c r="AV8" s="54"/>
      <c r="AW8" s="54"/>
      <c r="AX8" s="54"/>
      <c r="AY8" s="54"/>
      <c r="AZ8" s="54"/>
      <c r="BA8" s="54"/>
      <c r="BB8" s="54">
        <f>データ!U6</f>
        <v>242.13</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85.52</v>
      </c>
      <c r="J10" s="54"/>
      <c r="K10" s="54"/>
      <c r="L10" s="54"/>
      <c r="M10" s="54"/>
      <c r="N10" s="54"/>
      <c r="O10" s="54"/>
      <c r="P10" s="54">
        <f>データ!P6</f>
        <v>50.85</v>
      </c>
      <c r="Q10" s="54"/>
      <c r="R10" s="54"/>
      <c r="S10" s="54"/>
      <c r="T10" s="54"/>
      <c r="U10" s="54"/>
      <c r="V10" s="54"/>
      <c r="W10" s="54">
        <f>データ!Q6</f>
        <v>100</v>
      </c>
      <c r="X10" s="54"/>
      <c r="Y10" s="54"/>
      <c r="Z10" s="54"/>
      <c r="AA10" s="54"/>
      <c r="AB10" s="54"/>
      <c r="AC10" s="54"/>
      <c r="AD10" s="55">
        <f>データ!R6</f>
        <v>0</v>
      </c>
      <c r="AE10" s="55"/>
      <c r="AF10" s="55"/>
      <c r="AG10" s="55"/>
      <c r="AH10" s="55"/>
      <c r="AI10" s="55"/>
      <c r="AJ10" s="55"/>
      <c r="AK10" s="2"/>
      <c r="AL10" s="55">
        <f>データ!V6</f>
        <v>400047</v>
      </c>
      <c r="AM10" s="55"/>
      <c r="AN10" s="55"/>
      <c r="AO10" s="55"/>
      <c r="AP10" s="55"/>
      <c r="AQ10" s="55"/>
      <c r="AR10" s="55"/>
      <c r="AS10" s="55"/>
      <c r="AT10" s="54">
        <f>データ!W6</f>
        <v>128.01</v>
      </c>
      <c r="AU10" s="54"/>
      <c r="AV10" s="54"/>
      <c r="AW10" s="54"/>
      <c r="AX10" s="54"/>
      <c r="AY10" s="54"/>
      <c r="AZ10" s="54"/>
      <c r="BA10" s="54"/>
      <c r="BB10" s="54">
        <f>データ!X6</f>
        <v>3125.12</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114</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115</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80"/>
      <c r="BM60" s="81"/>
      <c r="BN60" s="81"/>
      <c r="BO60" s="81"/>
      <c r="BP60" s="81"/>
      <c r="BQ60" s="81"/>
      <c r="BR60" s="81"/>
      <c r="BS60" s="81"/>
      <c r="BT60" s="81"/>
      <c r="BU60" s="81"/>
      <c r="BV60" s="81"/>
      <c r="BW60" s="81"/>
      <c r="BX60" s="81"/>
      <c r="BY60" s="81"/>
      <c r="BZ60" s="82"/>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【99.26】</v>
      </c>
      <c r="F85" s="12" t="str">
        <f>データ!AT6</f>
        <v>【11.39】</v>
      </c>
      <c r="G85" s="12" t="str">
        <f>データ!BE6</f>
        <v>【104.37】</v>
      </c>
      <c r="H85" s="12" t="str">
        <f>データ!BP6</f>
        <v>【230.79】</v>
      </c>
      <c r="I85" s="12" t="str">
        <f>データ!CA6</f>
        <v>【0.00】</v>
      </c>
      <c r="J85" s="12" t="str">
        <f>データ!CL6</f>
        <v>【52.71】</v>
      </c>
      <c r="K85" s="12" t="str">
        <f>データ!CW6</f>
        <v>【67.08】</v>
      </c>
      <c r="L85" s="12" t="str">
        <f>データ!DH6</f>
        <v>【93.95】</v>
      </c>
      <c r="M85" s="12" t="str">
        <f>データ!DS6</f>
        <v>【36.56】</v>
      </c>
      <c r="N85" s="12" t="str">
        <f>データ!ED6</f>
        <v>【1.25】</v>
      </c>
      <c r="O85" s="12" t="str">
        <f>データ!EO6</f>
        <v>【0.09】</v>
      </c>
    </row>
  </sheetData>
  <sheetProtection algorithmName="SHA-512" hashValue="c+/C4BQz8ioTXF1pFlaSS4ucR9wT3ZgvuPF3rSGrBQoVaDrHz26pxYsQfgKW0wCrCuKKuaOC9MGKJe+EOEFhRQ==" saltValue="qs9rQ9wSSj461XvZYkXk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160008</v>
      </c>
      <c r="D6" s="19">
        <f t="shared" si="3"/>
        <v>46</v>
      </c>
      <c r="E6" s="19">
        <f t="shared" si="3"/>
        <v>17</v>
      </c>
      <c r="F6" s="19">
        <f t="shared" si="3"/>
        <v>3</v>
      </c>
      <c r="G6" s="19">
        <f t="shared" si="3"/>
        <v>0</v>
      </c>
      <c r="H6" s="19" t="str">
        <f t="shared" si="3"/>
        <v>富山県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85.52</v>
      </c>
      <c r="P6" s="20">
        <f t="shared" si="3"/>
        <v>50.85</v>
      </c>
      <c r="Q6" s="20">
        <f t="shared" si="3"/>
        <v>100</v>
      </c>
      <c r="R6" s="20">
        <f t="shared" si="3"/>
        <v>0</v>
      </c>
      <c r="S6" s="20">
        <f t="shared" si="3"/>
        <v>1028440</v>
      </c>
      <c r="T6" s="20">
        <f t="shared" si="3"/>
        <v>4247.54</v>
      </c>
      <c r="U6" s="20">
        <f t="shared" si="3"/>
        <v>242.13</v>
      </c>
      <c r="V6" s="20">
        <f t="shared" si="3"/>
        <v>400047</v>
      </c>
      <c r="W6" s="20">
        <f t="shared" si="3"/>
        <v>128.01</v>
      </c>
      <c r="X6" s="20">
        <f t="shared" si="3"/>
        <v>3125.12</v>
      </c>
      <c r="Y6" s="21" t="str">
        <f>IF(Y7="",NA(),Y7)</f>
        <v>-</v>
      </c>
      <c r="Z6" s="21" t="str">
        <f t="shared" ref="Z6:AH6" si="4">IF(Z7="",NA(),Z7)</f>
        <v>-</v>
      </c>
      <c r="AA6" s="21">
        <f t="shared" si="4"/>
        <v>103.26</v>
      </c>
      <c r="AB6" s="21">
        <f t="shared" si="4"/>
        <v>103.46</v>
      </c>
      <c r="AC6" s="21">
        <f t="shared" si="4"/>
        <v>102.88</v>
      </c>
      <c r="AD6" s="21" t="str">
        <f t="shared" si="4"/>
        <v>-</v>
      </c>
      <c r="AE6" s="21" t="str">
        <f t="shared" si="4"/>
        <v>-</v>
      </c>
      <c r="AF6" s="21">
        <f t="shared" si="4"/>
        <v>101.63</v>
      </c>
      <c r="AG6" s="21">
        <f t="shared" si="4"/>
        <v>100.14</v>
      </c>
      <c r="AH6" s="21">
        <f t="shared" si="4"/>
        <v>99.22</v>
      </c>
      <c r="AI6" s="20" t="str">
        <f>IF(AI7="","",IF(AI7="-","【-】","【"&amp;SUBSTITUTE(TEXT(AI7,"#,##0.00"),"-","△")&amp;"】"))</f>
        <v>【99.26】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9.1</v>
      </c>
      <c r="AR6" s="21">
        <f t="shared" si="5"/>
        <v>10.71</v>
      </c>
      <c r="AS6" s="21">
        <f t="shared" si="5"/>
        <v>11.46</v>
      </c>
      <c r="AT6" s="20" t="str">
        <f>IF(AT7="","",IF(AT7="-","【-】","【"&amp;SUBSTITUTE(TEXT(AT7,"#,##0.00"),"-","△")&amp;"】"))</f>
        <v>【11.39】</v>
      </c>
      <c r="AU6" s="21" t="str">
        <f>IF(AU7="",NA(),AU7)</f>
        <v>-</v>
      </c>
      <c r="AV6" s="21" t="str">
        <f t="shared" ref="AV6:BD6" si="6">IF(AV7="",NA(),AV7)</f>
        <v>-</v>
      </c>
      <c r="AW6" s="21">
        <f t="shared" si="6"/>
        <v>103.3</v>
      </c>
      <c r="AX6" s="21">
        <f t="shared" si="6"/>
        <v>89.63</v>
      </c>
      <c r="AY6" s="21">
        <f t="shared" si="6"/>
        <v>76.88</v>
      </c>
      <c r="AZ6" s="21" t="str">
        <f t="shared" si="6"/>
        <v>-</v>
      </c>
      <c r="BA6" s="21" t="str">
        <f t="shared" si="6"/>
        <v>-</v>
      </c>
      <c r="BB6" s="21">
        <f t="shared" si="6"/>
        <v>101.14</v>
      </c>
      <c r="BC6" s="21">
        <f t="shared" si="6"/>
        <v>104.74</v>
      </c>
      <c r="BD6" s="21">
        <f t="shared" si="6"/>
        <v>104.74</v>
      </c>
      <c r="BE6" s="20" t="str">
        <f>IF(BE7="","",IF(BE7="-","【-】","【"&amp;SUBSTITUTE(TEXT(BE7,"#,##0.00"),"-","△")&amp;"】"))</f>
        <v>【104.37】</v>
      </c>
      <c r="BF6" s="21" t="str">
        <f>IF(BF7="",NA(),BF7)</f>
        <v>-</v>
      </c>
      <c r="BG6" s="21" t="str">
        <f t="shared" ref="BG6:BO6" si="7">IF(BG7="",NA(),BG7)</f>
        <v>-</v>
      </c>
      <c r="BH6" s="21">
        <f t="shared" si="7"/>
        <v>129.66999999999999</v>
      </c>
      <c r="BI6" s="21">
        <f t="shared" si="7"/>
        <v>107.33</v>
      </c>
      <c r="BJ6" s="21">
        <f t="shared" si="7"/>
        <v>95.35</v>
      </c>
      <c r="BK6" s="21" t="str">
        <f t="shared" si="7"/>
        <v>-</v>
      </c>
      <c r="BL6" s="21" t="str">
        <f t="shared" si="7"/>
        <v>-</v>
      </c>
      <c r="BM6" s="21">
        <f t="shared" si="7"/>
        <v>255.67</v>
      </c>
      <c r="BN6" s="21">
        <f t="shared" si="7"/>
        <v>242.44</v>
      </c>
      <c r="BO6" s="21">
        <f t="shared" si="7"/>
        <v>228.09</v>
      </c>
      <c r="BP6" s="20" t="str">
        <f>IF(BP7="","",IF(BP7="-","【-】","【"&amp;SUBSTITUTE(TEXT(BP7,"#,##0.00"),"-","△")&amp;"】"))</f>
        <v>【230.79】</v>
      </c>
      <c r="BQ6" s="21" t="str">
        <f>IF(BQ7="",NA(),BQ7)</f>
        <v>-</v>
      </c>
      <c r="BR6" s="21" t="str">
        <f t="shared" ref="BR6:BZ6" si="8">IF(BR7="",NA(),BR7)</f>
        <v>-</v>
      </c>
      <c r="BS6" s="20">
        <f t="shared" si="8"/>
        <v>0</v>
      </c>
      <c r="BT6" s="20">
        <f t="shared" si="8"/>
        <v>0</v>
      </c>
      <c r="BU6" s="20">
        <f t="shared" si="8"/>
        <v>0</v>
      </c>
      <c r="BV6" s="21" t="str">
        <f t="shared" si="8"/>
        <v>-</v>
      </c>
      <c r="BW6" s="21" t="str">
        <f t="shared" si="8"/>
        <v>-</v>
      </c>
      <c r="BX6" s="20">
        <f t="shared" si="8"/>
        <v>0</v>
      </c>
      <c r="BY6" s="20">
        <f t="shared" si="8"/>
        <v>0</v>
      </c>
      <c r="BZ6" s="20">
        <f t="shared" si="8"/>
        <v>0</v>
      </c>
      <c r="CA6" s="20" t="str">
        <f>IF(CA7="","",IF(CA7="-","【-】","【"&amp;SUBSTITUTE(TEXT(CA7,"#,##0.00"),"-","△")&amp;"】"))</f>
        <v>【0.00】</v>
      </c>
      <c r="CB6" s="21" t="str">
        <f>IF(CB7="",NA(),CB7)</f>
        <v>-</v>
      </c>
      <c r="CC6" s="21" t="str">
        <f t="shared" ref="CC6:CK6" si="9">IF(CC7="",NA(),CC7)</f>
        <v>-</v>
      </c>
      <c r="CD6" s="21">
        <f t="shared" si="9"/>
        <v>50.85</v>
      </c>
      <c r="CE6" s="21">
        <f t="shared" si="9"/>
        <v>55.44</v>
      </c>
      <c r="CF6" s="21">
        <f t="shared" si="9"/>
        <v>58.04</v>
      </c>
      <c r="CG6" s="21" t="str">
        <f t="shared" si="9"/>
        <v>-</v>
      </c>
      <c r="CH6" s="21" t="str">
        <f t="shared" si="9"/>
        <v>-</v>
      </c>
      <c r="CI6" s="21">
        <f t="shared" si="9"/>
        <v>50.67</v>
      </c>
      <c r="CJ6" s="21">
        <f t="shared" si="9"/>
        <v>48.7</v>
      </c>
      <c r="CK6" s="21">
        <f t="shared" si="9"/>
        <v>52.53</v>
      </c>
      <c r="CL6" s="20" t="str">
        <f>IF(CL7="","",IF(CL7="-","【-】","【"&amp;SUBSTITUTE(TEXT(CL7,"#,##0.00"),"-","△")&amp;"】"))</f>
        <v>【52.71】</v>
      </c>
      <c r="CM6" s="21" t="str">
        <f>IF(CM7="",NA(),CM7)</f>
        <v>-</v>
      </c>
      <c r="CN6" s="21" t="str">
        <f t="shared" ref="CN6:CV6" si="10">IF(CN7="",NA(),CN7)</f>
        <v>-</v>
      </c>
      <c r="CO6" s="21">
        <f t="shared" si="10"/>
        <v>67.680000000000007</v>
      </c>
      <c r="CP6" s="21">
        <f t="shared" si="10"/>
        <v>67.09</v>
      </c>
      <c r="CQ6" s="21">
        <f t="shared" si="10"/>
        <v>69.790000000000006</v>
      </c>
      <c r="CR6" s="21" t="str">
        <f t="shared" si="10"/>
        <v>-</v>
      </c>
      <c r="CS6" s="21" t="str">
        <f t="shared" si="10"/>
        <v>-</v>
      </c>
      <c r="CT6" s="21">
        <f t="shared" si="10"/>
        <v>68.2</v>
      </c>
      <c r="CU6" s="21">
        <f t="shared" si="10"/>
        <v>68.05</v>
      </c>
      <c r="CV6" s="21">
        <f t="shared" si="10"/>
        <v>67.099999999999994</v>
      </c>
      <c r="CW6" s="20" t="str">
        <f>IF(CW7="","",IF(CW7="-","【-】","【"&amp;SUBSTITUTE(TEXT(CW7,"#,##0.00"),"-","△")&amp;"】"))</f>
        <v>【67.08】</v>
      </c>
      <c r="CX6" s="21" t="str">
        <f>IF(CX7="",NA(),CX7)</f>
        <v>-</v>
      </c>
      <c r="CY6" s="21" t="str">
        <f t="shared" ref="CY6:DG6" si="11">IF(CY7="",NA(),CY7)</f>
        <v>-</v>
      </c>
      <c r="CZ6" s="21">
        <f t="shared" si="11"/>
        <v>92.5</v>
      </c>
      <c r="DA6" s="21">
        <f t="shared" si="11"/>
        <v>92.68</v>
      </c>
      <c r="DB6" s="21">
        <f t="shared" si="11"/>
        <v>93.3</v>
      </c>
      <c r="DC6" s="21" t="str">
        <f t="shared" si="11"/>
        <v>-</v>
      </c>
      <c r="DD6" s="21" t="str">
        <f t="shared" si="11"/>
        <v>-</v>
      </c>
      <c r="DE6" s="21">
        <f t="shared" si="11"/>
        <v>94.01</v>
      </c>
      <c r="DF6" s="21">
        <f t="shared" si="11"/>
        <v>94.14</v>
      </c>
      <c r="DG6" s="21">
        <f t="shared" si="11"/>
        <v>94.02</v>
      </c>
      <c r="DH6" s="20" t="str">
        <f>IF(DH7="","",IF(DH7="-","【-】","【"&amp;SUBSTITUTE(TEXT(DH7,"#,##0.00"),"-","△")&amp;"】"))</f>
        <v>【93.95】</v>
      </c>
      <c r="DI6" s="21" t="str">
        <f>IF(DI7="",NA(),DI7)</f>
        <v>-</v>
      </c>
      <c r="DJ6" s="21" t="str">
        <f t="shared" ref="DJ6:DR6" si="12">IF(DJ7="",NA(),DJ7)</f>
        <v>-</v>
      </c>
      <c r="DK6" s="21">
        <f t="shared" si="12"/>
        <v>50.15</v>
      </c>
      <c r="DL6" s="21">
        <f t="shared" si="12"/>
        <v>51.4</v>
      </c>
      <c r="DM6" s="21">
        <f t="shared" si="12"/>
        <v>52.7</v>
      </c>
      <c r="DN6" s="21" t="str">
        <f t="shared" si="12"/>
        <v>-</v>
      </c>
      <c r="DO6" s="21" t="str">
        <f t="shared" si="12"/>
        <v>-</v>
      </c>
      <c r="DP6" s="21">
        <f t="shared" si="12"/>
        <v>31.96</v>
      </c>
      <c r="DQ6" s="21">
        <f t="shared" si="12"/>
        <v>34.17</v>
      </c>
      <c r="DR6" s="21">
        <f t="shared" si="12"/>
        <v>36.770000000000003</v>
      </c>
      <c r="DS6" s="20" t="str">
        <f>IF(DS7="","",IF(DS7="-","【-】","【"&amp;SUBSTITUTE(TEXT(DS7,"#,##0.00"),"-","△")&amp;"】"))</f>
        <v>【36.56】</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0.93</v>
      </c>
      <c r="EB6" s="21">
        <f t="shared" si="13"/>
        <v>1.04</v>
      </c>
      <c r="EC6" s="21">
        <f t="shared" si="13"/>
        <v>1.26</v>
      </c>
      <c r="ED6" s="20" t="str">
        <f>IF(ED7="","",IF(ED7="-","【-】","【"&amp;SUBSTITUTE(TEXT(ED7,"#,##0.00"),"-","△")&amp;"】"))</f>
        <v>【1.25】</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1.87</v>
      </c>
      <c r="EM6" s="21">
        <f t="shared" si="14"/>
        <v>0.1</v>
      </c>
      <c r="EN6" s="21">
        <f t="shared" si="14"/>
        <v>0.09</v>
      </c>
      <c r="EO6" s="20" t="str">
        <f>IF(EO7="","",IF(EO7="-","【-】","【"&amp;SUBSTITUTE(TEXT(EO7,"#,##0.00"),"-","△")&amp;"】"))</f>
        <v>【0.09】</v>
      </c>
    </row>
    <row r="7" spans="1:148" s="22" customFormat="1" x14ac:dyDescent="0.15">
      <c r="A7" s="14"/>
      <c r="B7" s="23">
        <v>2022</v>
      </c>
      <c r="C7" s="23">
        <v>160008</v>
      </c>
      <c r="D7" s="23">
        <v>46</v>
      </c>
      <c r="E7" s="23">
        <v>17</v>
      </c>
      <c r="F7" s="23">
        <v>3</v>
      </c>
      <c r="G7" s="23">
        <v>0</v>
      </c>
      <c r="H7" s="23" t="s">
        <v>96</v>
      </c>
      <c r="I7" s="23" t="s">
        <v>97</v>
      </c>
      <c r="J7" s="23" t="s">
        <v>98</v>
      </c>
      <c r="K7" s="23" t="s">
        <v>99</v>
      </c>
      <c r="L7" s="23" t="s">
        <v>100</v>
      </c>
      <c r="M7" s="23" t="s">
        <v>101</v>
      </c>
      <c r="N7" s="24" t="s">
        <v>102</v>
      </c>
      <c r="O7" s="24">
        <v>85.52</v>
      </c>
      <c r="P7" s="24">
        <v>50.85</v>
      </c>
      <c r="Q7" s="24">
        <v>100</v>
      </c>
      <c r="R7" s="24">
        <v>0</v>
      </c>
      <c r="S7" s="24">
        <v>1028440</v>
      </c>
      <c r="T7" s="24">
        <v>4247.54</v>
      </c>
      <c r="U7" s="24">
        <v>242.13</v>
      </c>
      <c r="V7" s="24">
        <v>400047</v>
      </c>
      <c r="W7" s="24">
        <v>128.01</v>
      </c>
      <c r="X7" s="24">
        <v>3125.12</v>
      </c>
      <c r="Y7" s="24" t="s">
        <v>102</v>
      </c>
      <c r="Z7" s="24" t="s">
        <v>102</v>
      </c>
      <c r="AA7" s="24">
        <v>103.26</v>
      </c>
      <c r="AB7" s="24">
        <v>103.46</v>
      </c>
      <c r="AC7" s="24">
        <v>102.88</v>
      </c>
      <c r="AD7" s="24" t="s">
        <v>102</v>
      </c>
      <c r="AE7" s="24" t="s">
        <v>102</v>
      </c>
      <c r="AF7" s="24">
        <v>101.63</v>
      </c>
      <c r="AG7" s="24">
        <v>100.14</v>
      </c>
      <c r="AH7" s="24">
        <v>99.22</v>
      </c>
      <c r="AI7" s="24">
        <v>99.26</v>
      </c>
      <c r="AJ7" s="24" t="s">
        <v>102</v>
      </c>
      <c r="AK7" s="24" t="s">
        <v>102</v>
      </c>
      <c r="AL7" s="24">
        <v>0</v>
      </c>
      <c r="AM7" s="24">
        <v>0</v>
      </c>
      <c r="AN7" s="24">
        <v>0</v>
      </c>
      <c r="AO7" s="24" t="s">
        <v>102</v>
      </c>
      <c r="AP7" s="24" t="s">
        <v>102</v>
      </c>
      <c r="AQ7" s="24">
        <v>9.1</v>
      </c>
      <c r="AR7" s="24">
        <v>10.71</v>
      </c>
      <c r="AS7" s="24">
        <v>11.46</v>
      </c>
      <c r="AT7" s="24">
        <v>11.39</v>
      </c>
      <c r="AU7" s="24" t="s">
        <v>102</v>
      </c>
      <c r="AV7" s="24" t="s">
        <v>102</v>
      </c>
      <c r="AW7" s="24">
        <v>103.3</v>
      </c>
      <c r="AX7" s="24">
        <v>89.63</v>
      </c>
      <c r="AY7" s="24">
        <v>76.88</v>
      </c>
      <c r="AZ7" s="24" t="s">
        <v>102</v>
      </c>
      <c r="BA7" s="24" t="s">
        <v>102</v>
      </c>
      <c r="BB7" s="24">
        <v>101.14</v>
      </c>
      <c r="BC7" s="24">
        <v>104.74</v>
      </c>
      <c r="BD7" s="24">
        <v>104.74</v>
      </c>
      <c r="BE7" s="24">
        <v>104.37</v>
      </c>
      <c r="BF7" s="24" t="s">
        <v>102</v>
      </c>
      <c r="BG7" s="24" t="s">
        <v>102</v>
      </c>
      <c r="BH7" s="24">
        <v>129.66999999999999</v>
      </c>
      <c r="BI7" s="24">
        <v>107.33</v>
      </c>
      <c r="BJ7" s="24">
        <v>95.35</v>
      </c>
      <c r="BK7" s="24" t="s">
        <v>102</v>
      </c>
      <c r="BL7" s="24" t="s">
        <v>102</v>
      </c>
      <c r="BM7" s="24">
        <v>255.67</v>
      </c>
      <c r="BN7" s="24">
        <v>242.44</v>
      </c>
      <c r="BO7" s="24">
        <v>228.09</v>
      </c>
      <c r="BP7" s="24">
        <v>230.79</v>
      </c>
      <c r="BQ7" s="24" t="s">
        <v>102</v>
      </c>
      <c r="BR7" s="24" t="s">
        <v>102</v>
      </c>
      <c r="BS7" s="24">
        <v>0</v>
      </c>
      <c r="BT7" s="24">
        <v>0</v>
      </c>
      <c r="BU7" s="24">
        <v>0</v>
      </c>
      <c r="BV7" s="24" t="s">
        <v>102</v>
      </c>
      <c r="BW7" s="24" t="s">
        <v>102</v>
      </c>
      <c r="BX7" s="24">
        <v>0</v>
      </c>
      <c r="BY7" s="24">
        <v>0</v>
      </c>
      <c r="BZ7" s="24">
        <v>0</v>
      </c>
      <c r="CA7" s="24">
        <v>0</v>
      </c>
      <c r="CB7" s="24" t="s">
        <v>102</v>
      </c>
      <c r="CC7" s="24" t="s">
        <v>102</v>
      </c>
      <c r="CD7" s="24">
        <v>50.85</v>
      </c>
      <c r="CE7" s="24">
        <v>55.44</v>
      </c>
      <c r="CF7" s="24">
        <v>58.04</v>
      </c>
      <c r="CG7" s="24" t="s">
        <v>102</v>
      </c>
      <c r="CH7" s="24" t="s">
        <v>102</v>
      </c>
      <c r="CI7" s="24">
        <v>50.67</v>
      </c>
      <c r="CJ7" s="24">
        <v>48.7</v>
      </c>
      <c r="CK7" s="24">
        <v>52.53</v>
      </c>
      <c r="CL7" s="24">
        <v>52.71</v>
      </c>
      <c r="CM7" s="24" t="s">
        <v>102</v>
      </c>
      <c r="CN7" s="24" t="s">
        <v>102</v>
      </c>
      <c r="CO7" s="24">
        <v>67.680000000000007</v>
      </c>
      <c r="CP7" s="24">
        <v>67.09</v>
      </c>
      <c r="CQ7" s="24">
        <v>69.790000000000006</v>
      </c>
      <c r="CR7" s="24" t="s">
        <v>102</v>
      </c>
      <c r="CS7" s="24" t="s">
        <v>102</v>
      </c>
      <c r="CT7" s="24">
        <v>68.2</v>
      </c>
      <c r="CU7" s="24">
        <v>68.05</v>
      </c>
      <c r="CV7" s="24">
        <v>67.099999999999994</v>
      </c>
      <c r="CW7" s="24">
        <v>67.08</v>
      </c>
      <c r="CX7" s="24" t="s">
        <v>102</v>
      </c>
      <c r="CY7" s="24" t="s">
        <v>102</v>
      </c>
      <c r="CZ7" s="24">
        <v>92.5</v>
      </c>
      <c r="DA7" s="24">
        <v>92.68</v>
      </c>
      <c r="DB7" s="24">
        <v>93.3</v>
      </c>
      <c r="DC7" s="24" t="s">
        <v>102</v>
      </c>
      <c r="DD7" s="24" t="s">
        <v>102</v>
      </c>
      <c r="DE7" s="24">
        <v>94.01</v>
      </c>
      <c r="DF7" s="24">
        <v>94.14</v>
      </c>
      <c r="DG7" s="24">
        <v>94.02</v>
      </c>
      <c r="DH7" s="24">
        <v>93.95</v>
      </c>
      <c r="DI7" s="24" t="s">
        <v>102</v>
      </c>
      <c r="DJ7" s="24" t="s">
        <v>102</v>
      </c>
      <c r="DK7" s="24">
        <v>50.15</v>
      </c>
      <c r="DL7" s="24">
        <v>51.4</v>
      </c>
      <c r="DM7" s="24">
        <v>52.7</v>
      </c>
      <c r="DN7" s="24" t="s">
        <v>102</v>
      </c>
      <c r="DO7" s="24" t="s">
        <v>102</v>
      </c>
      <c r="DP7" s="24">
        <v>31.96</v>
      </c>
      <c r="DQ7" s="24">
        <v>34.17</v>
      </c>
      <c r="DR7" s="24">
        <v>36.770000000000003</v>
      </c>
      <c r="DS7" s="24">
        <v>36.56</v>
      </c>
      <c r="DT7" s="24" t="s">
        <v>102</v>
      </c>
      <c r="DU7" s="24" t="s">
        <v>102</v>
      </c>
      <c r="DV7" s="24">
        <v>0</v>
      </c>
      <c r="DW7" s="24">
        <v>0</v>
      </c>
      <c r="DX7" s="24">
        <v>0</v>
      </c>
      <c r="DY7" s="24" t="s">
        <v>102</v>
      </c>
      <c r="DZ7" s="24" t="s">
        <v>102</v>
      </c>
      <c r="EA7" s="24">
        <v>0.93</v>
      </c>
      <c r="EB7" s="24">
        <v>1.04</v>
      </c>
      <c r="EC7" s="24">
        <v>1.26</v>
      </c>
      <c r="ED7" s="24">
        <v>1.25</v>
      </c>
      <c r="EE7" s="24" t="s">
        <v>102</v>
      </c>
      <c r="EF7" s="24" t="s">
        <v>102</v>
      </c>
      <c r="EG7" s="24">
        <v>0</v>
      </c>
      <c r="EH7" s="24">
        <v>0</v>
      </c>
      <c r="EI7" s="24">
        <v>0</v>
      </c>
      <c r="EJ7" s="24" t="s">
        <v>102</v>
      </c>
      <c r="EK7" s="24" t="s">
        <v>102</v>
      </c>
      <c r="EL7" s="24">
        <v>1.87</v>
      </c>
      <c r="EM7" s="24">
        <v>0.1</v>
      </c>
      <c r="EN7" s="24">
        <v>0.09</v>
      </c>
      <c r="EO7" s="24">
        <v>0.09</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平川　宏美</cp:lastModifiedBy>
  <cp:lastPrinted>2024-01-17T01:09:56Z</cp:lastPrinted>
  <dcterms:created xsi:type="dcterms:W3CDTF">2023-12-12T00:52:57Z</dcterms:created>
  <dcterms:modified xsi:type="dcterms:W3CDTF">2024-01-17T02:21:45Z</dcterms:modified>
  <cp:category/>
</cp:coreProperties>
</file>