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<sst xmlns="http://schemas.openxmlformats.org/spreadsheetml/2006/main" count="1148" uniqueCount="617">
  <si>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</si>
  <si>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</si>
  <si>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</si>
  <si>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</si>
  <si>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</si>
  <si>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</si>
  <si>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</si>
  <si>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</si>
  <si>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</si>
  <si>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</si>
  <si>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</si>
  <si>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</si>
  <si>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</si>
  <si>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</si>
  <si>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</si>
  <si>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</si>
  <si>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</si>
  <si>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</si>
  <si>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</si>
  <si>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</si>
  <si>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</si>
  <si>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</si>
  <si>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</si>
  <si>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</si>
  <si>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</si>
  <si>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</si>
  <si>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</si>
  <si>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</si>
  <si>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</si>
  <si>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</si>
  <si>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</si>
  <si>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</si>
  <si>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</si>
  <si>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</si>
  <si>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</si>
  <si>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</si>
  <si>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</si>
  <si>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</si>
  <si>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</si>
  <si>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</si>
  <si>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</si>
  <si>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</si>
  <si>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</si>
  <si>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</si>
  <si>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</si>
  <si>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</si>
  <si>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</si>
  <si>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</si>
  <si>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</si>
  <si>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</si>
  <si>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</si>
  <si>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</si>
  <si>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</si>
  <si>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</si>
  <si>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</si>
  <si>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</si>
  <si>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</si>
  <si>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</si>
  <si>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</si>
  <si>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</si>
  <si>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</si>
  <si>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</si>
  <si>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</si>
  <si>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</si>
  <si>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</si>
  <si>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</si>
  <si>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</si>
  <si>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</si>
  <si>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</si>
  <si>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</si>
  <si>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</si>
  <si>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</si>
  <si>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</si>
  <si>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</si>
  <si>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</si>
  <si>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</si>
  <si>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</si>
  <si>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</si>
  <si>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</si>
  <si>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</si>
  <si>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</si>
  <si>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</si>
  <si>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</si>
  <si>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</si>
  <si>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</si>
  <si>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</si>
  <si>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</si>
  <si>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</si>
  <si>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</si>
  <si>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</si>
  <si>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</si>
  <si>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</si>
  <si>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</si>
  <si>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</si>
  <si>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</si>
  <si>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</si>
  <si>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</si>
  <si>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</si>
  <si>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</si>
  <si>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</si>
  <si>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</si>
  <si>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</si>
  <si>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</si>
  <si>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</si>
  <si>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</si>
  <si>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</si>
  <si>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</si>
  <si>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</si>
  <si>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</si>
  <si>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</si>
  <si>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</si>
  <si>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</si>
  <si>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</si>
  <si>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</si>
  <si>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</si>
  <si>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</si>
  <si>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</si>
  <si>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</si>
  <si>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</si>
  <si>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</si>
  <si>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</si>
  <si>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</si>
  <si>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</si>
  <si>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</si>
  <si>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</si>
  <si>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</si>
  <si>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</si>
  <si>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</si>
  <si>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</si>
  <si>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</si>
  <si>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</si>
  <si>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</si>
  <si>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</si>
  <si>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</si>
  <si>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</si>
  <si>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</si>
  <si>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</si>
  <si>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</si>
  <si>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</si>
  <si>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</si>
  <si>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</si>
  <si>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</si>
  <si>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</si>
  <si>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</si>
  <si>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</si>
  <si>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</si>
  <si>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</si>
  <si>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</si>
  <si>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</si>
  <si>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</si>
  <si>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</si>
  <si>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</si>
  <si>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</si>
  <si>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</si>
  <si>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</si>
  <si>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</si>
  <si>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</si>
  <si>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</si>
  <si>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</si>
  <si>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</si>
  <si>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</si>
  <si>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</si>
  <si>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</si>
  <si>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</si>
  <si>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</si>
  <si>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</si>
  <si>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</si>
  <si>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</si>
  <si>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</si>
  <si>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</si>
  <si>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</si>
  <si>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</si>
  <si>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</si>
  <si>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</si>
  <si>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</si>
  <si>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</si>
  <si>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</si>
  <si>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</si>
  <si>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</si>
  <si>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</si>
  <si>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</si>
  <si>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</si>
  <si>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</si>
  <si>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</si>
  <si>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</si>
  <si>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</si>
  <si>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</si>
  <si>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</si>
  <si>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</si>
  <si>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</si>
  <si>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</si>
  <si>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</si>
  <si>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</si>
  <si>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</si>
  <si>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</si>
  <si>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</si>
  <si>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</si>
  <si>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</si>
  <si>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</si>
  <si>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</si>
  <si>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</si>
  <si>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</si>
  <si>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</si>
  <si>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</si>
  <si>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</si>
  <si>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</si>
  <si>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</si>
  <si>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</si>
  <si>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</si>
  <si>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</si>
  <si>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</si>
  <si>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</si>
  <si>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</si>
  <si>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</si>
  <si>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富山県砺波市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</si>
  <si>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</si>
  <si>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</si>
  <si>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</si>
  <si>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</si>
  <si>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</si>
  <si>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</si>
  <si>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</si>
  <si>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</si>
  <si>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</si>
  <si>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</si>
  <si>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</si>
  <si>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</si>
  <si>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</si>
  <si>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</si>
  <si>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</si>
  <si>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</si>
  <si>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</si>
  <si>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</si>
  <si>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</si>
  <si>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</si>
  <si>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</si>
  <si>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</si>
  <si>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</si>
  <si>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</si>
  <si>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</si>
  <si>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</si>
  <si>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</si>
  <si>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</si>
  <si>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</si>
  <si>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</si>
  <si>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</si>
  <si>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</si>
  <si>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</si>
  <si>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</si>
  <si>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</si>
  <si>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</si>
  <si>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</si>
  <si>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</si>
  <si>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</si>
  <si>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</si>
  <si>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</si>
  <si>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</si>
  <si>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</si>
  <si>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</si>
  <si>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</si>
  <si>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</si>
  <si>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</si>
  <si>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</si>
  <si>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</si>
  <si>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</si>
  <si>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</si>
  <si>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</si>
  <si>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</si>
  <si>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</si>
  <si>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</si>
  <si>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</si>
  <si>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</si>
  <si>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</si>
  <si>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</si>
  <si>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</si>
  <si>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</si>
  <si>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</si>
  <si>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</si>
  <si>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</si>
  <si>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</si>
  <si>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</si>
  <si>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</si>
  <si>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</si>
  <si>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</si>
  <si>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</si>
  <si>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</si>
  <si>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</si>
  <si>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</si>
  <si>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</si>
  <si>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</si>
  <si>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</si>
  <si>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</si>
  <si>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</si>
  <si>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</si>
  <si>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</si>
  <si>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</si>
  <si>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</si>
  <si>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</si>
  <si>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</si>
  <si>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</si>
  <si>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</si>
  <si>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</si>
  <si>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</si>
  <si>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</si>
  <si>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</si>
  <si>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</si>
  <si>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</si>
  <si>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</si>
  <si>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</si>
  <si>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</si>
  <si>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</si>
  <si>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</si>
  <si>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</si>
  <si>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</si>
  <si>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</si>
  <si>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</si>
  <si>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</si>
  <si>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</si>
  <si>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</si>
  <si>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</si>
  <si>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</si>
  <si>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</si>
  <si>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</si>
  <si>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</si>
  <si>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</si>
  <si>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</si>
  <si>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</si>
  <si>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</si>
  <si>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</si>
  <si>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</si>
  <si>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</si>
  <si>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</si>
  <si>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</si>
  <si>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</si>
  <si>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</si>
  <si>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</si>
  <si>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</si>
  <si>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</si>
  <si>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</si>
  <si>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</si>
  <si>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</si>
  <si>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</si>
  <si>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</si>
  <si>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</si>
  <si>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</si>
  <si>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</si>
  <si>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</si>
  <si>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</si>
  <si>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</si>
  <si>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</si>
  <si>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</si>
  <si>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</si>
  <si>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</si>
  <si>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</si>
  <si>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</si>
  <si>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</si>
  <si>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</si>
  <si>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</si>
  <si>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</si>
  <si>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</si>
  <si>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</si>
  <si>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</si>
  <si>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</si>
  <si>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</si>
  <si>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</si>
  <si>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</si>
  <si>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</si>
  <si>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</si>
  <si>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</si>
  <si>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富山県砺波市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</si>
  <si>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</si>
  <si>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</si>
  <si>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</si>
  <si>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</si>
  <si>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</si>
  <si>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</si>
  <si>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</si>
  <si>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</si>
  <si>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</si>
  <si>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</si>
  <si>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</si>
  <si>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</si>
  <si>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</si>
  <si>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</si>
  <si>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</si>
  <si>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</si>
  <si>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</si>
  <si>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</si>
  <si>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</si>
  <si>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</si>
  <si>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</si>
  <si>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</si>
  <si>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</si>
  <si>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</si>
  <si>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</si>
  <si>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</si>
  <si>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</si>
  <si>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</si>
  <si>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</si>
  <si>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</si>
  <si>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</si>
  <si>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</si>
  <si>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</si>
  <si>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</si>
  <si>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</si>
  <si>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</si>
  <si>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</si>
  <si>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砺波市水道事業</t>
    <phoneticPr fontId="5"/>
  </si>
  <si>
    <t>法適用企業</t>
    <phoneticPr fontId="5"/>
  </si>
  <si>
    <t>砺波市工業用水道事業</t>
    <phoneticPr fontId="5"/>
  </si>
  <si>
    <t>砺波市下水道事業</t>
    <phoneticPr fontId="5"/>
  </si>
  <si>
    <t>法適用企業</t>
    <phoneticPr fontId="5"/>
  </si>
  <si>
    <t>砺波市病院事業</t>
    <phoneticPr fontId="5"/>
  </si>
  <si>
    <t>砺波市工業団地造成事業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</si>
  <si>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</si>
  <si>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</si>
  <si>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</si>
  <si>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</si>
  <si>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</si>
  <si>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</si>
  <si>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</si>
  <si>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</si>
  <si>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</si>
  <si>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</si>
  <si>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</si>
  <si>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</si>
  <si>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</si>
  <si>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</si>
  <si>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</si>
  <si>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</si>
  <si>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</si>
  <si>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</si>
  <si>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</si>
  <si>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</si>
  <si>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</si>
  <si>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</si>
  <si>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</si>
  <si>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</si>
  <si>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</si>
  <si>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</si>
  <si>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</si>
  <si>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</si>
  <si>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</si>
  <si>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</si>
  <si>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</si>
  <si>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</si>
  <si>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</si>
  <si>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</si>
  <si>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</si>
  <si>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</si>
  <si>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</si>
  <si>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</si>
  <si>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</si>
  <si>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</si>
  <si>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</si>
  <si>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</si>
  <si>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</si>
  <si>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</si>
  <si>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</si>
  <si>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</si>
  <si>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</si>
  <si>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</si>
  <si>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</si>
  <si>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</si>
  <si>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</si>
  <si>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</si>
  <si>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</si>
  <si>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</si>
  <si>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</si>
  <si>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</si>
  <si>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</si>
  <si>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</si>
  <si>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</si>
  <si>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</si>
  <si>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</si>
  <si>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砺波市工業用水道事業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</si>
  <si>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</si>
  <si>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</si>
  <si>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</si>
  <si>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</si>
  <si>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</si>
  <si>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</si>
  <si>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</si>
  <si>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</si>
  <si>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</si>
  <si>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</si>
  <si>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</si>
  <si>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</si>
  <si>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</si>
  <si>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</si>
  <si>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</si>
  <si>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</si>
  <si>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</si>
  <si>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</si>
  <si>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</si>
  <si>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</si>
  <si>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</si>
  <si>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</si>
  <si>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</si>
  <si>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</si>
  <si>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</si>
  <si>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</si>
  <si>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</si>
  <si>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</si>
  <si>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</si>
  <si>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</si>
  <si>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</si>
  <si>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</si>
  <si>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</si>
  <si>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</si>
  <si>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</si>
  <si>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</si>
  <si>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</si>
  <si>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</si>
  <si>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</si>
  <si>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</si>
  <si>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</si>
  <si>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</si>
  <si>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</si>
  <si>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</si>
  <si>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</si>
  <si>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</si>
  <si>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</si>
  <si>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</si>
  <si>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</si>
  <si>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</si>
  <si>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</si>
  <si>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</si>
  <si>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</si>
  <si>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</si>
  <si>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</si>
  <si>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</si>
  <si>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</si>
  <si>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</si>
  <si>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</si>
  <si>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</si>
  <si>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</si>
  <si>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</si>
  <si>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</si>
  <si>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</si>
  <si>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</si>
  <si>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</si>
  <si>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</si>
  <si>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</si>
  <si>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</si>
  <si>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</si>
  <si>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</si>
  <si>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</si>
  <si>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</si>
  <si>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</si>
  <si>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</si>
  <si>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</si>
  <si>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</si>
  <si>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</si>
  <si>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</si>
  <si>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</si>
  <si>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</si>
  <si>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</si>
  <si>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</si>
  <si>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</si>
  <si>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1.39</t>
  </si>
  <si>
    <t>▲ 3.73</t>
  </si>
  <si>
    <t>砺波市病院事業</t>
  </si>
  <si>
    <t>砺波市水道事業</t>
  </si>
  <si>
    <t>一般会計</t>
  </si>
  <si>
    <t>砺波市下水道事業</t>
  </si>
  <si>
    <t>砺波市工業団地造成事業</t>
  </si>
  <si>
    <t>国民健康保険事業特別会計</t>
  </si>
  <si>
    <t>砺波市工業用水道事業</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</si>
  <si>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</si>
  <si>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</si>
  <si>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</si>
  <si>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</si>
  <si>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</si>
  <si>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</si>
  <si>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</si>
  <si>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</si>
  <si>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</si>
  <si>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砺波市土地開発公社</t>
    <rPh sb="0" eb="3">
      <t>トナミシ</t>
    </rPh>
    <rPh sb="3" eb="5">
      <t>トチ</t>
    </rPh>
    <rPh sb="5" eb="7">
      <t>カイハツ</t>
    </rPh>
    <rPh sb="7" eb="9">
      <t>コウシャ</t>
    </rPh>
    <phoneticPr fontId="5"/>
  </si>
  <si>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</si>
  <si>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</si>
  <si>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エフエムとなみ</t>
  </si>
  <si>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</si>
  <si>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</si>
  <si>
    <t>庄川泉源株式会社</t>
  </si>
  <si>
    <t>砺波広域圏事務組合（水道事業会計）</t>
  </si>
  <si>
    <t>砺波地方衛生施設組合（一般会計）</t>
  </si>
  <si>
    <t>富山県市町村総合事務組合（一般会計）</t>
  </si>
  <si>
    <t>富山県市町村会館管理組合（一般会計）</t>
  </si>
  <si>
    <t>砺波地方介護保険組合（一般会計）</t>
  </si>
  <si>
    <t>砺波地方介護保険組合（介護保険特別会計）</t>
  </si>
  <si>
    <t>砺波地方介護保険組合（養護老人ホーム楽寿荘事業特別会計）</t>
  </si>
  <si>
    <t>富山県後期高齢者医療広域連合（一般会計）</t>
  </si>
  <si>
    <t>富山県後期高齢者医療広域連合（後期高齢者医療事業特別会計）</t>
  </si>
  <si>
    <t>砺波広域圏事務組合（一般会計）</t>
    <rPh sb="0" eb="2">
      <t>トナミ</t>
    </rPh>
    <rPh sb="2" eb="5">
      <t>コウイキケン</t>
    </rPh>
    <rPh sb="5" eb="7">
      <t>ジム</t>
    </rPh>
    <rPh sb="7" eb="9">
      <t>クミアイ</t>
    </rPh>
    <rPh sb="10" eb="12">
      <t>イッパン</t>
    </rPh>
    <rPh sb="12" eb="14">
      <t>カイケイ</t>
    </rPh>
    <phoneticPr fontId="5"/>
  </si>
  <si>
    <t>庄川水害予防組合（一般会計）</t>
    <rPh sb="0" eb="2">
      <t>ショウガワ</t>
    </rPh>
    <rPh sb="2" eb="4">
      <t>スイガイ</t>
    </rPh>
    <rPh sb="4" eb="6">
      <t>ヨボウ</t>
    </rPh>
    <rPh sb="6" eb="8">
      <t>クミアイ</t>
    </rPh>
    <rPh sb="9" eb="11">
      <t>イッパン</t>
    </rPh>
    <rPh sb="11" eb="13">
      <t>カイケイ</t>
    </rPh>
    <phoneticPr fontId="5"/>
  </si>
  <si>
    <t>砺波地域消防組合（一般会計）</t>
    <rPh sb="0" eb="2">
      <t>トナミ</t>
    </rPh>
    <rPh sb="2" eb="4">
      <t>チイキ</t>
    </rPh>
    <rPh sb="4" eb="6">
      <t>ショウボウ</t>
    </rPh>
    <rPh sb="6" eb="8">
      <t>クミアイ</t>
    </rPh>
    <rPh sb="9" eb="11">
      <t>イッパン</t>
    </rPh>
    <rPh sb="11" eb="13">
      <t>カイケイ</t>
    </rPh>
    <phoneticPr fontId="5"/>
  </si>
  <si>
    <t>-</t>
    <phoneticPr fontId="2"/>
  </si>
  <si>
    <t>-</t>
    <phoneticPr fontId="2"/>
  </si>
  <si>
    <t>庁舎整備基金</t>
    <rPh sb="0" eb="2">
      <t>チョウシャ</t>
    </rPh>
    <rPh sb="2" eb="6">
      <t>セイビキキン</t>
    </rPh>
    <phoneticPr fontId="5"/>
  </si>
  <si>
    <t>合併振興基金</t>
    <rPh sb="0" eb="6">
      <t>ガッペイシンコウキキン</t>
    </rPh>
    <phoneticPr fontId="5"/>
  </si>
  <si>
    <t>地域福祉基金</t>
    <rPh sb="0" eb="6">
      <t>チイキフクシキキン</t>
    </rPh>
    <phoneticPr fontId="5"/>
  </si>
  <si>
    <t>公共施設維持管理基金</t>
    <rPh sb="0" eb="4">
      <t>コウキョウシセツ</t>
    </rPh>
    <rPh sb="4" eb="10">
      <t>イジカンリキキン</t>
    </rPh>
    <phoneticPr fontId="5"/>
  </si>
  <si>
    <t>となみっ子応援基金</t>
    <rPh sb="4" eb="5">
      <t>コ</t>
    </rPh>
    <rPh sb="5" eb="9">
      <t>オウエンキキン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</si>
  <si>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</si>
  <si>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</si>
  <si>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</si>
  <si>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</si>
  <si>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類似団体と比べて将来負担比率が4.0ポイント高く、有形固定資産減価償却率が1.0ポイント高くなっている。
　現在の公共施設を継続して更新することは、将来負担比率の増加につながるため、公共施設等総合管理計画や個別施設計画に基づき、公共施設の統廃合を検討するとともに、更新すべき施設においては計画的な修繕改修に努める。また、継続する公共施設において、将来の大規模更新事業を見込むものについては、予め基金を積み立てていくなど、将来への負担が軽減され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</si>
  <si>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</si>
  <si>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</si>
  <si>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</si>
  <si>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</si>
  <si>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</si>
  <si>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</si>
  <si>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類似団体と比べて将来負担比率が4.0ポイント、実質公債費比率が4.8ポイントと両方の値が高くなっている。
　将来負担比率については、類似団体に比べれば高いものの、地方債現在高の減少や地方債借入れを交付税算定があるものに限っていることにより低い水準を維持している。将来の負担軽減のため、新規事業については精査及び事業選択に努める。
　実質公債費比率については、類似団体とは反対に上昇傾向であるが、新砺波体育センター整備事業や新砺波図書館整備事業等の大型事業に係る借入が令和3年度までに完了していること、令和3年度に減債基金を財源とした繰上償還を実施したことなどから、今後は下降していく見込みである。</t>
    <rPh sb="40" eb="42">
      <t>リョウホウ</t>
    </rPh>
    <rPh sb="43" eb="44">
      <t>アタイ</t>
    </rPh>
    <rPh sb="72" eb="73">
      <t>クラ</t>
    </rPh>
    <rPh sb="76" eb="77">
      <t>タカ</t>
    </rPh>
    <rPh sb="92" eb="95">
      <t>チホウサイ</t>
    </rPh>
    <rPh sb="95" eb="97">
      <t>カリイ</t>
    </rPh>
    <rPh sb="110" eb="111">
      <t>カギ</t>
    </rPh>
    <rPh sb="132" eb="134">
      <t>ショウライ</t>
    </rPh>
    <rPh sb="154" eb="155">
      <t>オヨ</t>
    </rPh>
    <rPh sb="180" eb="182">
      <t>ルイジ</t>
    </rPh>
    <rPh sb="182" eb="184">
      <t>ダンタイ</t>
    </rPh>
    <rPh sb="186" eb="188">
      <t>ハンタイ</t>
    </rPh>
    <rPh sb="189" eb="191">
      <t>ジョウショウ</t>
    </rPh>
    <rPh sb="191" eb="193">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</si>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</sst>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B399-49C8-B8DF-3AAEC8385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47447</c:v>
                </c:pt>
                <c:pt idx="1">
                  <c:v>57440</c:v>
                </c:pt>
                <c:pt idx="2">
                  <c:v>47141</c:v>
                </c:pt>
                <c:pt idx="3">
                  <c:v>69052</c:v>
                </c:pt>
                <c:pt idx="4">
                  <c:v>47164</c:v>
                </c:pt>
              </c:numCache>
            </c:numRef>
          </c:val>
          <c:smooth val="0"/>
          <c:extLst>
            <c:ext xmlns:c16="http://schemas.microsoft.com/office/drawing/2014/chart" uri="{C3380CC4-5D6E-409C-BE32-E72D297353CC}">
              <c16:uniqueId val="{00000001-B399-49C8-B8DF-3AAEC8385A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c:v>
                </c:pt>
                <c:pt idx="1">
                  <c:v>11.43</c:v>
                </c:pt>
                <c:pt idx="2">
                  <c:v>7.83</c:v>
                </c:pt>
                <c:pt idx="3">
                  <c:v>11.02</c:v>
                </c:pt>
                <c:pt idx="4">
                  <c:v>13.53</c:v>
                </c:pt>
              </c:numCache>
            </c:numRef>
          </c:val>
          <c:extLst>
            <c:ext xmlns:c16="http://schemas.microsoft.com/office/drawing/2014/chart" uri="{C3380CC4-5D6E-409C-BE32-E72D297353CC}">
              <c16:uniqueId val="{00000000-BECF-4A44-A68D-EEDC8B7CD9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20.05</c:v>
                </c:pt>
                <c:pt idx="1">
                  <c:v>19.899999999999999</c:v>
                </c:pt>
                <c:pt idx="2">
                  <c:v>20.13</c:v>
                </c:pt>
                <c:pt idx="3">
                  <c:v>19.649999999999999</c:v>
                </c:pt>
                <c:pt idx="4">
                  <c:v>19.11</c:v>
                </c:pt>
              </c:numCache>
            </c:numRef>
          </c:val>
          <c:extLst>
            <c:ext xmlns:c16="http://schemas.microsoft.com/office/drawing/2014/chart" uri="{C3380CC4-5D6E-409C-BE32-E72D297353CC}">
              <c16:uniqueId val="{00000001-BECF-4A44-A68D-EEDC8B7CD9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0.12</c:v>
                </c:pt>
                <c:pt idx="2">
                  <c:v>-3.73</c:v>
                </c:pt>
                <c:pt idx="3">
                  <c:v>3.38</c:v>
                </c:pt>
                <c:pt idx="4">
                  <c:v>6.69</c:v>
                </c:pt>
              </c:numCache>
            </c:numRef>
          </c:val>
          <c:smooth val="0"/>
          <c:extLst>
            <c:ext xmlns:c16="http://schemas.microsoft.com/office/drawing/2014/chart" uri="{C3380CC4-5D6E-409C-BE32-E72D297353CC}">
              <c16:uniqueId val="{00000002-BECF-4A44-A68D-EEDC8B7CD9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0.36</c:v>
                </c:pt>
                <c:pt idx="2">
                  <c:v>#N/A</c:v>
                </c:pt>
                <c:pt idx="3">
                  <c:v>0.11</c:v>
                </c:pt>
                <c:pt idx="4">
                  <c:v>#N/A</c:v>
                </c:pt>
                <c:pt idx="5">
                  <c:v>1.23</c:v>
                </c:pt>
                <c:pt idx="6">
                  <c:v>#N/A</c:v>
                </c:pt>
                <c:pt idx="7">
                  <c:v>0.01</c:v>
                </c:pt>
                <c:pt idx="8">
                  <c:v>#N/A</c:v>
                </c:pt>
                <c:pt idx="9">
                  <c:v>0</c:v>
                </c:pt>
              </c:numCache>
            </c:numRef>
          </c:val>
          <c:extLst>
            <c:ext xmlns:c16="http://schemas.microsoft.com/office/drawing/2014/chart" uri="{C3380CC4-5D6E-409C-BE32-E72D297353CC}">
              <c16:uniqueId val="{00000000-418D-44CF-B3B5-55C07DA6FC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8D-44CF-B3B5-55C07DA6FC1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418D-44CF-B3B5-55C07DA6FC12}"/>
            </c:ext>
          </c:extLst>
        </c:ser>
        <c:ser>
          <c:idx val="3"/>
          <c:order val="3"/>
          <c:tx>
            <c:strRef>
              <c:f>データシート!$A$30</c:f>
              <c:strCache>
                <c:ptCount val="1"/>
                <c:pt idx="0">
                  <c:v>砺波市工業用水道事業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0.37</c:v>
                </c:pt>
                <c:pt idx="2">
                  <c:v>#N/A</c:v>
                </c:pt>
                <c:pt idx="3">
                  <c:v>0.37</c:v>
                </c:pt>
                <c:pt idx="4">
                  <c:v>#N/A</c:v>
                </c:pt>
                <c:pt idx="5">
                  <c:v>0.38</c:v>
                </c:pt>
                <c:pt idx="6">
                  <c:v>#N/A</c:v>
                </c:pt>
                <c:pt idx="7">
                  <c:v>0.39</c:v>
                </c:pt>
                <c:pt idx="8">
                  <c:v>#N/A</c:v>
                </c:pt>
                <c:pt idx="9">
                  <c:v>0.39</c:v>
                </c:pt>
              </c:numCache>
            </c:numRef>
          </c:val>
          <c:extLst>
            <c:ext xmlns:c16="http://schemas.microsoft.com/office/drawing/2014/chart" uri="{C3380CC4-5D6E-409C-BE32-E72D297353CC}">
              <c16:uniqueId val="{00000003-418D-44CF-B3B5-55C07DA6FC1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1.23</c:v>
                </c:pt>
                <c:pt idx="2">
                  <c:v>#N/A</c:v>
                </c:pt>
                <c:pt idx="3">
                  <c:v>0.68</c:v>
                </c:pt>
                <c:pt idx="4">
                  <c:v>#N/A</c:v>
                </c:pt>
                <c:pt idx="5">
                  <c:v>0.44</c:v>
                </c:pt>
                <c:pt idx="6">
                  <c:v>#N/A</c:v>
                </c:pt>
                <c:pt idx="7">
                  <c:v>0.7</c:v>
                </c:pt>
                <c:pt idx="8">
                  <c:v>#N/A</c:v>
                </c:pt>
                <c:pt idx="9">
                  <c:v>0.93</c:v>
                </c:pt>
              </c:numCache>
            </c:numRef>
          </c:val>
          <c:extLst>
            <c:ext xmlns:c16="http://schemas.microsoft.com/office/drawing/2014/chart" uri="{C3380CC4-5D6E-409C-BE32-E72D297353CC}">
              <c16:uniqueId val="{00000004-418D-44CF-B3B5-55C07DA6FC12}"/>
            </c:ext>
          </c:extLst>
        </c:ser>
        <c:ser>
          <c:idx val="5"/>
          <c:order val="5"/>
          <c:tx>
            <c:strRef>
              <c:f>データシート!$A$32</c:f>
              <c:strCache>
                <c:ptCount val="1"/>
                <c:pt idx="0">
                  <c:v>砺波市工業団地造成事業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4.18</c:v>
                </c:pt>
              </c:numCache>
            </c:numRef>
          </c:val>
          <c:extLst>
            <c:ext xmlns:c16="http://schemas.microsoft.com/office/drawing/2014/chart" uri="{C3380CC4-5D6E-409C-BE32-E72D297353CC}">
              <c16:uniqueId val="{00000005-418D-44CF-B3B5-55C07DA6FC12}"/>
            </c:ext>
          </c:extLst>
        </c:ser>
        <c:ser>
          <c:idx val="6"/>
          <c:order val="6"/>
          <c:tx>
            <c:strRef>
              <c:f>データシート!$A$33</c:f>
              <c:strCache>
                <c:ptCount val="1"/>
                <c:pt idx="0">
                  <c:v>砺波市下水道事業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5.43</c:v>
                </c:pt>
                <c:pt idx="8">
                  <c:v>#N/A</c:v>
                </c:pt>
                <c:pt idx="9">
                  <c:v>5.56</c:v>
                </c:pt>
              </c:numCache>
            </c:numRef>
          </c:val>
          <c:extLst>
            <c:ext xmlns:c16="http://schemas.microsoft.com/office/drawing/2014/chart" uri="{C3380CC4-5D6E-409C-BE32-E72D297353CC}">
              <c16:uniqueId val="{00000006-418D-44CF-B3B5-55C07DA6FC1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11.38</c:v>
                </c:pt>
                <c:pt idx="2">
                  <c:v>#N/A</c:v>
                </c:pt>
                <c:pt idx="3">
                  <c:v>11.42</c:v>
                </c:pt>
                <c:pt idx="4">
                  <c:v>#N/A</c:v>
                </c:pt>
                <c:pt idx="5">
                  <c:v>7.82</c:v>
                </c:pt>
                <c:pt idx="6">
                  <c:v>#N/A</c:v>
                </c:pt>
                <c:pt idx="7">
                  <c:v>11</c:v>
                </c:pt>
                <c:pt idx="8">
                  <c:v>#N/A</c:v>
                </c:pt>
                <c:pt idx="9">
                  <c:v>13.52</c:v>
                </c:pt>
              </c:numCache>
            </c:numRef>
          </c:val>
          <c:extLst>
            <c:ext xmlns:c16="http://schemas.microsoft.com/office/drawing/2014/chart" uri="{C3380CC4-5D6E-409C-BE32-E72D297353CC}">
              <c16:uniqueId val="{00000007-418D-44CF-B3B5-55C07DA6FC12}"/>
            </c:ext>
          </c:extLst>
        </c:ser>
        <c:ser>
          <c:idx val="8"/>
          <c:order val="8"/>
          <c:tx>
            <c:strRef>
              <c:f>データシート!$A$35</c:f>
              <c:strCache>
                <c:ptCount val="1"/>
                <c:pt idx="0">
                  <c:v>砺波市水道事業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14.08</c:v>
                </c:pt>
                <c:pt idx="2">
                  <c:v>#N/A</c:v>
                </c:pt>
                <c:pt idx="3">
                  <c:v>13.92</c:v>
                </c:pt>
                <c:pt idx="4">
                  <c:v>#N/A</c:v>
                </c:pt>
                <c:pt idx="5">
                  <c:v>14.44</c:v>
                </c:pt>
                <c:pt idx="6">
                  <c:v>#N/A</c:v>
                </c:pt>
                <c:pt idx="7">
                  <c:v>14.46</c:v>
                </c:pt>
                <c:pt idx="8">
                  <c:v>#N/A</c:v>
                </c:pt>
                <c:pt idx="9">
                  <c:v>13.98</c:v>
                </c:pt>
              </c:numCache>
            </c:numRef>
          </c:val>
          <c:extLst>
            <c:ext xmlns:c16="http://schemas.microsoft.com/office/drawing/2014/chart" uri="{C3380CC4-5D6E-409C-BE32-E72D297353CC}">
              <c16:uniqueId val="{00000008-418D-44CF-B3B5-55C07DA6FC12}"/>
            </c:ext>
          </c:extLst>
        </c:ser>
        <c:ser>
          <c:idx val="9"/>
          <c:order val="9"/>
          <c:tx>
            <c:strRef>
              <c:f>データシート!$A$36</c:f>
              <c:strCache>
                <c:ptCount val="1"/>
                <c:pt idx="0">
                  <c:v>砺波市病院事業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13.77</c:v>
                </c:pt>
                <c:pt idx="2">
                  <c:v>#N/A</c:v>
                </c:pt>
                <c:pt idx="3">
                  <c:v>14.4</c:v>
                </c:pt>
                <c:pt idx="4">
                  <c:v>#N/A</c:v>
                </c:pt>
                <c:pt idx="5">
                  <c:v>14.51</c:v>
                </c:pt>
                <c:pt idx="6">
                  <c:v>#N/A</c:v>
                </c:pt>
                <c:pt idx="7">
                  <c:v>17.8</c:v>
                </c:pt>
                <c:pt idx="8">
                  <c:v>#N/A</c:v>
                </c:pt>
                <c:pt idx="9">
                  <c:v>18.670000000000002</c:v>
                </c:pt>
              </c:numCache>
            </c:numRef>
          </c:val>
          <c:extLst>
            <c:ext xmlns:c16="http://schemas.microsoft.com/office/drawing/2014/chart" uri="{C3380CC4-5D6E-409C-BE32-E72D297353CC}">
              <c16:uniqueId val="{00000009-418D-44CF-B3B5-55C07DA6FC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2809</c:v>
                </c:pt>
                <c:pt idx="5">
                  <c:v>2809</c:v>
                </c:pt>
                <c:pt idx="8">
                  <c:v>2847</c:v>
                </c:pt>
                <c:pt idx="11">
                  <c:v>2835</c:v>
                </c:pt>
                <c:pt idx="14">
                  <c:v>2713</c:v>
                </c:pt>
              </c:numCache>
            </c:numRef>
          </c:val>
          <c:extLst>
            <c:ext xmlns:c16="http://schemas.microsoft.com/office/drawing/2014/chart" uri="{C3380CC4-5D6E-409C-BE32-E72D297353CC}">
              <c16:uniqueId val="{00000000-196B-49EB-AC1D-5743A8E7F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6B-49EB-AC1D-5743A8E7F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c:v>
                </c:pt>
                <c:pt idx="3">
                  <c:v>25</c:v>
                </c:pt>
                <c:pt idx="6">
                  <c:v>26</c:v>
                </c:pt>
                <c:pt idx="9">
                  <c:v>26</c:v>
                </c:pt>
                <c:pt idx="12">
                  <c:v>57</c:v>
                </c:pt>
              </c:numCache>
            </c:numRef>
          </c:val>
          <c:extLst>
            <c:ext xmlns:c16="http://schemas.microsoft.com/office/drawing/2014/chart" uri="{C3380CC4-5D6E-409C-BE32-E72D297353CC}">
              <c16:uniqueId val="{00000002-196B-49EB-AC1D-5743A8E7F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63</c:v>
                </c:pt>
                <c:pt idx="6">
                  <c:v>74</c:v>
                </c:pt>
                <c:pt idx="9">
                  <c:v>79</c:v>
                </c:pt>
                <c:pt idx="12">
                  <c:v>84</c:v>
                </c:pt>
              </c:numCache>
            </c:numRef>
          </c:val>
          <c:extLst>
            <c:ext xmlns:c16="http://schemas.microsoft.com/office/drawing/2014/chart" uri="{C3380CC4-5D6E-409C-BE32-E72D297353CC}">
              <c16:uniqueId val="{00000003-196B-49EB-AC1D-5743A8E7F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1285</c:v>
                </c:pt>
                <c:pt idx="3">
                  <c:v>1340</c:v>
                </c:pt>
                <c:pt idx="6">
                  <c:v>1325</c:v>
                </c:pt>
                <c:pt idx="9">
                  <c:v>1437</c:v>
                </c:pt>
                <c:pt idx="12">
                  <c:v>1289</c:v>
                </c:pt>
              </c:numCache>
            </c:numRef>
          </c:val>
          <c:extLst>
            <c:ext xmlns:c16="http://schemas.microsoft.com/office/drawing/2014/chart" uri="{C3380CC4-5D6E-409C-BE32-E72D297353CC}">
              <c16:uniqueId val="{00000004-196B-49EB-AC1D-5743A8E7F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6B-49EB-AC1D-5743A8E7F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6B-49EB-AC1D-5743A8E7F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2652</c:v>
                </c:pt>
                <c:pt idx="3">
                  <c:v>2752</c:v>
                </c:pt>
                <c:pt idx="6">
                  <c:v>2791</c:v>
                </c:pt>
                <c:pt idx="9">
                  <c:v>2787</c:v>
                </c:pt>
                <c:pt idx="12">
                  <c:v>2793</c:v>
                </c:pt>
              </c:numCache>
            </c:numRef>
          </c:val>
          <c:extLst>
            <c:ext xmlns:c16="http://schemas.microsoft.com/office/drawing/2014/chart" uri="{C3380CC4-5D6E-409C-BE32-E72D297353CC}">
              <c16:uniqueId val="{00000007-196B-49EB-AC1D-5743A8E7F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1220</c:v>
                </c:pt>
                <c:pt idx="2">
                  <c:v>#N/A</c:v>
                </c:pt>
                <c:pt idx="3">
                  <c:v>#N/A</c:v>
                </c:pt>
                <c:pt idx="4">
                  <c:v>1371</c:v>
                </c:pt>
                <c:pt idx="5">
                  <c:v>#N/A</c:v>
                </c:pt>
                <c:pt idx="6">
                  <c:v>#N/A</c:v>
                </c:pt>
                <c:pt idx="7">
                  <c:v>1369</c:v>
                </c:pt>
                <c:pt idx="8">
                  <c:v>#N/A</c:v>
                </c:pt>
                <c:pt idx="9">
                  <c:v>#N/A</c:v>
                </c:pt>
                <c:pt idx="10">
                  <c:v>1494</c:v>
                </c:pt>
                <c:pt idx="11">
                  <c:v>#N/A</c:v>
                </c:pt>
                <c:pt idx="12">
                  <c:v>#N/A</c:v>
                </c:pt>
                <c:pt idx="13">
                  <c:v>1510</c:v>
                </c:pt>
                <c:pt idx="14">
                  <c:v>#N/A</c:v>
                </c:pt>
              </c:numCache>
            </c:numRef>
          </c:val>
          <c:smooth val="0"/>
          <c:extLst>
            <c:ext xmlns:c16="http://schemas.microsoft.com/office/drawing/2014/chart" uri="{C3380CC4-5D6E-409C-BE32-E72D297353CC}">
              <c16:uniqueId val="{00000008-196B-49EB-AC1D-5743A8E7F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31052</c:v>
                </c:pt>
                <c:pt idx="5">
                  <c:v>30979</c:v>
                </c:pt>
                <c:pt idx="8">
                  <c:v>29868</c:v>
                </c:pt>
                <c:pt idx="11">
                  <c:v>29474</c:v>
                </c:pt>
                <c:pt idx="14">
                  <c:v>28383</c:v>
                </c:pt>
              </c:numCache>
            </c:numRef>
          </c:val>
          <c:extLst>
            <c:ext xmlns:c16="http://schemas.microsoft.com/office/drawing/2014/chart" uri="{C3380CC4-5D6E-409C-BE32-E72D297353CC}">
              <c16:uniqueId val="{00000000-CA9E-476C-A630-D7A9BC0461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c:v>
                </c:pt>
                <c:pt idx="5">
                  <c:v>247</c:v>
                </c:pt>
                <c:pt idx="8">
                  <c:v>216</c:v>
                </c:pt>
                <c:pt idx="11">
                  <c:v>199</c:v>
                </c:pt>
                <c:pt idx="14">
                  <c:v>167</c:v>
                </c:pt>
              </c:numCache>
            </c:numRef>
          </c:val>
          <c:extLst>
            <c:ext xmlns:c16="http://schemas.microsoft.com/office/drawing/2014/chart" uri="{C3380CC4-5D6E-409C-BE32-E72D297353CC}">
              <c16:uniqueId val="{00000001-CA9E-476C-A630-D7A9BC0461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6014</c:v>
                </c:pt>
                <c:pt idx="5">
                  <c:v>6360</c:v>
                </c:pt>
                <c:pt idx="8">
                  <c:v>6583</c:v>
                </c:pt>
                <c:pt idx="11">
                  <c:v>6538</c:v>
                </c:pt>
                <c:pt idx="14">
                  <c:v>6299</c:v>
                </c:pt>
              </c:numCache>
            </c:numRef>
          </c:val>
          <c:extLst>
            <c:ext xmlns:c16="http://schemas.microsoft.com/office/drawing/2014/chart" uri="{C3380CC4-5D6E-409C-BE32-E72D297353CC}">
              <c16:uniqueId val="{00000002-CA9E-476C-A630-D7A9BC0461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9E-476C-A630-D7A9BC0461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9E-476C-A630-D7A9BC0461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9E-476C-A630-D7A9BC0461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467</c:v>
                </c:pt>
                <c:pt idx="3">
                  <c:v>547</c:v>
                </c:pt>
                <c:pt idx="6">
                  <c:v>646</c:v>
                </c:pt>
                <c:pt idx="9">
                  <c:v>865</c:v>
                </c:pt>
                <c:pt idx="12">
                  <c:v>595</c:v>
                </c:pt>
              </c:numCache>
            </c:numRef>
          </c:val>
          <c:extLst>
            <c:ext xmlns:c16="http://schemas.microsoft.com/office/drawing/2014/chart" uri="{C3380CC4-5D6E-409C-BE32-E72D297353CC}">
              <c16:uniqueId val="{00000006-CA9E-476C-A630-D7A9BC0461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469</c:v>
                </c:pt>
                <c:pt idx="3">
                  <c:v>642</c:v>
                </c:pt>
                <c:pt idx="6">
                  <c:v>632</c:v>
                </c:pt>
                <c:pt idx="9">
                  <c:v>956</c:v>
                </c:pt>
                <c:pt idx="12">
                  <c:v>916</c:v>
                </c:pt>
              </c:numCache>
            </c:numRef>
          </c:val>
          <c:extLst>
            <c:ext xmlns:c16="http://schemas.microsoft.com/office/drawing/2014/chart" uri="{C3380CC4-5D6E-409C-BE32-E72D297353CC}">
              <c16:uniqueId val="{00000007-CA9E-476C-A630-D7A9BC0461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14522</c:v>
                </c:pt>
                <c:pt idx="3">
                  <c:v>14667</c:v>
                </c:pt>
                <c:pt idx="6">
                  <c:v>14719</c:v>
                </c:pt>
                <c:pt idx="9">
                  <c:v>14368</c:v>
                </c:pt>
                <c:pt idx="12">
                  <c:v>13502</c:v>
                </c:pt>
              </c:numCache>
            </c:numRef>
          </c:val>
          <c:extLst>
            <c:ext xmlns:c16="http://schemas.microsoft.com/office/drawing/2014/chart" uri="{C3380CC4-5D6E-409C-BE32-E72D297353CC}">
              <c16:uniqueId val="{00000008-CA9E-476C-A630-D7A9BC0461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431</c:v>
                </c:pt>
                <c:pt idx="3">
                  <c:v>937</c:v>
                </c:pt>
                <c:pt idx="6">
                  <c:v>912</c:v>
                </c:pt>
                <c:pt idx="9">
                  <c:v>909</c:v>
                </c:pt>
                <c:pt idx="12">
                  <c:v>852</c:v>
                </c:pt>
              </c:numCache>
            </c:numRef>
          </c:val>
          <c:extLst>
            <c:ext xmlns:c16="http://schemas.microsoft.com/office/drawing/2014/chart" uri="{C3380CC4-5D6E-409C-BE32-E72D297353CC}">
              <c16:uniqueId val="{00000009-CA9E-476C-A630-D7A9BC0461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26284</c:v>
                </c:pt>
                <c:pt idx="3">
                  <c:v>25867</c:v>
                </c:pt>
                <c:pt idx="6">
                  <c:v>24797</c:v>
                </c:pt>
                <c:pt idx="9">
                  <c:v>24164</c:v>
                </c:pt>
                <c:pt idx="12">
                  <c:v>22350</c:v>
                </c:pt>
              </c:numCache>
            </c:numRef>
          </c:val>
          <c:extLst>
            <c:ext xmlns:c16="http://schemas.microsoft.com/office/drawing/2014/chart" uri="{C3380CC4-5D6E-409C-BE32-E72D297353CC}">
              <c16:uniqueId val="{0000000A-CA9E-476C-A630-D7A9BC0461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4803</c:v>
                </c:pt>
                <c:pt idx="2">
                  <c:v>#N/A</c:v>
                </c:pt>
                <c:pt idx="3">
                  <c:v>#N/A</c:v>
                </c:pt>
                <c:pt idx="4">
                  <c:v>5073</c:v>
                </c:pt>
                <c:pt idx="5">
                  <c:v>#N/A</c:v>
                </c:pt>
                <c:pt idx="6">
                  <c:v>#N/A</c:v>
                </c:pt>
                <c:pt idx="7">
                  <c:v>5041</c:v>
                </c:pt>
                <c:pt idx="8">
                  <c:v>#N/A</c:v>
                </c:pt>
                <c:pt idx="9">
                  <c:v>#N/A</c:v>
                </c:pt>
                <c:pt idx="10">
                  <c:v>5051</c:v>
                </c:pt>
                <c:pt idx="11">
                  <c:v>#N/A</c:v>
                </c:pt>
                <c:pt idx="12">
                  <c:v>#N/A</c:v>
                </c:pt>
                <c:pt idx="13">
                  <c:v>3366</c:v>
                </c:pt>
                <c:pt idx="14">
                  <c:v>#N/A</c:v>
                </c:pt>
              </c:numCache>
            </c:numRef>
          </c:val>
          <c:smooth val="0"/>
          <c:extLst>
            <c:ext xmlns:c16="http://schemas.microsoft.com/office/drawing/2014/chart" uri="{C3380CC4-5D6E-409C-BE32-E72D297353CC}">
              <c16:uniqueId val="{0000000B-CA9E-476C-A630-D7A9BC0461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2712</c:v>
                </c:pt>
                <c:pt idx="1">
                  <c:v>2712</c:v>
                </c:pt>
                <c:pt idx="2">
                  <c:v>2712</c:v>
                </c:pt>
              </c:numCache>
            </c:numRef>
          </c:val>
          <c:extLst>
            <c:ext xmlns:c16="http://schemas.microsoft.com/office/drawing/2014/chart" uri="{C3380CC4-5D6E-409C-BE32-E72D297353CC}">
              <c16:uniqueId val="{00000000-EF51-4C42-B423-83F92728A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1722</c:v>
                </c:pt>
                <c:pt idx="1">
                  <c:v>1523</c:v>
                </c:pt>
                <c:pt idx="2">
                  <c:v>973</c:v>
                </c:pt>
              </c:numCache>
            </c:numRef>
          </c:val>
          <c:extLst>
            <c:ext xmlns:c16="http://schemas.microsoft.com/office/drawing/2014/chart" uri="{C3380CC4-5D6E-409C-BE32-E72D297353CC}">
              <c16:uniqueId val="{00000001-EF51-4C42-B423-83F92728A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2784</c:v>
                </c:pt>
                <c:pt idx="1">
                  <c:v>2434</c:v>
                </c:pt>
                <c:pt idx="2">
                  <c:v>2758</c:v>
                </c:pt>
              </c:numCache>
            </c:numRef>
          </c:val>
          <c:extLst>
            <c:ext xmlns:c16="http://schemas.microsoft.com/office/drawing/2014/chart" uri="{C3380CC4-5D6E-409C-BE32-E72D297353CC}">
              <c16:uniqueId val="{00000002-EF51-4C42-B423-83F92728A8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{7F2C3170-534E-4C50-B49E-CB4C0BA41779}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00E-46EF-B81B-44895E5770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{BDB39C99-C944-4D50-AF8C-6B3F522A459C}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0E-46EF-B81B-44895E5770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{17337CA1-EAE4-4982-9D2B-8F3A0E1429D5}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0E-46EF-B81B-44895E5770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{3218ABEA-1F1F-4452-8363-A41A6EBE7C3D}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0E-46EF-B81B-44895E5770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{51F09CBD-5D4B-4377-9A29-4406834E257F}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0E-46EF-B81B-44895E57701D}"/>
                </c:ext>
              </c:extLst>
            </c:dLbl>
            <c:dLbl>
              <c:idx val="8"/>
              <c:layout>
                <c:manualLayout>
                  <c:x val="-3.960596581651092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{9001FFE2-1522-46C1-B8B6-81D423345CB9}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00E-46EF-B81B-44895E57701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{568AB098-29CB-41A4-80B5-7DFAD2C4743B}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00E-46EF-B81B-44895E57701D}"/>
                </c:ext>
              </c:extLst>
            </c:dLbl>
            <c:dLbl>
              <c:idx val="24"/>
              <c:layout>
                <c:manualLayout>
                  <c:x val="-2.455498530329553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{1C82EFD2-ACE4-4C54-B794-5BEA3A517691}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00E-46EF-B81B-44895E57701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{33CF8C79-3D03-4893-B144-9CCF1B31B82B}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00E-46EF-B81B-44895E5770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62.4</c:v>
                </c:pt>
                <c:pt idx="16">
                  <c:v>63.4</c:v>
                </c:pt>
                <c:pt idx="24">
                  <c:v>62.3</c:v>
                </c:pt>
                <c:pt idx="32">
                  <c:v>64.099999999999994</c:v>
                </c:pt>
              </c:numCache>
            </c:numRef>
          </c:xVal>
          <c:yVal>
            <c:numRef>
              <c:f>公会計指標分析・財政指標組合せ分析表!$BP$51:$DC$51</c:f>
              <c:numCache>
                <c:formatCode>#,##0.0;"▲ "#,##0.0</c:formatCode>
                <c:ptCount val="40"/>
                <c:pt idx="0">
                  <c:v>44.5</c:v>
                </c:pt>
                <c:pt idx="8">
                  <c:v>46.5</c:v>
                </c:pt>
                <c:pt idx="16">
                  <c:v>47.1</c:v>
                </c:pt>
                <c:pt idx="24">
                  <c:v>45.7</c:v>
                </c:pt>
                <c:pt idx="32">
                  <c:v>29.1</c:v>
                </c:pt>
              </c:numCache>
            </c:numRef>
          </c:yVal>
          <c:smooth val="0"/>
          <c:extLst>
            <c:ext xmlns:c16="http://schemas.microsoft.com/office/drawing/2014/chart" uri="{C3380CC4-5D6E-409C-BE32-E72D297353CC}">
              <c16:uniqueId val="{00000009-700E-46EF-B81B-44895E5770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{96747A2E-BFA0-4AC6-B28A-27DDDBA100C9}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00E-46EF-B81B-44895E5770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{2713F3F7-7F6C-4ADE-A362-D2CFE874B8C0}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0E-46EF-B81B-44895E5770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{90706455-DC96-4264-8608-38E9D89FFFEF}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0E-46EF-B81B-44895E5770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{50AAD774-1B59-4708-8450-9D3C16513306}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0E-46EF-B81B-44895E5770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{CFAAF026-9D20-41A5-8741-76A61EA2B23E}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0E-46EF-B81B-44895E57701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{2AEFF13B-8D39-4036-929A-A3647C17D904}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00E-46EF-B81B-44895E57701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{FAC81AED-4CF7-4E29-8B18-0C37D5B2D4F1}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00E-46EF-B81B-44895E57701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{633131F4-14A9-42D7-BCAB-93CB0DFCF017}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00E-46EF-B81B-44895E57701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{3C58A781-CAD1-44A6-93F9-0CCC9A328650}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00E-46EF-B81B-44895E5770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00E-46EF-B81B-44895E57701D}"/>
            </c:ext>
          </c:extLst>
        </c:ser>
        <c:dLbls>
          <c:showLegendKey val="0"/>
          <c:showVal val="1"/>
          <c:showCatName val="0"/>
          <c:showSerName val="0"/>
          <c:showPercent val="0"/>
          <c:showBubbleSize val="0"/>
        </c:dLbls>
        <c:axId val="161862168"/>
        <c:axId val="161862952"/>
      </c:scatterChart>
      <c:valAx>
        <c:axId val="161862168"/>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862952"/>
        <c:crosses val="autoZero"/>
        <c:crossBetween val="midCat"/>
      </c:valAx>
      <c:valAx>
        <c:axId val="16186295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1862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{6EA6DACF-BC86-4234-A7C1-BD25AA38D1CD}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736-4BFD-B48A-323180960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{7583EDB0-55BC-402B-BCFF-6478288FC213}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36-4BFD-B48A-323180960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{B8951A34-164F-4CDD-8C1A-AF9C39EFA6F7}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36-4BFD-B48A-323180960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{76758A25-1EDE-4F1F-839F-B18CE4AD812F}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36-4BFD-B48A-323180960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{53B4C5C3-6DCB-45A8-9DBD-3D7A75966A0E}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36-4BFD-B48A-3231809604F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{AFAE1EE1-4509-4628-8CDE-F9C7032B995F}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736-4BFD-B48A-3231809604F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{B93640FA-9F60-42B1-B46B-82AEE478D93D}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736-4BFD-B48A-3231809604F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{8BCD4754-8DE7-466F-886B-7D5C8AD9F001}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736-4BFD-B48A-3231809604F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{791E22E2-197E-4BA0-A5CD-EA63E51B8169}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736-4BFD-B48A-323180960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11.9</c:v>
                </c:pt>
                <c:pt idx="16">
                  <c:v>12.2</c:v>
                </c:pt>
                <c:pt idx="24">
                  <c:v>12.9</c:v>
                </c:pt>
                <c:pt idx="32">
                  <c:v>13.1</c:v>
                </c:pt>
              </c:numCache>
            </c:numRef>
          </c:xVal>
          <c:yVal>
            <c:numRef>
              <c:f>公会計指標分析・財政指標組合せ分析表!$BP$73:$DC$73</c:f>
              <c:numCache>
                <c:formatCode>#,##0.0;"▲ "#,##0.0</c:formatCode>
                <c:ptCount val="40"/>
                <c:pt idx="0">
                  <c:v>44.5</c:v>
                </c:pt>
                <c:pt idx="8">
                  <c:v>46.5</c:v>
                </c:pt>
                <c:pt idx="16">
                  <c:v>47.1</c:v>
                </c:pt>
                <c:pt idx="24">
                  <c:v>45.7</c:v>
                </c:pt>
                <c:pt idx="32">
                  <c:v>29.1</c:v>
                </c:pt>
              </c:numCache>
            </c:numRef>
          </c:yVal>
          <c:smooth val="0"/>
          <c:extLst>
            <c:ext xmlns:c16="http://schemas.microsoft.com/office/drawing/2014/chart" uri="{C3380CC4-5D6E-409C-BE32-E72D297353CC}">
              <c16:uniqueId val="{00000009-D736-4BFD-B48A-3231809604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{41423C02-ABF8-41D5-8CE0-BFE2117BB132}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736-4BFD-B48A-3231809604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{BAEAF257-90CB-44DD-BC55-D9D67CC0644E}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36-4BFD-B48A-323180960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{CC3C3F06-21D2-4814-88F5-2705BC1A914A}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36-4BFD-B48A-323180960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{2DBB7C7E-AC80-48D2-843C-FD6CF7BF37AD}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36-4BFD-B48A-323180960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{B9FFADAD-ADC1-498A-9038-43F63CA37052}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36-4BFD-B48A-3231809604F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{D72659FA-CB60-41D9-B687-6E12D7130B25}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736-4BFD-B48A-3231809604F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{69DC3BBC-F950-4350-AC6E-35A7F0F20F42}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736-4BFD-B48A-3231809604F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{CCD401BB-0F88-4815-82CD-95EED20DD7F5}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736-4BFD-B48A-3231809604F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{EA0EB0AC-4F1C-40AA-A924-CC0E266741AF}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736-4BFD-B48A-323180960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736-4BFD-B48A-3231809604FD}"/>
            </c:ext>
          </c:extLst>
        </c:ser>
        <c:dLbls>
          <c:showLegendKey val="0"/>
          <c:showVal val="1"/>
          <c:showCatName val="0"/>
          <c:showSerName val="0"/>
          <c:showPercent val="0"/>
          <c:showBubbleSize val="0"/>
        </c:dLbls>
        <c:axId val="161861384"/>
        <c:axId val="161862560"/>
      </c:scatterChart>
      <c:valAx>
        <c:axId val="161861384"/>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862560"/>
        <c:crosses val="autoZero"/>
        <c:crossBetween val="midCat"/>
      </c:valAx>
      <c:valAx>
        <c:axId val="1618625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1861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公債費比率の分子は前年度に比べ高くなったものの、償還額は令和３年度をピークに減少していき、それに伴い実質公債費比率も下降していく見込みである。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投資的事業については事業の選択を行い、公債費負担の健全化を図っていく。また、計画的な市債の借換等により、実質公債費比率の上昇抑制に努める。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一般会計等に係る地方債の残高及び公営企業債等繰入見込額等の減少により、将来負担比率の分子は前年度に比べ低くなった。</a:t>
          </a:r>
        </a:p>
        <a:p>
          <a:r>
            <a:rPr kumimoji="1" lang="ja-JP" altLang="en-US" sz="1400">
              <a:latin typeface="ＭＳ ゴシック" pitchFamily="49" charset="-128"/>
              <a:ea typeface="ＭＳ ゴシック" pitchFamily="49" charset="-128"/>
            </a:rPr>
            <a:t>　一般会計等に係る地方債の現在高は、減債基金を財源として実施した繰上償還（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億円）を行ったことから、前年度に比べ低くなっている。</a:t>
          </a:r>
        </a:p>
        <a:p>
          <a:r>
            <a:rPr kumimoji="1" lang="ja-JP" altLang="en-US" sz="1400">
              <a:latin typeface="ＭＳ ゴシック" pitchFamily="49" charset="-128"/>
              <a:ea typeface="ＭＳ ゴシック" pitchFamily="49" charset="-128"/>
            </a:rPr>
            <a:t>　充当可能財源等は前年度に比べ低くなっている。基準財政需要額算入見込額が公債費算入見込額の減等により減少したことが要因である。</a:t>
          </a:r>
        </a:p>
        <a:p>
          <a:r>
            <a:rPr kumimoji="1" lang="ja-JP" altLang="en-US" sz="1400">
              <a:latin typeface="ＭＳ ゴシック" pitchFamily="49" charset="-128"/>
              <a:ea typeface="ＭＳ ゴシック" pitchFamily="49" charset="-128"/>
            </a:rPr>
            <a:t>　今後も新規事業の実施等については徹底した事業選択を行い、継続事業については効果検証による見直しも視野に入れながら、将来負担の軽減に努める。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富山県砺波市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将来的な庁舎整備のための資金を積み立てている「庁舎整備基金」へ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庁舎整備基金の積み立ては引き続き行っていく予定である。引き続き安定的な財政運営のために一定規模の基金は維持できるように努める。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・合併振興基金：市民の連帯の強化及び地域の振興を図るもの。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・公共施設維持管理基金：行政財産として管理する建物等の修繕及び維持補修に充てるもの。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・高齢化社会対策事業基金：本格的な高齢化社会の到来に備え、福祉活動の推進、快適な生活環境の形成等に充てるもの。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・中小企業新型コロナウイルス感染症対応資金等利子補給金基金：業況が悪化した中小企業に対する利子補給に充てるもの。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・となみっ子応援基金：少子化対策のため子どもたちのための事業に充てるもの。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・中小企業新型コロナウイルス感染症対応資金等利子補給金基金：国の補助金約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・となみっ子応援基金：ふるさと納税等で約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庁舎整備基金については、将来的な庁舎整備のために毎年度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億円程度の積み立てを続ける予定である。となみっ子応援基金については、ふるさと納税制度を活用しながら基金残高を維持していく。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利子分を積み立てたことによる増があるものの、積み立てや取り崩しは行っておらず、前年度とほぼ同額を維持している。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これまで、合併算定替えの終了による地方交付税の減や、高齢化の進展による扶助費の増などの将来の財政事情を見越して基金を積み立ててきたが、令和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万円余の活用を予定している。財政の硬直化を招くことなく安定的な財政運営を行うためにも、引き続き財政の健全化に努め、一定規模の基金残高を維持できるように努める。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利子分を積み立てたことによる増があるものの、繰上償還のため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従来は繰越金の一部を減債基金に積み立ててきていたが、ここ数年は利子を除く新規の積み立てはできていない。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国の動向により、現在見込んでいない起債事業を新規に実施する可能性もあることから、引き続き将来の起債償還に備えて一定規模の基金を維持していきたい。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類似団体と比べて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ポイント、全国平均と比べて</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ポイント高い傾向にある。</a:t>
          </a:r>
        </a:p>
        <a:p>
          <a:r>
            <a:rPr kumimoji="1" lang="ja-JP" altLang="en-US" sz="1100">
              <a:latin typeface="ＭＳ Ｐゴシック" panose="020B0600070205080204" pitchFamily="50" charset="-128"/>
              <a:ea typeface="ＭＳ Ｐゴシック" panose="020B0600070205080204" pitchFamily="50" charset="-128"/>
            </a:rPr>
            <a:t>　前年度と比べて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ポイント増加しており、これは新砺波図書館の償却開始等による減価償却累計額の増が、取得原価の増を上回ったことによると考えられる。</a:t>
          </a:r>
        </a:p>
        <a:p>
          <a:r>
            <a:rPr kumimoji="1" lang="ja-JP" altLang="en-US" sz="1100">
              <a:latin typeface="ＭＳ Ｐゴシック" panose="020B0600070205080204" pitchFamily="50" charset="-128"/>
              <a:ea typeface="ＭＳ Ｐゴシック" panose="020B0600070205080204" pitchFamily="50" charset="-128"/>
            </a:rPr>
            <a:t>　比較的に減価償却が進んでいる状態であり、今後の人口減少等に伴う公共施設の利用需要の変化に対応するため、施設の集約化・複合化を進めるなど適正管理に努める。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3" name="楕円 82"/>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4" name="有形固定資産減価償却率該当値テキスト"/>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5" name="楕円 84"/>
        <xdr:cNvSpPr/>
      </xdr:nvSpPr>
      <xdr:spPr>
        <a:xfrm>
          <a:off x="4000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89717</xdr:rowOff>
    </xdr:to>
    <xdr:cxnSp macro="">
      <xdr:nvCxnSpPr>
        <xdr:cNvPr id="86" name="直線コネクタ 85"/>
        <xdr:cNvCxnSpPr/>
      </xdr:nvCxnSpPr>
      <xdr:spPr>
        <a:xfrm>
          <a:off x="4051300" y="594922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17326</xdr:rowOff>
    </xdr:from>
    <xdr:to>
      <xdr:col>15</xdr:col>
      <xdr:colOff>187325</xdr:colOff>
      <xdr:row>30</xdr:row>
      <xdr:rowOff>118926</xdr:rowOff>
    </xdr:to>
    <xdr:sp macro="" textlink="">
      <xdr:nvSpPr>
        <xdr:cNvPr id="87" name="楕円 86"/>
        <xdr:cNvSpPr/>
      </xdr:nvSpPr>
      <xdr:spPr>
        <a:xfrm>
          <a:off x="3238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68126</xdr:rowOff>
    </xdr:to>
    <xdr:cxnSp macro="">
      <xdr:nvCxnSpPr>
        <xdr:cNvPr id="88" name="直線コネクタ 87"/>
        <xdr:cNvCxnSpPr/>
      </xdr:nvCxnSpPr>
      <xdr:spPr>
        <a:xfrm flipV="1">
          <a:off x="3289300" y="594922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9" name="楕円 88"/>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68126</xdr:rowOff>
    </xdr:to>
    <xdr:cxnSp macro="">
      <xdr:nvCxnSpPr>
        <xdr:cNvPr id="90" name="直線コネクタ 89"/>
        <xdr:cNvCxnSpPr/>
      </xdr:nvCxnSpPr>
      <xdr:spPr>
        <a:xfrm>
          <a:off x="2527300" y="595230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133259</xdr:rowOff>
    </xdr:from>
    <xdr:to>
      <xdr:col>7</xdr:col>
      <xdr:colOff>187325</xdr:colOff>
      <xdr:row>30</xdr:row>
      <xdr:rowOff>63409</xdr:rowOff>
    </xdr:to>
    <xdr:sp macro="" textlink="">
      <xdr:nvSpPr>
        <xdr:cNvPr id="91" name="楕円 90"/>
        <xdr:cNvSpPr/>
      </xdr:nvSpPr>
      <xdr:spPr>
        <a:xfrm>
          <a:off x="1714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12609</xdr:rowOff>
    </xdr:from>
    <xdr:to>
      <xdr:col>11</xdr:col>
      <xdr:colOff>136525</xdr:colOff>
      <xdr:row>30</xdr:row>
      <xdr:rowOff>37283</xdr:rowOff>
    </xdr:to>
    <xdr:cxnSp macro="">
      <xdr:nvCxnSpPr>
        <xdr:cNvPr id="92" name="直線コネクタ 91"/>
        <xdr:cNvCxnSpPr/>
      </xdr:nvCxnSpPr>
      <xdr:spPr>
        <a:xfrm>
          <a:off x="1765300" y="592763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76126</xdr:rowOff>
    </xdr:from>
    <xdr:ext cx="405111" cy="259045"/>
    <xdr:sp macro="" textlink="">
      <xdr:nvSpPr>
        <xdr:cNvPr id="97" name="n_1main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110053</xdr:rowOff>
    </xdr:from>
    <xdr:ext cx="405111" cy="259045"/>
    <xdr:sp macro="" textlink="">
      <xdr:nvSpPr>
        <xdr:cNvPr id="98" name="n_2mainValue有形固定資産減価償却率"/>
        <xdr:cNvSpPr txBox="1"/>
      </xdr:nvSpPr>
      <xdr:spPr>
        <a:xfrm>
          <a:off x="308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79210</xdr:rowOff>
    </xdr:from>
    <xdr:ext cx="405111" cy="259045"/>
    <xdr:sp macro="" textlink="">
      <xdr:nvSpPr>
        <xdr:cNvPr id="99" name="n_3mainValue有形固定資産減価償却率"/>
        <xdr:cNvSpPr txBox="1"/>
      </xdr:nvSpPr>
      <xdr:spPr>
        <a:xfrm>
          <a:off x="2324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54536</xdr:rowOff>
    </xdr:from>
    <xdr:ext cx="405111" cy="259045"/>
    <xdr:sp macro="" textlink="">
      <xdr:nvSpPr>
        <xdr:cNvPr id="100" name="n_4mainValue有形固定資産減価償却率"/>
        <xdr:cNvSpPr txBox="1"/>
      </xdr:nvSpPr>
      <xdr:spPr>
        <a:xfrm>
          <a:off x="1562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類似団体と比べて</a:t>
          </a:r>
          <a:r>
            <a:rPr kumimoji="1" lang="en-US" altLang="ja-JP" sz="1100">
              <a:latin typeface="ＭＳ Ｐゴシック" panose="020B0600070205080204" pitchFamily="50" charset="-128"/>
              <a:ea typeface="ＭＳ Ｐゴシック" panose="020B0600070205080204" pitchFamily="50" charset="-128"/>
            </a:rPr>
            <a:t>44.0</a:t>
          </a:r>
          <a:r>
            <a:rPr kumimoji="1" lang="ja-JP" altLang="en-US" sz="1100">
              <a:latin typeface="ＭＳ Ｐゴシック" panose="020B0600070205080204" pitchFamily="50" charset="-128"/>
              <a:ea typeface="ＭＳ Ｐゴシック" panose="020B0600070205080204" pitchFamily="50" charset="-128"/>
            </a:rPr>
            <a:t>ポイント、全国平均と比べて</a:t>
          </a:r>
          <a:r>
            <a:rPr kumimoji="1" lang="en-US" altLang="ja-JP" sz="1100">
              <a:latin typeface="ＭＳ Ｐゴシック" panose="020B0600070205080204" pitchFamily="50" charset="-128"/>
              <a:ea typeface="ＭＳ Ｐゴシック" panose="020B0600070205080204" pitchFamily="50" charset="-128"/>
            </a:rPr>
            <a:t>81.3</a:t>
          </a:r>
          <a:r>
            <a:rPr kumimoji="1" lang="ja-JP" altLang="en-US" sz="1100">
              <a:latin typeface="ＭＳ Ｐゴシック" panose="020B0600070205080204" pitchFamily="50" charset="-128"/>
              <a:ea typeface="ＭＳ Ｐゴシック" panose="020B0600070205080204" pitchFamily="50" charset="-128"/>
            </a:rPr>
            <a:t>ポイント低くなっている。</a:t>
          </a:r>
        </a:p>
        <a:p>
          <a:r>
            <a:rPr kumimoji="1" lang="ja-JP" altLang="en-US" sz="1100">
              <a:latin typeface="ＭＳ Ｐゴシック" panose="020B0600070205080204" pitchFamily="50" charset="-128"/>
              <a:ea typeface="ＭＳ Ｐゴシック" panose="020B0600070205080204" pitchFamily="50" charset="-128"/>
            </a:rPr>
            <a:t>　今後も、総合計画実施計画により事業ごとに精査し、その枠内での適切な事業執行と地方債起債に努める。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161841</xdr:rowOff>
    </xdr:from>
    <xdr:to>
      <xdr:col>76</xdr:col>
      <xdr:colOff>73025</xdr:colOff>
      <xdr:row>30</xdr:row>
      <xdr:rowOff>91991</xdr:rowOff>
    </xdr:to>
    <xdr:sp macro="" textlink="">
      <xdr:nvSpPr>
        <xdr:cNvPr id="146" name="楕円 145"/>
        <xdr:cNvSpPr/>
      </xdr:nvSpPr>
      <xdr:spPr>
        <a:xfrm>
          <a:off x="14744700" y="59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140268</xdr:rowOff>
    </xdr:from>
    <xdr:ext cx="469744" cy="259045"/>
    <xdr:sp macro="" textlink="">
      <xdr:nvSpPr>
        <xdr:cNvPr id="147" name="債務償還比率該当値テキスト"/>
        <xdr:cNvSpPr txBox="1"/>
      </xdr:nvSpPr>
      <xdr:spPr>
        <a:xfrm>
          <a:off x="14846300" y="588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79809</xdr:rowOff>
    </xdr:from>
    <xdr:to>
      <xdr:col>72</xdr:col>
      <xdr:colOff>123825</xdr:colOff>
      <xdr:row>31</xdr:row>
      <xdr:rowOff>9959</xdr:rowOff>
    </xdr:to>
    <xdr:sp macro="" textlink="">
      <xdr:nvSpPr>
        <xdr:cNvPr id="148" name="楕円 147"/>
        <xdr:cNvSpPr/>
      </xdr:nvSpPr>
      <xdr:spPr>
        <a:xfrm>
          <a:off x="14033500" y="599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41191</xdr:rowOff>
    </xdr:from>
    <xdr:to>
      <xdr:col>76</xdr:col>
      <xdr:colOff>22225</xdr:colOff>
      <xdr:row>30</xdr:row>
      <xdr:rowOff>130609</xdr:rowOff>
    </xdr:to>
    <xdr:cxnSp macro="">
      <xdr:nvCxnSpPr>
        <xdr:cNvPr id="149" name="直線コネクタ 148"/>
        <xdr:cNvCxnSpPr/>
      </xdr:nvCxnSpPr>
      <xdr:spPr>
        <a:xfrm flipV="1">
          <a:off x="14084300" y="5956216"/>
          <a:ext cx="711200" cy="8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61997</xdr:rowOff>
    </xdr:from>
    <xdr:to>
      <xdr:col>68</xdr:col>
      <xdr:colOff>123825</xdr:colOff>
      <xdr:row>30</xdr:row>
      <xdr:rowOff>163597</xdr:rowOff>
    </xdr:to>
    <xdr:sp macro="" textlink="">
      <xdr:nvSpPr>
        <xdr:cNvPr id="150" name="楕円 149"/>
        <xdr:cNvSpPr/>
      </xdr:nvSpPr>
      <xdr:spPr>
        <a:xfrm>
          <a:off x="13271500" y="59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112797</xdr:rowOff>
    </xdr:from>
    <xdr:to>
      <xdr:col>72</xdr:col>
      <xdr:colOff>73025</xdr:colOff>
      <xdr:row>30</xdr:row>
      <xdr:rowOff>130609</xdr:rowOff>
    </xdr:to>
    <xdr:cxnSp macro="">
      <xdr:nvCxnSpPr>
        <xdr:cNvPr id="151" name="直線コネクタ 150"/>
        <xdr:cNvCxnSpPr/>
      </xdr:nvCxnSpPr>
      <xdr:spPr>
        <a:xfrm>
          <a:off x="13322300" y="6027822"/>
          <a:ext cx="762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57140</xdr:rowOff>
    </xdr:from>
    <xdr:to>
      <xdr:col>64</xdr:col>
      <xdr:colOff>123825</xdr:colOff>
      <xdr:row>30</xdr:row>
      <xdr:rowOff>158740</xdr:rowOff>
    </xdr:to>
    <xdr:sp macro="" textlink="">
      <xdr:nvSpPr>
        <xdr:cNvPr id="152" name="楕円 151"/>
        <xdr:cNvSpPr/>
      </xdr:nvSpPr>
      <xdr:spPr>
        <a:xfrm>
          <a:off x="12509500" y="59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107940</xdr:rowOff>
    </xdr:from>
    <xdr:to>
      <xdr:col>68</xdr:col>
      <xdr:colOff>73025</xdr:colOff>
      <xdr:row>30</xdr:row>
      <xdr:rowOff>112797</xdr:rowOff>
    </xdr:to>
    <xdr:cxnSp macro="">
      <xdr:nvCxnSpPr>
        <xdr:cNvPr id="153" name="直線コネクタ 152"/>
        <xdr:cNvCxnSpPr/>
      </xdr:nvCxnSpPr>
      <xdr:spPr>
        <a:xfrm>
          <a:off x="12560300" y="6022965"/>
          <a:ext cx="762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90784</xdr:rowOff>
    </xdr:from>
    <xdr:to>
      <xdr:col>60</xdr:col>
      <xdr:colOff>123825</xdr:colOff>
      <xdr:row>31</xdr:row>
      <xdr:rowOff>20934</xdr:rowOff>
    </xdr:to>
    <xdr:sp macro="" textlink="">
      <xdr:nvSpPr>
        <xdr:cNvPr id="154" name="楕円 153"/>
        <xdr:cNvSpPr/>
      </xdr:nvSpPr>
      <xdr:spPr>
        <a:xfrm>
          <a:off x="11747500" y="60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107940</xdr:rowOff>
    </xdr:from>
    <xdr:to>
      <xdr:col>64</xdr:col>
      <xdr:colOff>73025</xdr:colOff>
      <xdr:row>30</xdr:row>
      <xdr:rowOff>141584</xdr:rowOff>
    </xdr:to>
    <xdr:cxnSp macro="">
      <xdr:nvCxnSpPr>
        <xdr:cNvPr id="155" name="直線コネクタ 154"/>
        <xdr:cNvCxnSpPr/>
      </xdr:nvCxnSpPr>
      <xdr:spPr>
        <a:xfrm flipV="1">
          <a:off x="11798300" y="6022965"/>
          <a:ext cx="762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26486</xdr:rowOff>
    </xdr:from>
    <xdr:ext cx="469744" cy="259045"/>
    <xdr:sp macro="" textlink="">
      <xdr:nvSpPr>
        <xdr:cNvPr id="160" name="n_1mainValue債務償還比率"/>
        <xdr:cNvSpPr txBox="1"/>
      </xdr:nvSpPr>
      <xdr:spPr>
        <a:xfrm>
          <a:off x="13836727" y="577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8674</xdr:rowOff>
    </xdr:from>
    <xdr:ext cx="469744" cy="259045"/>
    <xdr:sp macro="" textlink="">
      <xdr:nvSpPr>
        <xdr:cNvPr id="161" name="n_2mainValue債務償還比率"/>
        <xdr:cNvSpPr txBox="1"/>
      </xdr:nvSpPr>
      <xdr:spPr>
        <a:xfrm>
          <a:off x="13087427" y="575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3817</xdr:rowOff>
    </xdr:from>
    <xdr:ext cx="469744" cy="259045"/>
    <xdr:sp macro="" textlink="">
      <xdr:nvSpPr>
        <xdr:cNvPr id="162" name="n_3mainValue債務償還比率"/>
        <xdr:cNvSpPr txBox="1"/>
      </xdr:nvSpPr>
      <xdr:spPr>
        <a:xfrm>
          <a:off x="12325427" y="574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37461</xdr:rowOff>
    </xdr:from>
    <xdr:ext cx="469744" cy="259045"/>
    <xdr:sp macro="" textlink="">
      <xdr:nvSpPr>
        <xdr:cNvPr id="163" name="n_4mainValue債務償還比率"/>
        <xdr:cNvSpPr txBox="1"/>
      </xdr:nvSpPr>
      <xdr:spPr>
        <a:xfrm>
          <a:off x="11563427" y="578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164465</xdr:rowOff>
    </xdr:from>
    <xdr:to>
      <xdr:col>24</xdr:col>
      <xdr:colOff>114300</xdr:colOff>
      <xdr:row>39</xdr:row>
      <xdr:rowOff>94615</xdr:rowOff>
    </xdr:to>
    <xdr:sp macro="" textlink="">
      <xdr:nvSpPr>
        <xdr:cNvPr id="73" name="楕円 72"/>
        <xdr:cNvSpPr/>
      </xdr:nvSpPr>
      <xdr:spPr>
        <a:xfrm>
          <a:off x="4584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142892</xdr:rowOff>
    </xdr:from>
    <xdr:ext cx="405111" cy="259045"/>
    <xdr:sp macro="" textlink="">
      <xdr:nvSpPr>
        <xdr:cNvPr id="74" name="【道路】&#10;有形固定資産減価償却率該当値テキスト"/>
        <xdr:cNvSpPr txBox="1"/>
      </xdr:nvSpPr>
      <xdr:spPr>
        <a:xfrm>
          <a:off x="4673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43815</xdr:rowOff>
    </xdr:to>
    <xdr:cxnSp macro="">
      <xdr:nvCxnSpPr>
        <xdr:cNvPr id="76" name="直線コネクタ 75"/>
        <xdr:cNvCxnSpPr/>
      </xdr:nvCxnSpPr>
      <xdr:spPr>
        <a:xfrm>
          <a:off x="3797300" y="67017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99695</xdr:rowOff>
    </xdr:from>
    <xdr:to>
      <xdr:col>15</xdr:col>
      <xdr:colOff>101600</xdr:colOff>
      <xdr:row>39</xdr:row>
      <xdr:rowOff>29845</xdr:rowOff>
    </xdr:to>
    <xdr:sp macro="" textlink="">
      <xdr:nvSpPr>
        <xdr:cNvPr id="77" name="楕円 76"/>
        <xdr:cNvSpPr/>
      </xdr:nvSpPr>
      <xdr:spPr>
        <a:xfrm>
          <a:off x="2857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150495</xdr:rowOff>
    </xdr:from>
    <xdr:to>
      <xdr:col>19</xdr:col>
      <xdr:colOff>177800</xdr:colOff>
      <xdr:row>39</xdr:row>
      <xdr:rowOff>15240</xdr:rowOff>
    </xdr:to>
    <xdr:cxnSp macro="">
      <xdr:nvCxnSpPr>
        <xdr:cNvPr id="78" name="直線コネクタ 77"/>
        <xdr:cNvCxnSpPr/>
      </xdr:nvCxnSpPr>
      <xdr:spPr>
        <a:xfrm>
          <a:off x="2908300" y="6665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143510</xdr:rowOff>
    </xdr:from>
    <xdr:to>
      <xdr:col>10</xdr:col>
      <xdr:colOff>165100</xdr:colOff>
      <xdr:row>39</xdr:row>
      <xdr:rowOff>73660</xdr:rowOff>
    </xdr:to>
    <xdr:sp macro="" textlink="">
      <xdr:nvSpPr>
        <xdr:cNvPr id="79" name="楕円 78"/>
        <xdr:cNvSpPr/>
      </xdr:nvSpPr>
      <xdr:spPr>
        <a:xfrm>
          <a:off x="1968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150495</xdr:rowOff>
    </xdr:from>
    <xdr:to>
      <xdr:col>15</xdr:col>
      <xdr:colOff>50800</xdr:colOff>
      <xdr:row>39</xdr:row>
      <xdr:rowOff>22860</xdr:rowOff>
    </xdr:to>
    <xdr:cxnSp macro="">
      <xdr:nvCxnSpPr>
        <xdr:cNvPr id="80" name="直線コネクタ 79"/>
        <xdr:cNvCxnSpPr/>
      </xdr:nvCxnSpPr>
      <xdr:spPr>
        <a:xfrm flipV="1">
          <a:off x="2019300" y="66655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73025</xdr:rowOff>
    </xdr:from>
    <xdr:to>
      <xdr:col>6</xdr:col>
      <xdr:colOff>38100</xdr:colOff>
      <xdr:row>39</xdr:row>
      <xdr:rowOff>3175</xdr:rowOff>
    </xdr:to>
    <xdr:sp macro="" textlink="">
      <xdr:nvSpPr>
        <xdr:cNvPr id="81" name="楕円 80"/>
        <xdr:cNvSpPr/>
      </xdr:nvSpPr>
      <xdr:spPr>
        <a:xfrm>
          <a:off x="1079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123825</xdr:rowOff>
    </xdr:from>
    <xdr:to>
      <xdr:col>10</xdr:col>
      <xdr:colOff>114300</xdr:colOff>
      <xdr:row>39</xdr:row>
      <xdr:rowOff>22860</xdr:rowOff>
    </xdr:to>
    <xdr:cxnSp macro="">
      <xdr:nvCxnSpPr>
        <xdr:cNvPr id="82" name="直線コネクタ 81"/>
        <xdr:cNvCxnSpPr/>
      </xdr:nvCxnSpPr>
      <xdr:spPr>
        <a:xfrm>
          <a:off x="1130300" y="66389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20972</xdr:rowOff>
    </xdr:from>
    <xdr:ext cx="405111" cy="259045"/>
    <xdr:sp macro="" textlink="">
      <xdr:nvSpPr>
        <xdr:cNvPr id="88" name="n_2mainValue【道路】&#10;有形固定資産減価償却率"/>
        <xdr:cNvSpPr txBox="1"/>
      </xdr:nvSpPr>
      <xdr:spPr>
        <a:xfrm>
          <a:off x="2705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64787</xdr:rowOff>
    </xdr:from>
    <xdr:ext cx="405111" cy="259045"/>
    <xdr:sp macro="" textlink="">
      <xdr:nvSpPr>
        <xdr:cNvPr id="89" name="n_3mainValue【道路】&#10;有形固定資産減価償却率"/>
        <xdr:cNvSpPr txBox="1"/>
      </xdr:nvSpPr>
      <xdr:spPr>
        <a:xfrm>
          <a:off x="1816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165752</xdr:rowOff>
    </xdr:from>
    <xdr:ext cx="405111" cy="259045"/>
    <xdr:sp macro="" textlink="">
      <xdr:nvSpPr>
        <xdr:cNvPr id="90" name="n_4mainValue【道路】&#10;有形固定資産減価償却率"/>
        <xdr:cNvSpPr txBox="1"/>
      </xdr:nvSpPr>
      <xdr:spPr>
        <a:xfrm>
          <a:off x="927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128303</xdr:rowOff>
    </xdr:from>
    <xdr:to>
      <xdr:col>55</xdr:col>
      <xdr:colOff>50800</xdr:colOff>
      <xdr:row>39</xdr:row>
      <xdr:rowOff>58453</xdr:rowOff>
    </xdr:to>
    <xdr:sp macro="" textlink="">
      <xdr:nvSpPr>
        <xdr:cNvPr id="132" name="楕円 131"/>
        <xdr:cNvSpPr/>
      </xdr:nvSpPr>
      <xdr:spPr>
        <a:xfrm>
          <a:off x="10426700" y="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106730</xdr:rowOff>
    </xdr:from>
    <xdr:ext cx="534377" cy="259045"/>
    <xdr:sp macro="" textlink="">
      <xdr:nvSpPr>
        <xdr:cNvPr id="133" name="【道路】&#10;一人当たり延長該当値テキスト"/>
        <xdr:cNvSpPr txBox="1"/>
      </xdr:nvSpPr>
      <xdr:spPr>
        <a:xfrm>
          <a:off x="10515600" y="66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135193</xdr:rowOff>
    </xdr:from>
    <xdr:to>
      <xdr:col>50</xdr:col>
      <xdr:colOff>165100</xdr:colOff>
      <xdr:row>39</xdr:row>
      <xdr:rowOff>65343</xdr:rowOff>
    </xdr:to>
    <xdr:sp macro="" textlink="">
      <xdr:nvSpPr>
        <xdr:cNvPr id="134" name="楕円 133"/>
        <xdr:cNvSpPr/>
      </xdr:nvSpPr>
      <xdr:spPr>
        <a:xfrm>
          <a:off x="9588500" y="66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7653</xdr:rowOff>
    </xdr:from>
    <xdr:to>
      <xdr:col>55</xdr:col>
      <xdr:colOff>0</xdr:colOff>
      <xdr:row>39</xdr:row>
      <xdr:rowOff>14543</xdr:rowOff>
    </xdr:to>
    <xdr:cxnSp macro="">
      <xdr:nvCxnSpPr>
        <xdr:cNvPr id="135" name="直線コネクタ 134"/>
        <xdr:cNvCxnSpPr/>
      </xdr:nvCxnSpPr>
      <xdr:spPr>
        <a:xfrm flipV="1">
          <a:off x="9639300" y="6694203"/>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138655</xdr:rowOff>
    </xdr:from>
    <xdr:to>
      <xdr:col>46</xdr:col>
      <xdr:colOff>38100</xdr:colOff>
      <xdr:row>39</xdr:row>
      <xdr:rowOff>68805</xdr:rowOff>
    </xdr:to>
    <xdr:sp macro="" textlink="">
      <xdr:nvSpPr>
        <xdr:cNvPr id="136" name="楕円 135"/>
        <xdr:cNvSpPr/>
      </xdr:nvSpPr>
      <xdr:spPr>
        <a:xfrm>
          <a:off x="8699500" y="66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14543</xdr:rowOff>
    </xdr:from>
    <xdr:to>
      <xdr:col>50</xdr:col>
      <xdr:colOff>114300</xdr:colOff>
      <xdr:row>39</xdr:row>
      <xdr:rowOff>18005</xdr:rowOff>
    </xdr:to>
    <xdr:cxnSp macro="">
      <xdr:nvCxnSpPr>
        <xdr:cNvPr id="137" name="直線コネクタ 136"/>
        <xdr:cNvCxnSpPr/>
      </xdr:nvCxnSpPr>
      <xdr:spPr>
        <a:xfrm flipV="1">
          <a:off x="8750300" y="670109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139569</xdr:rowOff>
    </xdr:from>
    <xdr:to>
      <xdr:col>41</xdr:col>
      <xdr:colOff>101600</xdr:colOff>
      <xdr:row>39</xdr:row>
      <xdr:rowOff>69719</xdr:rowOff>
    </xdr:to>
    <xdr:sp macro="" textlink="">
      <xdr:nvSpPr>
        <xdr:cNvPr id="138" name="楕円 137"/>
        <xdr:cNvSpPr/>
      </xdr:nvSpPr>
      <xdr:spPr>
        <a:xfrm>
          <a:off x="7810500" y="66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18005</xdr:rowOff>
    </xdr:from>
    <xdr:to>
      <xdr:col>45</xdr:col>
      <xdr:colOff>177800</xdr:colOff>
      <xdr:row>39</xdr:row>
      <xdr:rowOff>18919</xdr:rowOff>
    </xdr:to>
    <xdr:cxnSp macro="">
      <xdr:nvCxnSpPr>
        <xdr:cNvPr id="139" name="直線コネクタ 138"/>
        <xdr:cNvCxnSpPr/>
      </xdr:nvCxnSpPr>
      <xdr:spPr>
        <a:xfrm flipV="1">
          <a:off x="7861300" y="67045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143390</xdr:rowOff>
    </xdr:from>
    <xdr:to>
      <xdr:col>36</xdr:col>
      <xdr:colOff>165100</xdr:colOff>
      <xdr:row>39</xdr:row>
      <xdr:rowOff>73540</xdr:rowOff>
    </xdr:to>
    <xdr:sp macro="" textlink="">
      <xdr:nvSpPr>
        <xdr:cNvPr id="140" name="楕円 139"/>
        <xdr:cNvSpPr/>
      </xdr:nvSpPr>
      <xdr:spPr>
        <a:xfrm>
          <a:off x="6921500" y="66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18919</xdr:rowOff>
    </xdr:from>
    <xdr:to>
      <xdr:col>41</xdr:col>
      <xdr:colOff>50800</xdr:colOff>
      <xdr:row>39</xdr:row>
      <xdr:rowOff>22740</xdr:rowOff>
    </xdr:to>
    <xdr:cxnSp macro="">
      <xdr:nvCxnSpPr>
        <xdr:cNvPr id="141" name="直線コネクタ 140"/>
        <xdr:cNvCxnSpPr/>
      </xdr:nvCxnSpPr>
      <xdr:spPr>
        <a:xfrm flipV="1">
          <a:off x="6972300" y="670546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81870</xdr:rowOff>
    </xdr:from>
    <xdr:ext cx="534377" cy="259045"/>
    <xdr:sp macro="" textlink="">
      <xdr:nvSpPr>
        <xdr:cNvPr id="146" name="n_1mainValue【道路】&#10;一人当たり延長"/>
        <xdr:cNvSpPr txBox="1"/>
      </xdr:nvSpPr>
      <xdr:spPr>
        <a:xfrm>
          <a:off x="93594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85332</xdr:rowOff>
    </xdr:from>
    <xdr:ext cx="534377" cy="259045"/>
    <xdr:sp macro="" textlink="">
      <xdr:nvSpPr>
        <xdr:cNvPr id="147" name="n_2mainValue【道路】&#10;一人当たり延長"/>
        <xdr:cNvSpPr txBox="1"/>
      </xdr:nvSpPr>
      <xdr:spPr>
        <a:xfrm>
          <a:off x="8483111" y="64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86246</xdr:rowOff>
    </xdr:from>
    <xdr:ext cx="534377" cy="259045"/>
    <xdr:sp macro="" textlink="">
      <xdr:nvSpPr>
        <xdr:cNvPr id="148" name="n_3mainValue【道路】&#10;一人当たり延長"/>
        <xdr:cNvSpPr txBox="1"/>
      </xdr:nvSpPr>
      <xdr:spPr>
        <a:xfrm>
          <a:off x="7594111" y="642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90067</xdr:rowOff>
    </xdr:from>
    <xdr:ext cx="534377" cy="259045"/>
    <xdr:sp macro="" textlink="">
      <xdr:nvSpPr>
        <xdr:cNvPr id="149" name="n_4mainValue【道路】&#10;一人当たり延長"/>
        <xdr:cNvSpPr txBox="1"/>
      </xdr:nvSpPr>
      <xdr:spPr>
        <a:xfrm>
          <a:off x="6705111" y="64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91" name="楕円 190"/>
        <xdr:cNvSpPr/>
      </xdr:nvSpPr>
      <xdr:spPr>
        <a:xfrm>
          <a:off x="4584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77850</xdr:rowOff>
    </xdr:from>
    <xdr:ext cx="405111" cy="259045"/>
    <xdr:sp macro="" textlink="">
      <xdr:nvSpPr>
        <xdr:cNvPr id="192" name="【橋りょう・トンネル】&#10;有形固定資産減価償却率該当値テキスト"/>
        <xdr:cNvSpPr txBox="1"/>
      </xdr:nvSpPr>
      <xdr:spPr>
        <a:xfrm>
          <a:off x="467360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3" name="楕円 192"/>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140426</xdr:rowOff>
    </xdr:from>
    <xdr:to>
      <xdr:col>24</xdr:col>
      <xdr:colOff>63500</xdr:colOff>
      <xdr:row>61</xdr:row>
      <xdr:rowOff>150223</xdr:rowOff>
    </xdr:to>
    <xdr:cxnSp macro="">
      <xdr:nvCxnSpPr>
        <xdr:cNvPr id="194" name="直線コネクタ 193"/>
        <xdr:cNvCxnSpPr/>
      </xdr:nvCxnSpPr>
      <xdr:spPr>
        <a:xfrm>
          <a:off x="3797300" y="105988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95" name="楕円 194"/>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140426</xdr:rowOff>
    </xdr:to>
    <xdr:cxnSp macro="">
      <xdr:nvCxnSpPr>
        <xdr:cNvPr id="196" name="直線コネクタ 195"/>
        <xdr:cNvCxnSpPr/>
      </xdr:nvCxnSpPr>
      <xdr:spPr>
        <a:xfrm>
          <a:off x="2908300" y="105890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97" name="楕円 196"/>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130628</xdr:rowOff>
    </xdr:to>
    <xdr:cxnSp macro="">
      <xdr:nvCxnSpPr>
        <xdr:cNvPr id="198" name="直線コネクタ 197"/>
        <xdr:cNvCxnSpPr/>
      </xdr:nvCxnSpPr>
      <xdr:spPr>
        <a:xfrm>
          <a:off x="2019300" y="105629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128815</xdr:rowOff>
    </xdr:from>
    <xdr:to>
      <xdr:col>6</xdr:col>
      <xdr:colOff>38100</xdr:colOff>
      <xdr:row>63</xdr:row>
      <xdr:rowOff>58965</xdr:rowOff>
    </xdr:to>
    <xdr:sp macro="" textlink="">
      <xdr:nvSpPr>
        <xdr:cNvPr id="199" name="楕円 198"/>
        <xdr:cNvSpPr/>
      </xdr:nvSpPr>
      <xdr:spPr>
        <a:xfrm>
          <a:off x="1079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104503</xdr:rowOff>
    </xdr:from>
    <xdr:to>
      <xdr:col>10</xdr:col>
      <xdr:colOff>114300</xdr:colOff>
      <xdr:row>63</xdr:row>
      <xdr:rowOff>8165</xdr:rowOff>
    </xdr:to>
    <xdr:cxnSp macro="">
      <xdr:nvCxnSpPr>
        <xdr:cNvPr id="200" name="直線コネクタ 199"/>
        <xdr:cNvCxnSpPr/>
      </xdr:nvCxnSpPr>
      <xdr:spPr>
        <a:xfrm flipV="1">
          <a:off x="1130300" y="10562953"/>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5" name="n_1mainValue【橋りょう・トンネル】&#10;有形固定資産減価償却率"/>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206" name="n_2mainValue【橋りょう・トンネル】&#10;有形固定資産減価償却率"/>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207" name="n_3mainValue【橋りょう・トンネル】&#10;有形固定資産減価償却率"/>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50092</xdr:rowOff>
    </xdr:from>
    <xdr:ext cx="405111" cy="259045"/>
    <xdr:sp macro="" textlink="">
      <xdr:nvSpPr>
        <xdr:cNvPr id="208" name="n_4mainValue【橋りょう・トンネル】&#10;有形固定資産減価償却率"/>
        <xdr:cNvSpPr txBox="1"/>
      </xdr:nvSpPr>
      <xdr:spPr>
        <a:xfrm>
          <a:off x="927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139394</xdr:rowOff>
    </xdr:from>
    <xdr:to>
      <xdr:col>55</xdr:col>
      <xdr:colOff>50800</xdr:colOff>
      <xdr:row>63</xdr:row>
      <xdr:rowOff>69544</xdr:rowOff>
    </xdr:to>
    <xdr:sp macro="" textlink="">
      <xdr:nvSpPr>
        <xdr:cNvPr id="250" name="楕円 249"/>
        <xdr:cNvSpPr/>
      </xdr:nvSpPr>
      <xdr:spPr>
        <a:xfrm>
          <a:off x="10426700" y="107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117821</xdr:rowOff>
    </xdr:from>
    <xdr:ext cx="599010" cy="259045"/>
    <xdr:sp macro="" textlink="">
      <xdr:nvSpPr>
        <xdr:cNvPr id="251" name="【橋りょう・トンネル】&#10;一人当たり有形固定資産（償却資産）額該当値テキスト"/>
        <xdr:cNvSpPr txBox="1"/>
      </xdr:nvSpPr>
      <xdr:spPr>
        <a:xfrm>
          <a:off x="10515600" y="107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146200</xdr:rowOff>
    </xdr:from>
    <xdr:to>
      <xdr:col>50</xdr:col>
      <xdr:colOff>165100</xdr:colOff>
      <xdr:row>63</xdr:row>
      <xdr:rowOff>76350</xdr:rowOff>
    </xdr:to>
    <xdr:sp macro="" textlink="">
      <xdr:nvSpPr>
        <xdr:cNvPr id="252" name="楕円 251"/>
        <xdr:cNvSpPr/>
      </xdr:nvSpPr>
      <xdr:spPr>
        <a:xfrm>
          <a:off x="9588500" y="107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18744</xdr:rowOff>
    </xdr:from>
    <xdr:to>
      <xdr:col>55</xdr:col>
      <xdr:colOff>0</xdr:colOff>
      <xdr:row>63</xdr:row>
      <xdr:rowOff>25550</xdr:rowOff>
    </xdr:to>
    <xdr:cxnSp macro="">
      <xdr:nvCxnSpPr>
        <xdr:cNvPr id="253" name="直線コネクタ 252"/>
        <xdr:cNvCxnSpPr/>
      </xdr:nvCxnSpPr>
      <xdr:spPr>
        <a:xfrm flipV="1">
          <a:off x="9639300" y="10820094"/>
          <a:ext cx="8382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151887</xdr:rowOff>
    </xdr:from>
    <xdr:to>
      <xdr:col>46</xdr:col>
      <xdr:colOff>38100</xdr:colOff>
      <xdr:row>63</xdr:row>
      <xdr:rowOff>82037</xdr:rowOff>
    </xdr:to>
    <xdr:sp macro="" textlink="">
      <xdr:nvSpPr>
        <xdr:cNvPr id="254" name="楕円 253"/>
        <xdr:cNvSpPr/>
      </xdr:nvSpPr>
      <xdr:spPr>
        <a:xfrm>
          <a:off x="8699500" y="10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25550</xdr:rowOff>
    </xdr:from>
    <xdr:to>
      <xdr:col>50</xdr:col>
      <xdr:colOff>114300</xdr:colOff>
      <xdr:row>63</xdr:row>
      <xdr:rowOff>31237</xdr:rowOff>
    </xdr:to>
    <xdr:cxnSp macro="">
      <xdr:nvCxnSpPr>
        <xdr:cNvPr id="255" name="直線コネクタ 254"/>
        <xdr:cNvCxnSpPr/>
      </xdr:nvCxnSpPr>
      <xdr:spPr>
        <a:xfrm flipV="1">
          <a:off x="8750300" y="10826900"/>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153242</xdr:rowOff>
    </xdr:from>
    <xdr:to>
      <xdr:col>41</xdr:col>
      <xdr:colOff>101600</xdr:colOff>
      <xdr:row>63</xdr:row>
      <xdr:rowOff>83392</xdr:rowOff>
    </xdr:to>
    <xdr:sp macro="" textlink="">
      <xdr:nvSpPr>
        <xdr:cNvPr id="256" name="楕円 255"/>
        <xdr:cNvSpPr/>
      </xdr:nvSpPr>
      <xdr:spPr>
        <a:xfrm>
          <a:off x="7810500" y="107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31237</xdr:rowOff>
    </xdr:from>
    <xdr:to>
      <xdr:col>45</xdr:col>
      <xdr:colOff>177800</xdr:colOff>
      <xdr:row>63</xdr:row>
      <xdr:rowOff>32592</xdr:rowOff>
    </xdr:to>
    <xdr:cxnSp macro="">
      <xdr:nvCxnSpPr>
        <xdr:cNvPr id="257" name="直線コネクタ 256"/>
        <xdr:cNvCxnSpPr/>
      </xdr:nvCxnSpPr>
      <xdr:spPr>
        <a:xfrm flipV="1">
          <a:off x="7861300" y="10832587"/>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72713</xdr:rowOff>
    </xdr:from>
    <xdr:to>
      <xdr:col>36</xdr:col>
      <xdr:colOff>165100</xdr:colOff>
      <xdr:row>65</xdr:row>
      <xdr:rowOff>2863</xdr:rowOff>
    </xdr:to>
    <xdr:sp macro="" textlink="">
      <xdr:nvSpPr>
        <xdr:cNvPr id="258" name="楕円 257"/>
        <xdr:cNvSpPr/>
      </xdr:nvSpPr>
      <xdr:spPr>
        <a:xfrm>
          <a:off x="6921500" y="110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32592</xdr:rowOff>
    </xdr:from>
    <xdr:to>
      <xdr:col>41</xdr:col>
      <xdr:colOff>50800</xdr:colOff>
      <xdr:row>64</xdr:row>
      <xdr:rowOff>123513</xdr:rowOff>
    </xdr:to>
    <xdr:cxnSp macro="">
      <xdr:nvCxnSpPr>
        <xdr:cNvPr id="259" name="直線コネクタ 258"/>
        <xdr:cNvCxnSpPr/>
      </xdr:nvCxnSpPr>
      <xdr:spPr>
        <a:xfrm flipV="1">
          <a:off x="6972300" y="10833942"/>
          <a:ext cx="889000" cy="2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67477</xdr:rowOff>
    </xdr:from>
    <xdr:ext cx="599010" cy="259045"/>
    <xdr:sp macro="" textlink="">
      <xdr:nvSpPr>
        <xdr:cNvPr id="264" name="n_1mainValue【橋りょう・トンネル】&#10;一人当たり有形固定資産（償却資産）額"/>
        <xdr:cNvSpPr txBox="1"/>
      </xdr:nvSpPr>
      <xdr:spPr>
        <a:xfrm>
          <a:off x="9327095" y="1086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73164</xdr:rowOff>
    </xdr:from>
    <xdr:ext cx="599010" cy="259045"/>
    <xdr:sp macro="" textlink="">
      <xdr:nvSpPr>
        <xdr:cNvPr id="265" name="n_2mainValue【橋りょう・トンネル】&#10;一人当たり有形固定資産（償却資産）額"/>
        <xdr:cNvSpPr txBox="1"/>
      </xdr:nvSpPr>
      <xdr:spPr>
        <a:xfrm>
          <a:off x="8450795" y="1087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74519</xdr:rowOff>
    </xdr:from>
    <xdr:ext cx="599010" cy="259045"/>
    <xdr:sp macro="" textlink="">
      <xdr:nvSpPr>
        <xdr:cNvPr id="266" name="n_3mainValue【橋りょう・トンネル】&#10;一人当たり有形固定資産（償却資産）額"/>
        <xdr:cNvSpPr txBox="1"/>
      </xdr:nvSpPr>
      <xdr:spPr>
        <a:xfrm>
          <a:off x="7561795" y="1087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165440</xdr:rowOff>
    </xdr:from>
    <xdr:ext cx="469744" cy="259045"/>
    <xdr:sp macro="" textlink="">
      <xdr:nvSpPr>
        <xdr:cNvPr id="267" name="n_4mainValue【橋りょう・トンネル】&#10;一人当たり有形固定資産（償却資産）額"/>
        <xdr:cNvSpPr txBox="1"/>
      </xdr:nvSpPr>
      <xdr:spPr>
        <a:xfrm>
          <a:off x="6737428" y="111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308" name="楕円 307"/>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09" name="【公営住宅】&#10;有形固定資産減価償却率該当値テキスト"/>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10" name="楕円 309"/>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99061</xdr:rowOff>
    </xdr:to>
    <xdr:cxnSp macro="">
      <xdr:nvCxnSpPr>
        <xdr:cNvPr id="311" name="直線コネクタ 310"/>
        <xdr:cNvCxnSpPr/>
      </xdr:nvCxnSpPr>
      <xdr:spPr>
        <a:xfrm>
          <a:off x="3797300" y="141255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312" name="楕円 311"/>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66675</xdr:rowOff>
    </xdr:to>
    <xdr:cxnSp macro="">
      <xdr:nvCxnSpPr>
        <xdr:cNvPr id="313" name="直線コネクタ 312"/>
        <xdr:cNvCxnSpPr/>
      </xdr:nvCxnSpPr>
      <xdr:spPr>
        <a:xfrm>
          <a:off x="2908300" y="1408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314" name="楕円 313"/>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28575</xdr:rowOff>
    </xdr:to>
    <xdr:cxnSp macro="">
      <xdr:nvCxnSpPr>
        <xdr:cNvPr id="315" name="直線コネクタ 314"/>
        <xdr:cNvCxnSpPr/>
      </xdr:nvCxnSpPr>
      <xdr:spPr>
        <a:xfrm>
          <a:off x="2019300" y="140608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6" name="楕円 315"/>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82</xdr:row>
      <xdr:rowOff>1905</xdr:rowOff>
    </xdr:to>
    <xdr:cxnSp macro="">
      <xdr:nvCxnSpPr>
        <xdr:cNvPr id="317" name="直線コネクタ 316"/>
        <xdr:cNvCxnSpPr/>
      </xdr:nvCxnSpPr>
      <xdr:spPr>
        <a:xfrm>
          <a:off x="1130300" y="1402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134002</xdr:rowOff>
    </xdr:from>
    <xdr:ext cx="405111" cy="259045"/>
    <xdr:sp macro="" textlink="">
      <xdr:nvSpPr>
        <xdr:cNvPr id="322" name="n_1mainValue【公営住宅】&#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3" name="n_2main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324" name="n_3mainValue【公営住宅】&#10;有形固定資産減価償却率"/>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25" name="n_4main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636</xdr:rowOff>
    </xdr:from>
    <xdr:to>
      <xdr:col>55</xdr:col>
      <xdr:colOff>50800</xdr:colOff>
      <xdr:row>85</xdr:row>
      <xdr:rowOff>102236</xdr:rowOff>
    </xdr:to>
    <xdr:sp macro="" textlink="">
      <xdr:nvSpPr>
        <xdr:cNvPr id="365" name="楕円 364"/>
        <xdr:cNvSpPr/>
      </xdr:nvSpPr>
      <xdr:spPr>
        <a:xfrm>
          <a:off x="10426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150513</xdr:rowOff>
    </xdr:from>
    <xdr:ext cx="469744" cy="259045"/>
    <xdr:sp macro="" textlink="">
      <xdr:nvSpPr>
        <xdr:cNvPr id="366" name="【公営住宅】&#10;一人当たり面積該当値テキスト"/>
        <xdr:cNvSpPr txBox="1"/>
      </xdr:nvSpPr>
      <xdr:spPr>
        <a:xfrm>
          <a:off x="10515600" y="1455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xdr:rowOff>
    </xdr:from>
    <xdr:to>
      <xdr:col>50</xdr:col>
      <xdr:colOff>165100</xdr:colOff>
      <xdr:row>85</xdr:row>
      <xdr:rowOff>104521</xdr:rowOff>
    </xdr:to>
    <xdr:sp macro="" textlink="">
      <xdr:nvSpPr>
        <xdr:cNvPr id="367" name="楕円 366"/>
        <xdr:cNvSpPr/>
      </xdr:nvSpPr>
      <xdr:spPr>
        <a:xfrm>
          <a:off x="9588500" y="145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51436</xdr:rowOff>
    </xdr:from>
    <xdr:to>
      <xdr:col>55</xdr:col>
      <xdr:colOff>0</xdr:colOff>
      <xdr:row>85</xdr:row>
      <xdr:rowOff>53721</xdr:rowOff>
    </xdr:to>
    <xdr:cxnSp macro="">
      <xdr:nvCxnSpPr>
        <xdr:cNvPr id="368" name="直線コネクタ 367"/>
        <xdr:cNvCxnSpPr/>
      </xdr:nvCxnSpPr>
      <xdr:spPr>
        <a:xfrm flipV="1">
          <a:off x="9639300" y="1462468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xdr:rowOff>
    </xdr:from>
    <xdr:to>
      <xdr:col>46</xdr:col>
      <xdr:colOff>38100</xdr:colOff>
      <xdr:row>85</xdr:row>
      <xdr:rowOff>105663</xdr:rowOff>
    </xdr:to>
    <xdr:sp macro="" textlink="">
      <xdr:nvSpPr>
        <xdr:cNvPr id="369" name="楕円 368"/>
        <xdr:cNvSpPr/>
      </xdr:nvSpPr>
      <xdr:spPr>
        <a:xfrm>
          <a:off x="8699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53721</xdr:rowOff>
    </xdr:from>
    <xdr:to>
      <xdr:col>50</xdr:col>
      <xdr:colOff>114300</xdr:colOff>
      <xdr:row>85</xdr:row>
      <xdr:rowOff>54863</xdr:rowOff>
    </xdr:to>
    <xdr:cxnSp macro="">
      <xdr:nvCxnSpPr>
        <xdr:cNvPr id="370" name="直線コネクタ 369"/>
        <xdr:cNvCxnSpPr/>
      </xdr:nvCxnSpPr>
      <xdr:spPr>
        <a:xfrm flipV="1">
          <a:off x="8750300" y="1462697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xdr:rowOff>
    </xdr:from>
    <xdr:to>
      <xdr:col>41</xdr:col>
      <xdr:colOff>101600</xdr:colOff>
      <xdr:row>85</xdr:row>
      <xdr:rowOff>106807</xdr:rowOff>
    </xdr:to>
    <xdr:sp macro="" textlink="">
      <xdr:nvSpPr>
        <xdr:cNvPr id="371" name="楕円 370"/>
        <xdr:cNvSpPr/>
      </xdr:nvSpPr>
      <xdr:spPr>
        <a:xfrm>
          <a:off x="7810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54863</xdr:rowOff>
    </xdr:from>
    <xdr:to>
      <xdr:col>45</xdr:col>
      <xdr:colOff>177800</xdr:colOff>
      <xdr:row>85</xdr:row>
      <xdr:rowOff>56007</xdr:rowOff>
    </xdr:to>
    <xdr:cxnSp macro="">
      <xdr:nvCxnSpPr>
        <xdr:cNvPr id="372" name="直線コネクタ 371"/>
        <xdr:cNvCxnSpPr/>
      </xdr:nvCxnSpPr>
      <xdr:spPr>
        <a:xfrm flipV="1">
          <a:off x="7861300" y="1462811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73" name="楕円 372"/>
        <xdr:cNvSpPr/>
      </xdr:nvSpPr>
      <xdr:spPr>
        <a:xfrm>
          <a:off x="6921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56007</xdr:rowOff>
    </xdr:from>
    <xdr:to>
      <xdr:col>41</xdr:col>
      <xdr:colOff>50800</xdr:colOff>
      <xdr:row>85</xdr:row>
      <xdr:rowOff>57150</xdr:rowOff>
    </xdr:to>
    <xdr:cxnSp macro="">
      <xdr:nvCxnSpPr>
        <xdr:cNvPr id="374" name="直線コネクタ 373"/>
        <xdr:cNvCxnSpPr/>
      </xdr:nvCxnSpPr>
      <xdr:spPr>
        <a:xfrm flipV="1">
          <a:off x="6972300" y="146292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95648</xdr:rowOff>
    </xdr:from>
    <xdr:ext cx="469744" cy="259045"/>
    <xdr:sp macro="" textlink="">
      <xdr:nvSpPr>
        <xdr:cNvPr id="379" name="n_1mainValue【公営住宅】&#10;一人当たり面積"/>
        <xdr:cNvSpPr txBox="1"/>
      </xdr:nvSpPr>
      <xdr:spPr>
        <a:xfrm>
          <a:off x="9391727"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96790</xdr:rowOff>
    </xdr:from>
    <xdr:ext cx="469744" cy="259045"/>
    <xdr:sp macro="" textlink="">
      <xdr:nvSpPr>
        <xdr:cNvPr id="380" name="n_2mainValue【公営住宅】&#10;一人当たり面積"/>
        <xdr:cNvSpPr txBox="1"/>
      </xdr:nvSpPr>
      <xdr:spPr>
        <a:xfrm>
          <a:off x="8515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97934</xdr:rowOff>
    </xdr:from>
    <xdr:ext cx="469744" cy="259045"/>
    <xdr:sp macro="" textlink="">
      <xdr:nvSpPr>
        <xdr:cNvPr id="381" name="n_3mainValue【公営住宅】&#10;一人当たり面積"/>
        <xdr:cNvSpPr txBox="1"/>
      </xdr:nvSpPr>
      <xdr:spPr>
        <a:xfrm>
          <a:off x="7626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82" name="n_4mainValue【公営住宅】&#10;一人当たり面積"/>
        <xdr:cNvSpPr txBox="1"/>
      </xdr:nvSpPr>
      <xdr:spPr>
        <a:xfrm>
          <a:off x="6737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39" name="楕円 438"/>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156227</xdr:rowOff>
    </xdr:from>
    <xdr:ext cx="405111" cy="259045"/>
    <xdr:sp macro="" textlink="">
      <xdr:nvSpPr>
        <xdr:cNvPr id="440" name="【認定こども園・幼稚園・保育所】&#10;有形固定資産減価償却率該当値テキスト"/>
        <xdr:cNvSpPr txBox="1"/>
      </xdr:nvSpPr>
      <xdr:spPr>
        <a:xfrm>
          <a:off x="16357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41" name="楕円 440"/>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57150</xdr:rowOff>
    </xdr:to>
    <xdr:cxnSp macro="">
      <xdr:nvCxnSpPr>
        <xdr:cNvPr id="442" name="直線コネクタ 441"/>
        <xdr:cNvCxnSpPr/>
      </xdr:nvCxnSpPr>
      <xdr:spPr>
        <a:xfrm>
          <a:off x="15481300" y="636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43" name="楕円 442"/>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19050</xdr:rowOff>
    </xdr:to>
    <xdr:cxnSp macro="">
      <xdr:nvCxnSpPr>
        <xdr:cNvPr id="444" name="直線コネクタ 443"/>
        <xdr:cNvCxnSpPr/>
      </xdr:nvCxnSpPr>
      <xdr:spPr>
        <a:xfrm>
          <a:off x="14592300" y="635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52070</xdr:rowOff>
    </xdr:from>
    <xdr:to>
      <xdr:col>72</xdr:col>
      <xdr:colOff>38100</xdr:colOff>
      <xdr:row>36</xdr:row>
      <xdr:rowOff>153670</xdr:rowOff>
    </xdr:to>
    <xdr:sp macro="" textlink="">
      <xdr:nvSpPr>
        <xdr:cNvPr id="445" name="楕円 444"/>
        <xdr:cNvSpPr/>
      </xdr:nvSpPr>
      <xdr:spPr>
        <a:xfrm>
          <a:off x="1365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102870</xdr:rowOff>
    </xdr:from>
    <xdr:to>
      <xdr:col>76</xdr:col>
      <xdr:colOff>114300</xdr:colOff>
      <xdr:row>37</xdr:row>
      <xdr:rowOff>15240</xdr:rowOff>
    </xdr:to>
    <xdr:cxnSp macro="">
      <xdr:nvCxnSpPr>
        <xdr:cNvPr id="446" name="直線コネクタ 445"/>
        <xdr:cNvCxnSpPr/>
      </xdr:nvCxnSpPr>
      <xdr:spPr>
        <a:xfrm>
          <a:off x="13703300" y="62750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447" name="楕円 446"/>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102870</xdr:rowOff>
    </xdr:from>
    <xdr:to>
      <xdr:col>71</xdr:col>
      <xdr:colOff>177800</xdr:colOff>
      <xdr:row>36</xdr:row>
      <xdr:rowOff>116205</xdr:rowOff>
    </xdr:to>
    <xdr:cxnSp macro="">
      <xdr:nvCxnSpPr>
        <xdr:cNvPr id="448" name="直線コネクタ 447"/>
        <xdr:cNvCxnSpPr/>
      </xdr:nvCxnSpPr>
      <xdr:spPr>
        <a:xfrm flipV="1">
          <a:off x="12814300" y="6275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60977</xdr:rowOff>
    </xdr:from>
    <xdr:ext cx="405111" cy="259045"/>
    <xdr:sp macro="" textlink="">
      <xdr:nvSpPr>
        <xdr:cNvPr id="453" name="n_1main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454" name="n_2mainValue【認定こども園・幼稚園・保育所】&#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170197</xdr:rowOff>
    </xdr:from>
    <xdr:ext cx="405111" cy="259045"/>
    <xdr:sp macro="" textlink="">
      <xdr:nvSpPr>
        <xdr:cNvPr id="455" name="n_3mainValue【認定こども園・幼稚園・保育所】&#10;有形固定資産減価償却率"/>
        <xdr:cNvSpPr txBox="1"/>
      </xdr:nvSpPr>
      <xdr:spPr>
        <a:xfrm>
          <a:off x="13500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12082</xdr:rowOff>
    </xdr:from>
    <xdr:ext cx="405111" cy="259045"/>
    <xdr:sp macro="" textlink="">
      <xdr:nvSpPr>
        <xdr:cNvPr id="456" name="n_4mainValue【認定こども園・幼稚園・保育所】&#10;有形固定資産減価償却率"/>
        <xdr:cNvSpPr txBox="1"/>
      </xdr:nvSpPr>
      <xdr:spPr>
        <a:xfrm>
          <a:off x="12611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19685</xdr:rowOff>
    </xdr:from>
    <xdr:to>
      <xdr:col>116</xdr:col>
      <xdr:colOff>114300</xdr:colOff>
      <xdr:row>38</xdr:row>
      <xdr:rowOff>121285</xdr:rowOff>
    </xdr:to>
    <xdr:sp macro="" textlink="">
      <xdr:nvSpPr>
        <xdr:cNvPr id="496" name="楕円 495"/>
        <xdr:cNvSpPr/>
      </xdr:nvSpPr>
      <xdr:spPr>
        <a:xfrm>
          <a:off x="22110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42562</xdr:rowOff>
    </xdr:from>
    <xdr:ext cx="469744" cy="259045"/>
    <xdr:sp macro="" textlink="">
      <xdr:nvSpPr>
        <xdr:cNvPr id="497" name="【認定こども園・幼稚園・保育所】&#10;一人当たり面積該当値テキスト"/>
        <xdr:cNvSpPr txBox="1"/>
      </xdr:nvSpPr>
      <xdr:spPr>
        <a:xfrm>
          <a:off x="22199600"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156845</xdr:rowOff>
    </xdr:from>
    <xdr:to>
      <xdr:col>112</xdr:col>
      <xdr:colOff>38100</xdr:colOff>
      <xdr:row>38</xdr:row>
      <xdr:rowOff>86995</xdr:rowOff>
    </xdr:to>
    <xdr:sp macro="" textlink="">
      <xdr:nvSpPr>
        <xdr:cNvPr id="498" name="楕円 497"/>
        <xdr:cNvSpPr/>
      </xdr:nvSpPr>
      <xdr:spPr>
        <a:xfrm>
          <a:off x="2127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36195</xdr:rowOff>
    </xdr:from>
    <xdr:to>
      <xdr:col>116</xdr:col>
      <xdr:colOff>63500</xdr:colOff>
      <xdr:row>38</xdr:row>
      <xdr:rowOff>70485</xdr:rowOff>
    </xdr:to>
    <xdr:cxnSp macro="">
      <xdr:nvCxnSpPr>
        <xdr:cNvPr id="499" name="直線コネクタ 498"/>
        <xdr:cNvCxnSpPr/>
      </xdr:nvCxnSpPr>
      <xdr:spPr>
        <a:xfrm>
          <a:off x="21323300" y="65512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50165</xdr:rowOff>
    </xdr:from>
    <xdr:to>
      <xdr:col>107</xdr:col>
      <xdr:colOff>101600</xdr:colOff>
      <xdr:row>37</xdr:row>
      <xdr:rowOff>151765</xdr:rowOff>
    </xdr:to>
    <xdr:sp macro="" textlink="">
      <xdr:nvSpPr>
        <xdr:cNvPr id="500" name="楕円 499"/>
        <xdr:cNvSpPr/>
      </xdr:nvSpPr>
      <xdr:spPr>
        <a:xfrm>
          <a:off x="20383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100965</xdr:rowOff>
    </xdr:from>
    <xdr:to>
      <xdr:col>111</xdr:col>
      <xdr:colOff>177800</xdr:colOff>
      <xdr:row>38</xdr:row>
      <xdr:rowOff>36195</xdr:rowOff>
    </xdr:to>
    <xdr:cxnSp macro="">
      <xdr:nvCxnSpPr>
        <xdr:cNvPr id="501" name="直線コネクタ 500"/>
        <xdr:cNvCxnSpPr/>
      </xdr:nvCxnSpPr>
      <xdr:spPr>
        <a:xfrm>
          <a:off x="20434300" y="644461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145415</xdr:rowOff>
    </xdr:from>
    <xdr:to>
      <xdr:col>102</xdr:col>
      <xdr:colOff>165100</xdr:colOff>
      <xdr:row>38</xdr:row>
      <xdr:rowOff>75565</xdr:rowOff>
    </xdr:to>
    <xdr:sp macro="" textlink="">
      <xdr:nvSpPr>
        <xdr:cNvPr id="502" name="楕円 501"/>
        <xdr:cNvSpPr/>
      </xdr:nvSpPr>
      <xdr:spPr>
        <a:xfrm>
          <a:off x="19494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100965</xdr:rowOff>
    </xdr:from>
    <xdr:to>
      <xdr:col>107</xdr:col>
      <xdr:colOff>50800</xdr:colOff>
      <xdr:row>38</xdr:row>
      <xdr:rowOff>24765</xdr:rowOff>
    </xdr:to>
    <xdr:cxnSp macro="">
      <xdr:nvCxnSpPr>
        <xdr:cNvPr id="503" name="直線コネクタ 502"/>
        <xdr:cNvCxnSpPr/>
      </xdr:nvCxnSpPr>
      <xdr:spPr>
        <a:xfrm flipV="1">
          <a:off x="19545300" y="644461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4445</xdr:rowOff>
    </xdr:from>
    <xdr:to>
      <xdr:col>98</xdr:col>
      <xdr:colOff>38100</xdr:colOff>
      <xdr:row>37</xdr:row>
      <xdr:rowOff>106045</xdr:rowOff>
    </xdr:to>
    <xdr:sp macro="" textlink="">
      <xdr:nvSpPr>
        <xdr:cNvPr id="504" name="楕円 503"/>
        <xdr:cNvSpPr/>
      </xdr:nvSpPr>
      <xdr:spPr>
        <a:xfrm>
          <a:off x="18605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55245</xdr:rowOff>
    </xdr:from>
    <xdr:to>
      <xdr:col>102</xdr:col>
      <xdr:colOff>114300</xdr:colOff>
      <xdr:row>38</xdr:row>
      <xdr:rowOff>24765</xdr:rowOff>
    </xdr:to>
    <xdr:cxnSp macro="">
      <xdr:nvCxnSpPr>
        <xdr:cNvPr id="505" name="直線コネクタ 504"/>
        <xdr:cNvCxnSpPr/>
      </xdr:nvCxnSpPr>
      <xdr:spPr>
        <a:xfrm>
          <a:off x="18656300" y="639889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103522</xdr:rowOff>
    </xdr:from>
    <xdr:ext cx="469744" cy="259045"/>
    <xdr:sp macro="" textlink="">
      <xdr:nvSpPr>
        <xdr:cNvPr id="510" name="n_1mainValue【認定こども園・幼稚園・保育所】&#10;一人当たり面積"/>
        <xdr:cNvSpPr txBox="1"/>
      </xdr:nvSpPr>
      <xdr:spPr>
        <a:xfrm>
          <a:off x="2107572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168292</xdr:rowOff>
    </xdr:from>
    <xdr:ext cx="469744" cy="259045"/>
    <xdr:sp macro="" textlink="">
      <xdr:nvSpPr>
        <xdr:cNvPr id="511" name="n_2mainValue【認定こども園・幼稚園・保育所】&#10;一人当たり面積"/>
        <xdr:cNvSpPr txBox="1"/>
      </xdr:nvSpPr>
      <xdr:spPr>
        <a:xfrm>
          <a:off x="20199427"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92092</xdr:rowOff>
    </xdr:from>
    <xdr:ext cx="469744" cy="259045"/>
    <xdr:sp macro="" textlink="">
      <xdr:nvSpPr>
        <xdr:cNvPr id="512" name="n_3mainValue【認定こども園・幼稚園・保育所】&#10;一人当たり面積"/>
        <xdr:cNvSpPr txBox="1"/>
      </xdr:nvSpPr>
      <xdr:spPr>
        <a:xfrm>
          <a:off x="19310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122572</xdr:rowOff>
    </xdr:from>
    <xdr:ext cx="469744" cy="259045"/>
    <xdr:sp macro="" textlink="">
      <xdr:nvSpPr>
        <xdr:cNvPr id="513" name="n_4mainValue【認定こども園・幼稚園・保育所】&#10;一人当たり面積"/>
        <xdr:cNvSpPr txBox="1"/>
      </xdr:nvSpPr>
      <xdr:spPr>
        <a:xfrm>
          <a:off x="18421427"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54" name="楕円 553"/>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555" name="【学校施設】&#10;有形固定資産減価償却率該当値テキスト"/>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56" name="楕円 555"/>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81915</xdr:rowOff>
    </xdr:to>
    <xdr:cxnSp macro="">
      <xdr:nvCxnSpPr>
        <xdr:cNvPr id="557" name="直線コネクタ 556"/>
        <xdr:cNvCxnSpPr/>
      </xdr:nvCxnSpPr>
      <xdr:spPr>
        <a:xfrm>
          <a:off x="15481300" y="101498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58" name="楕円 557"/>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139065</xdr:rowOff>
    </xdr:to>
    <xdr:cxnSp macro="">
      <xdr:nvCxnSpPr>
        <xdr:cNvPr id="559" name="直線コネクタ 558"/>
        <xdr:cNvCxnSpPr/>
      </xdr:nvCxnSpPr>
      <xdr:spPr>
        <a:xfrm flipV="1">
          <a:off x="14592300" y="1014984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60" name="楕円 559"/>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139065</xdr:rowOff>
    </xdr:to>
    <xdr:cxnSp macro="">
      <xdr:nvCxnSpPr>
        <xdr:cNvPr id="561" name="直線コネクタ 560"/>
        <xdr:cNvCxnSpPr/>
      </xdr:nvCxnSpPr>
      <xdr:spPr>
        <a:xfrm>
          <a:off x="13703300" y="102374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62" name="楕円 561"/>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121920</xdr:rowOff>
    </xdr:to>
    <xdr:cxnSp macro="">
      <xdr:nvCxnSpPr>
        <xdr:cNvPr id="563" name="直線コネクタ 562"/>
        <xdr:cNvCxnSpPr/>
      </xdr:nvCxnSpPr>
      <xdr:spPr>
        <a:xfrm>
          <a:off x="12814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68" name="n_1main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569" name="n_2mainValue【学校施設】&#10;有形固定資産減価償却率"/>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70" name="n_3main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71" name="n_4mainValue【学校施設】&#10;有形固定資産減価償却率"/>
        <xdr:cNvSpPr txBox="1"/>
      </xdr:nvSpPr>
      <xdr:spPr>
        <a:xfrm>
          <a:off x="12611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138367</xdr:rowOff>
    </xdr:from>
    <xdr:to>
      <xdr:col>116</xdr:col>
      <xdr:colOff>114300</xdr:colOff>
      <xdr:row>60</xdr:row>
      <xdr:rowOff>68517</xdr:rowOff>
    </xdr:to>
    <xdr:sp macro="" textlink="">
      <xdr:nvSpPr>
        <xdr:cNvPr id="608" name="楕円 607"/>
        <xdr:cNvSpPr/>
      </xdr:nvSpPr>
      <xdr:spPr>
        <a:xfrm>
          <a:off x="22110700" y="102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116794</xdr:rowOff>
    </xdr:from>
    <xdr:ext cx="469744" cy="259045"/>
    <xdr:sp macro="" textlink="">
      <xdr:nvSpPr>
        <xdr:cNvPr id="609" name="【学校施設】&#10;一人当たり面積該当値テキスト"/>
        <xdr:cNvSpPr txBox="1"/>
      </xdr:nvSpPr>
      <xdr:spPr>
        <a:xfrm>
          <a:off x="22199600" y="102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147510</xdr:rowOff>
    </xdr:from>
    <xdr:to>
      <xdr:col>112</xdr:col>
      <xdr:colOff>38100</xdr:colOff>
      <xdr:row>60</xdr:row>
      <xdr:rowOff>77660</xdr:rowOff>
    </xdr:to>
    <xdr:sp macro="" textlink="">
      <xdr:nvSpPr>
        <xdr:cNvPr id="610" name="楕円 609"/>
        <xdr:cNvSpPr/>
      </xdr:nvSpPr>
      <xdr:spPr>
        <a:xfrm>
          <a:off x="21272500" y="10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17717</xdr:rowOff>
    </xdr:from>
    <xdr:to>
      <xdr:col>116</xdr:col>
      <xdr:colOff>63500</xdr:colOff>
      <xdr:row>60</xdr:row>
      <xdr:rowOff>26860</xdr:rowOff>
    </xdr:to>
    <xdr:cxnSp macro="">
      <xdr:nvCxnSpPr>
        <xdr:cNvPr id="611" name="直線コネクタ 610"/>
        <xdr:cNvCxnSpPr/>
      </xdr:nvCxnSpPr>
      <xdr:spPr>
        <a:xfrm flipV="1">
          <a:off x="21323300" y="1030471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152654</xdr:rowOff>
    </xdr:from>
    <xdr:to>
      <xdr:col>107</xdr:col>
      <xdr:colOff>101600</xdr:colOff>
      <xdr:row>60</xdr:row>
      <xdr:rowOff>82804</xdr:rowOff>
    </xdr:to>
    <xdr:sp macro="" textlink="">
      <xdr:nvSpPr>
        <xdr:cNvPr id="612" name="楕円 611"/>
        <xdr:cNvSpPr/>
      </xdr:nvSpPr>
      <xdr:spPr>
        <a:xfrm>
          <a:off x="20383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26860</xdr:rowOff>
    </xdr:from>
    <xdr:to>
      <xdr:col>111</xdr:col>
      <xdr:colOff>177800</xdr:colOff>
      <xdr:row>60</xdr:row>
      <xdr:rowOff>32004</xdr:rowOff>
    </xdr:to>
    <xdr:cxnSp macro="">
      <xdr:nvCxnSpPr>
        <xdr:cNvPr id="613" name="直線コネクタ 612"/>
        <xdr:cNvCxnSpPr/>
      </xdr:nvCxnSpPr>
      <xdr:spPr>
        <a:xfrm flipV="1">
          <a:off x="20434300" y="1031386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158369</xdr:rowOff>
    </xdr:from>
    <xdr:to>
      <xdr:col>102</xdr:col>
      <xdr:colOff>165100</xdr:colOff>
      <xdr:row>60</xdr:row>
      <xdr:rowOff>88519</xdr:rowOff>
    </xdr:to>
    <xdr:sp macro="" textlink="">
      <xdr:nvSpPr>
        <xdr:cNvPr id="614" name="楕円 613"/>
        <xdr:cNvSpPr/>
      </xdr:nvSpPr>
      <xdr:spPr>
        <a:xfrm>
          <a:off x="19494500" y="102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32004</xdr:rowOff>
    </xdr:from>
    <xdr:to>
      <xdr:col>107</xdr:col>
      <xdr:colOff>50800</xdr:colOff>
      <xdr:row>60</xdr:row>
      <xdr:rowOff>37719</xdr:rowOff>
    </xdr:to>
    <xdr:cxnSp macro="">
      <xdr:nvCxnSpPr>
        <xdr:cNvPr id="615" name="直線コネクタ 614"/>
        <xdr:cNvCxnSpPr/>
      </xdr:nvCxnSpPr>
      <xdr:spPr>
        <a:xfrm flipV="1">
          <a:off x="19545300" y="103190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163513</xdr:rowOff>
    </xdr:from>
    <xdr:to>
      <xdr:col>98</xdr:col>
      <xdr:colOff>38100</xdr:colOff>
      <xdr:row>60</xdr:row>
      <xdr:rowOff>93663</xdr:rowOff>
    </xdr:to>
    <xdr:sp macro="" textlink="">
      <xdr:nvSpPr>
        <xdr:cNvPr id="616" name="楕円 615"/>
        <xdr:cNvSpPr/>
      </xdr:nvSpPr>
      <xdr:spPr>
        <a:xfrm>
          <a:off x="18605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37719</xdr:rowOff>
    </xdr:from>
    <xdr:to>
      <xdr:col>102</xdr:col>
      <xdr:colOff>114300</xdr:colOff>
      <xdr:row>60</xdr:row>
      <xdr:rowOff>42863</xdr:rowOff>
    </xdr:to>
    <xdr:cxnSp macro="">
      <xdr:nvCxnSpPr>
        <xdr:cNvPr id="617" name="直線コネクタ 616"/>
        <xdr:cNvCxnSpPr/>
      </xdr:nvCxnSpPr>
      <xdr:spPr>
        <a:xfrm flipV="1">
          <a:off x="18656300" y="1032471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94187</xdr:rowOff>
    </xdr:from>
    <xdr:ext cx="469744" cy="259045"/>
    <xdr:sp macro="" textlink="">
      <xdr:nvSpPr>
        <xdr:cNvPr id="622" name="n_1mainValue【学校施設】&#10;一人当たり面積"/>
        <xdr:cNvSpPr txBox="1"/>
      </xdr:nvSpPr>
      <xdr:spPr>
        <a:xfrm>
          <a:off x="21075727" y="100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99331</xdr:rowOff>
    </xdr:from>
    <xdr:ext cx="469744" cy="259045"/>
    <xdr:sp macro="" textlink="">
      <xdr:nvSpPr>
        <xdr:cNvPr id="623" name="n_2mainValue【学校施設】&#10;一人当たり面積"/>
        <xdr:cNvSpPr txBox="1"/>
      </xdr:nvSpPr>
      <xdr:spPr>
        <a:xfrm>
          <a:off x="20199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105046</xdr:rowOff>
    </xdr:from>
    <xdr:ext cx="469744" cy="259045"/>
    <xdr:sp macro="" textlink="">
      <xdr:nvSpPr>
        <xdr:cNvPr id="624" name="n_3mainValue【学校施設】&#10;一人当たり面積"/>
        <xdr:cNvSpPr txBox="1"/>
      </xdr:nvSpPr>
      <xdr:spPr>
        <a:xfrm>
          <a:off x="19310427" y="100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110190</xdr:rowOff>
    </xdr:from>
    <xdr:ext cx="469744" cy="259045"/>
    <xdr:sp macro="" textlink="">
      <xdr:nvSpPr>
        <xdr:cNvPr id="625" name="n_4mainValue【学校施設】&#10;一人当たり面積"/>
        <xdr:cNvSpPr txBox="1"/>
      </xdr:nvSpPr>
      <xdr:spPr>
        <a:xfrm>
          <a:off x="18421427"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132624</xdr:rowOff>
    </xdr:from>
    <xdr:to>
      <xdr:col>85</xdr:col>
      <xdr:colOff>177800</xdr:colOff>
      <xdr:row>86</xdr:row>
      <xdr:rowOff>62774</xdr:rowOff>
    </xdr:to>
    <xdr:sp macro="" textlink="">
      <xdr:nvSpPr>
        <xdr:cNvPr id="667" name="楕円 666"/>
        <xdr:cNvSpPr/>
      </xdr:nvSpPr>
      <xdr:spPr>
        <a:xfrm>
          <a:off x="16268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111051</xdr:rowOff>
    </xdr:from>
    <xdr:ext cx="405111" cy="259045"/>
    <xdr:sp macro="" textlink="">
      <xdr:nvSpPr>
        <xdr:cNvPr id="668" name="【児童館】&#10;有形固定資産減価償却率該当値テキスト"/>
        <xdr:cNvSpPr txBox="1"/>
      </xdr:nvSpPr>
      <xdr:spPr>
        <a:xfrm>
          <a:off x="16357600"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108131</xdr:rowOff>
    </xdr:from>
    <xdr:to>
      <xdr:col>81</xdr:col>
      <xdr:colOff>101600</xdr:colOff>
      <xdr:row>86</xdr:row>
      <xdr:rowOff>38281</xdr:rowOff>
    </xdr:to>
    <xdr:sp macro="" textlink="">
      <xdr:nvSpPr>
        <xdr:cNvPr id="669" name="楕円 668"/>
        <xdr:cNvSpPr/>
      </xdr:nvSpPr>
      <xdr:spPr>
        <a:xfrm>
          <a:off x="15430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158931</xdr:rowOff>
    </xdr:from>
    <xdr:to>
      <xdr:col>85</xdr:col>
      <xdr:colOff>127000</xdr:colOff>
      <xdr:row>86</xdr:row>
      <xdr:rowOff>11974</xdr:rowOff>
    </xdr:to>
    <xdr:cxnSp macro="">
      <xdr:nvCxnSpPr>
        <xdr:cNvPr id="670" name="直線コネクタ 669"/>
        <xdr:cNvCxnSpPr/>
      </xdr:nvCxnSpPr>
      <xdr:spPr>
        <a:xfrm>
          <a:off x="15481300" y="147321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106499</xdr:rowOff>
    </xdr:from>
    <xdr:to>
      <xdr:col>76</xdr:col>
      <xdr:colOff>165100</xdr:colOff>
      <xdr:row>86</xdr:row>
      <xdr:rowOff>36649</xdr:rowOff>
    </xdr:to>
    <xdr:sp macro="" textlink="">
      <xdr:nvSpPr>
        <xdr:cNvPr id="671" name="楕円 670"/>
        <xdr:cNvSpPr/>
      </xdr:nvSpPr>
      <xdr:spPr>
        <a:xfrm>
          <a:off x="1454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85</xdr:row>
      <xdr:rowOff>158931</xdr:rowOff>
    </xdr:to>
    <xdr:cxnSp macro="">
      <xdr:nvCxnSpPr>
        <xdr:cNvPr id="672" name="直線コネクタ 671"/>
        <xdr:cNvCxnSpPr/>
      </xdr:nvCxnSpPr>
      <xdr:spPr>
        <a:xfrm>
          <a:off x="14592300" y="1473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673" name="楕円 672"/>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131173</xdr:rowOff>
    </xdr:from>
    <xdr:to>
      <xdr:col>76</xdr:col>
      <xdr:colOff>114300</xdr:colOff>
      <xdr:row>85</xdr:row>
      <xdr:rowOff>157299</xdr:rowOff>
    </xdr:to>
    <xdr:cxnSp macro="">
      <xdr:nvCxnSpPr>
        <xdr:cNvPr id="674" name="直線コネクタ 673"/>
        <xdr:cNvCxnSpPr/>
      </xdr:nvCxnSpPr>
      <xdr:spPr>
        <a:xfrm>
          <a:off x="13703300" y="147044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54248</xdr:rowOff>
    </xdr:from>
    <xdr:to>
      <xdr:col>67</xdr:col>
      <xdr:colOff>101600</xdr:colOff>
      <xdr:row>85</xdr:row>
      <xdr:rowOff>155848</xdr:rowOff>
    </xdr:to>
    <xdr:sp macro="" textlink="">
      <xdr:nvSpPr>
        <xdr:cNvPr id="675" name="楕円 674"/>
        <xdr:cNvSpPr/>
      </xdr:nvSpPr>
      <xdr:spPr>
        <a:xfrm>
          <a:off x="12763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105048</xdr:rowOff>
    </xdr:from>
    <xdr:to>
      <xdr:col>71</xdr:col>
      <xdr:colOff>177800</xdr:colOff>
      <xdr:row>85</xdr:row>
      <xdr:rowOff>131173</xdr:rowOff>
    </xdr:to>
    <xdr:cxnSp macro="">
      <xdr:nvCxnSpPr>
        <xdr:cNvPr id="676" name="直線コネクタ 675"/>
        <xdr:cNvCxnSpPr/>
      </xdr:nvCxnSpPr>
      <xdr:spPr>
        <a:xfrm>
          <a:off x="12814300" y="146782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29408</xdr:rowOff>
    </xdr:from>
    <xdr:ext cx="405111" cy="259045"/>
    <xdr:sp macro="" textlink="">
      <xdr:nvSpPr>
        <xdr:cNvPr id="681" name="n_1mainValue【児童館】&#10;有形固定資産減価償却率"/>
        <xdr:cNvSpPr txBox="1"/>
      </xdr:nvSpPr>
      <xdr:spPr>
        <a:xfrm>
          <a:off x="152660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27776</xdr:rowOff>
    </xdr:from>
    <xdr:ext cx="405111" cy="259045"/>
    <xdr:sp macro="" textlink="">
      <xdr:nvSpPr>
        <xdr:cNvPr id="682" name="n_2mainValue【児童館】&#10;有形固定資産減価償却率"/>
        <xdr:cNvSpPr txBox="1"/>
      </xdr:nvSpPr>
      <xdr:spPr>
        <a:xfrm>
          <a:off x="14389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683" name="n_3mainValue【児童館】&#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146975</xdr:rowOff>
    </xdr:from>
    <xdr:ext cx="405111" cy="259045"/>
    <xdr:sp macro="" textlink="">
      <xdr:nvSpPr>
        <xdr:cNvPr id="684" name="n_4mainValue【児童館】&#10;有形固定資産減価償却率"/>
        <xdr:cNvSpPr txBox="1"/>
      </xdr:nvSpPr>
      <xdr:spPr>
        <a:xfrm>
          <a:off x="12611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2" name="楕円 721"/>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23"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24" name="楕円 723"/>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25" name="直線コネクタ 724"/>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6" name="楕円 725"/>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136398</xdr:rowOff>
    </xdr:to>
    <xdr:cxnSp macro="">
      <xdr:nvCxnSpPr>
        <xdr:cNvPr id="727" name="直線コネクタ 726"/>
        <xdr:cNvCxnSpPr/>
      </xdr:nvCxnSpPr>
      <xdr:spPr>
        <a:xfrm>
          <a:off x="20434300" y="14691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8" name="楕円 727"/>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9" name="直線コネクタ 728"/>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30" name="楕円 729"/>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1" name="直線コネクタ 730"/>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6"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7"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8"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9"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781" name="楕円 780"/>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782" name="【公民館】&#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783" name="楕円 782"/>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106</xdr:row>
      <xdr:rowOff>162742</xdr:rowOff>
    </xdr:to>
    <xdr:cxnSp macro="">
      <xdr:nvCxnSpPr>
        <xdr:cNvPr id="784" name="直線コネクタ 783"/>
        <xdr:cNvCxnSpPr/>
      </xdr:nvCxnSpPr>
      <xdr:spPr>
        <a:xfrm flipV="1">
          <a:off x="15481300" y="1831684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84182</xdr:rowOff>
    </xdr:from>
    <xdr:to>
      <xdr:col>76</xdr:col>
      <xdr:colOff>165100</xdr:colOff>
      <xdr:row>107</xdr:row>
      <xdr:rowOff>14332</xdr:rowOff>
    </xdr:to>
    <xdr:sp macro="" textlink="">
      <xdr:nvSpPr>
        <xdr:cNvPr id="785" name="楕円 784"/>
        <xdr:cNvSpPr/>
      </xdr:nvSpPr>
      <xdr:spPr>
        <a:xfrm>
          <a:off x="1454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134982</xdr:rowOff>
    </xdr:from>
    <xdr:to>
      <xdr:col>81</xdr:col>
      <xdr:colOff>50800</xdr:colOff>
      <xdr:row>106</xdr:row>
      <xdr:rowOff>162742</xdr:rowOff>
    </xdr:to>
    <xdr:cxnSp macro="">
      <xdr:nvCxnSpPr>
        <xdr:cNvPr id="786" name="直線コネクタ 785"/>
        <xdr:cNvCxnSpPr/>
      </xdr:nvCxnSpPr>
      <xdr:spPr>
        <a:xfrm>
          <a:off x="14592300" y="183086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787" name="楕円 786"/>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134982</xdr:rowOff>
    </xdr:to>
    <xdr:cxnSp macro="">
      <xdr:nvCxnSpPr>
        <xdr:cNvPr id="788" name="直線コネクタ 787"/>
        <xdr:cNvCxnSpPr/>
      </xdr:nvCxnSpPr>
      <xdr:spPr>
        <a:xfrm>
          <a:off x="13703300" y="182825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789" name="楕円 788"/>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108857</xdr:rowOff>
    </xdr:to>
    <xdr:cxnSp macro="">
      <xdr:nvCxnSpPr>
        <xdr:cNvPr id="790" name="直線コネクタ 789"/>
        <xdr:cNvCxnSpPr/>
      </xdr:nvCxnSpPr>
      <xdr:spPr>
        <a:xfrm>
          <a:off x="12814300" y="182384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795" name="n_1mainValue【公民館】&#10;有形固定資産減価償却率"/>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5459</xdr:rowOff>
    </xdr:from>
    <xdr:ext cx="405111" cy="259045"/>
    <xdr:sp macro="" textlink="">
      <xdr:nvSpPr>
        <xdr:cNvPr id="796" name="n_2mainValue【公民館】&#10;有形固定資産減価償却率"/>
        <xdr:cNvSpPr txBox="1"/>
      </xdr:nvSpPr>
      <xdr:spPr>
        <a:xfrm>
          <a:off x="14389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797" name="n_3mainValue【公民館】&#10;有形固定資産減価償却率"/>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798" name="n_4mainValue【公民館】&#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6" name="楕円 835"/>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37"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838" name="楕円 837"/>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83058</xdr:rowOff>
    </xdr:to>
    <xdr:cxnSp macro="">
      <xdr:nvCxnSpPr>
        <xdr:cNvPr id="839" name="直線コネクタ 838"/>
        <xdr:cNvCxnSpPr/>
      </xdr:nvCxnSpPr>
      <xdr:spPr>
        <a:xfrm flipV="1">
          <a:off x="21323300" y="183642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840" name="楕円 839"/>
        <xdr:cNvSpPr/>
      </xdr:nvSpPr>
      <xdr:spPr>
        <a:xfrm>
          <a:off x="2038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83058</xdr:rowOff>
    </xdr:to>
    <xdr:cxnSp macro="">
      <xdr:nvCxnSpPr>
        <xdr:cNvPr id="841" name="直線コネクタ 840"/>
        <xdr:cNvCxnSpPr/>
      </xdr:nvCxnSpPr>
      <xdr:spPr>
        <a:xfrm>
          <a:off x="20434300" y="1842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32258</xdr:rowOff>
    </xdr:from>
    <xdr:to>
      <xdr:col>102</xdr:col>
      <xdr:colOff>165100</xdr:colOff>
      <xdr:row>107</xdr:row>
      <xdr:rowOff>133858</xdr:rowOff>
    </xdr:to>
    <xdr:sp macro="" textlink="">
      <xdr:nvSpPr>
        <xdr:cNvPr id="842" name="楕円 841"/>
        <xdr:cNvSpPr/>
      </xdr:nvSpPr>
      <xdr:spPr>
        <a:xfrm>
          <a:off x="19494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83058</xdr:rowOff>
    </xdr:from>
    <xdr:to>
      <xdr:col>107</xdr:col>
      <xdr:colOff>50800</xdr:colOff>
      <xdr:row>107</xdr:row>
      <xdr:rowOff>83058</xdr:rowOff>
    </xdr:to>
    <xdr:cxnSp macro="">
      <xdr:nvCxnSpPr>
        <xdr:cNvPr id="843" name="直線コネクタ 842"/>
        <xdr:cNvCxnSpPr/>
      </xdr:nvCxnSpPr>
      <xdr:spPr>
        <a:xfrm>
          <a:off x="19545300" y="1842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844" name="楕円 843"/>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83058</xdr:rowOff>
    </xdr:to>
    <xdr:cxnSp macro="">
      <xdr:nvCxnSpPr>
        <xdr:cNvPr id="845" name="直線コネクタ 844"/>
        <xdr:cNvCxnSpPr/>
      </xdr:nvCxnSpPr>
      <xdr:spPr>
        <a:xfrm>
          <a:off x="18656300" y="1835734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850" name="n_1mainValue【公民館】&#10;一人当たり面積"/>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851" name="n_2mainValue【公民館】&#10;一人当たり面積"/>
        <xdr:cNvSpPr txBox="1"/>
      </xdr:nvSpPr>
      <xdr:spPr>
        <a:xfrm>
          <a:off x="20199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124985</xdr:rowOff>
    </xdr:from>
    <xdr:ext cx="469744" cy="259045"/>
    <xdr:sp macro="" textlink="">
      <xdr:nvSpPr>
        <xdr:cNvPr id="852" name="n_3mainValue【公民館】&#10;一人当たり面積"/>
        <xdr:cNvSpPr txBox="1"/>
      </xdr:nvSpPr>
      <xdr:spPr>
        <a:xfrm>
          <a:off x="19310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853"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散居村が広がり、住居が点在している当市においては、延長が長くなるものであるが、道路は地域における重要なインフラ資産であることから、地域・沿道の利用状況を踏まえて適正な維持管理や長寿命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児童館については、公共施設等総合管理計画や個別計画に基づき、児童の安全確保の観点から、集約化や他施設との複合化など施設のあり方を検討していく。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123372</xdr:rowOff>
    </xdr:from>
    <xdr:to>
      <xdr:col>24</xdr:col>
      <xdr:colOff>114300</xdr:colOff>
      <xdr:row>34</xdr:row>
      <xdr:rowOff>53522</xdr:rowOff>
    </xdr:to>
    <xdr:sp macro="" textlink="">
      <xdr:nvSpPr>
        <xdr:cNvPr id="74" name="楕円 73"/>
        <xdr:cNvSpPr/>
      </xdr:nvSpPr>
      <xdr:spPr>
        <a:xfrm>
          <a:off x="4584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38299</xdr:rowOff>
    </xdr:from>
    <xdr:ext cx="405111" cy="259045"/>
    <xdr:sp macro="" textlink="">
      <xdr:nvSpPr>
        <xdr:cNvPr id="75" name="【図書館】&#10;有形固定資産減価償却率該当値テキスト"/>
        <xdr:cNvSpPr txBox="1"/>
      </xdr:nvSpPr>
      <xdr:spPr>
        <a:xfrm>
          <a:off x="4673600" y="569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64589</xdr:rowOff>
    </xdr:from>
    <xdr:to>
      <xdr:col>20</xdr:col>
      <xdr:colOff>38100</xdr:colOff>
      <xdr:row>33</xdr:row>
      <xdr:rowOff>166189</xdr:rowOff>
    </xdr:to>
    <xdr:sp macro="" textlink="">
      <xdr:nvSpPr>
        <xdr:cNvPr id="76" name="楕円 75"/>
        <xdr:cNvSpPr/>
      </xdr:nvSpPr>
      <xdr:spPr>
        <a:xfrm>
          <a:off x="3746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115389</xdr:rowOff>
    </xdr:from>
    <xdr:to>
      <xdr:col>24</xdr:col>
      <xdr:colOff>63500</xdr:colOff>
      <xdr:row>34</xdr:row>
      <xdr:rowOff>2722</xdr:rowOff>
    </xdr:to>
    <xdr:cxnSp macro="">
      <xdr:nvCxnSpPr>
        <xdr:cNvPr id="77" name="直線コネクタ 76"/>
        <xdr:cNvCxnSpPr/>
      </xdr:nvCxnSpPr>
      <xdr:spPr>
        <a:xfrm>
          <a:off x="3797300" y="577323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8" name="楕円 77"/>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115389</xdr:rowOff>
    </xdr:from>
    <xdr:to>
      <xdr:col>19</xdr:col>
      <xdr:colOff>177800</xdr:colOff>
      <xdr:row>39</xdr:row>
      <xdr:rowOff>139881</xdr:rowOff>
    </xdr:to>
    <xdr:cxnSp macro="">
      <xdr:nvCxnSpPr>
        <xdr:cNvPr id="79" name="直線コネクタ 78"/>
        <xdr:cNvCxnSpPr/>
      </xdr:nvCxnSpPr>
      <xdr:spPr>
        <a:xfrm flipV="1">
          <a:off x="2908300" y="5773239"/>
          <a:ext cx="889000" cy="10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56424</xdr:rowOff>
    </xdr:from>
    <xdr:to>
      <xdr:col>10</xdr:col>
      <xdr:colOff>165100</xdr:colOff>
      <xdr:row>39</xdr:row>
      <xdr:rowOff>158024</xdr:rowOff>
    </xdr:to>
    <xdr:sp macro="" textlink="">
      <xdr:nvSpPr>
        <xdr:cNvPr id="80" name="楕円 79"/>
        <xdr:cNvSpPr/>
      </xdr:nvSpPr>
      <xdr:spPr>
        <a:xfrm>
          <a:off x="1968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107224</xdr:rowOff>
    </xdr:from>
    <xdr:to>
      <xdr:col>15</xdr:col>
      <xdr:colOff>50800</xdr:colOff>
      <xdr:row>39</xdr:row>
      <xdr:rowOff>139881</xdr:rowOff>
    </xdr:to>
    <xdr:cxnSp macro="">
      <xdr:nvCxnSpPr>
        <xdr:cNvPr id="81" name="直線コネクタ 80"/>
        <xdr:cNvCxnSpPr/>
      </xdr:nvCxnSpPr>
      <xdr:spPr>
        <a:xfrm>
          <a:off x="2019300" y="679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39</xdr:row>
      <xdr:rowOff>107224</xdr:rowOff>
    </xdr:to>
    <xdr:cxnSp macro="">
      <xdr:nvCxnSpPr>
        <xdr:cNvPr id="83" name="直線コネクタ 82"/>
        <xdr:cNvCxnSpPr/>
      </xdr:nvCxnSpPr>
      <xdr:spPr>
        <a:xfrm>
          <a:off x="1130300" y="6640285"/>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11266</xdr:rowOff>
    </xdr:from>
    <xdr:ext cx="340478" cy="259045"/>
    <xdr:sp macro="" textlink="">
      <xdr:nvSpPr>
        <xdr:cNvPr id="88" name="n_1mainValue【図書館】&#10;有形固定資産減価償却率"/>
        <xdr:cNvSpPr txBox="1"/>
      </xdr:nvSpPr>
      <xdr:spPr>
        <a:xfrm>
          <a:off x="3614361" y="5497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9" name="n_2mainValue【図書館】&#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149151</xdr:rowOff>
    </xdr:from>
    <xdr:ext cx="405111" cy="259045"/>
    <xdr:sp macro="" textlink="">
      <xdr:nvSpPr>
        <xdr:cNvPr id="90" name="n_3mainValue【図書館】&#10;有形固定資産減価償却率"/>
        <xdr:cNvSpPr txBox="1"/>
      </xdr:nvSpPr>
      <xdr:spPr>
        <a:xfrm>
          <a:off x="1816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154940</xdr:rowOff>
    </xdr:from>
    <xdr:to>
      <xdr:col>55</xdr:col>
      <xdr:colOff>50800</xdr:colOff>
      <xdr:row>37</xdr:row>
      <xdr:rowOff>85090</xdr:rowOff>
    </xdr:to>
    <xdr:sp macro="" textlink="">
      <xdr:nvSpPr>
        <xdr:cNvPr id="131" name="楕円 130"/>
        <xdr:cNvSpPr/>
      </xdr:nvSpPr>
      <xdr:spPr>
        <a:xfrm>
          <a:off x="10426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6367</xdr:rowOff>
    </xdr:from>
    <xdr:ext cx="469744" cy="259045"/>
    <xdr:sp macro="" textlink="">
      <xdr:nvSpPr>
        <xdr:cNvPr id="132" name="【図書館】&#10;一人当たり面積該当値テキスト"/>
        <xdr:cNvSpPr txBox="1"/>
      </xdr:nvSpPr>
      <xdr:spPr>
        <a:xfrm>
          <a:off x="105156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3" name="楕円 132"/>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34290</xdr:rowOff>
    </xdr:from>
    <xdr:to>
      <xdr:col>55</xdr:col>
      <xdr:colOff>0</xdr:colOff>
      <xdr:row>37</xdr:row>
      <xdr:rowOff>41910</xdr:rowOff>
    </xdr:to>
    <xdr:cxnSp macro="">
      <xdr:nvCxnSpPr>
        <xdr:cNvPr id="134" name="直線コネクタ 133"/>
        <xdr:cNvCxnSpPr/>
      </xdr:nvCxnSpPr>
      <xdr:spPr>
        <a:xfrm flipV="1">
          <a:off x="9639300" y="6377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40</xdr:row>
      <xdr:rowOff>76200</xdr:rowOff>
    </xdr:to>
    <xdr:cxnSp macro="">
      <xdr:nvCxnSpPr>
        <xdr:cNvPr id="136" name="直線コネクタ 135"/>
        <xdr:cNvCxnSpPr/>
      </xdr:nvCxnSpPr>
      <xdr:spPr>
        <a:xfrm flipV="1">
          <a:off x="8750300" y="63855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83820</xdr:rowOff>
    </xdr:to>
    <xdr:cxnSp macro="">
      <xdr:nvCxnSpPr>
        <xdr:cNvPr id="140" name="直線コネクタ 139"/>
        <xdr:cNvCxnSpPr/>
      </xdr:nvCxnSpPr>
      <xdr:spPr>
        <a:xfrm flipV="1">
          <a:off x="6972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5"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89" name="楕円 188"/>
        <xdr:cNvSpPr/>
      </xdr:nvSpPr>
      <xdr:spPr>
        <a:xfrm>
          <a:off x="4584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118762</xdr:rowOff>
    </xdr:from>
    <xdr:ext cx="405111" cy="259045"/>
    <xdr:sp macro="" textlink="">
      <xdr:nvSpPr>
        <xdr:cNvPr id="190" name="【体育館・プール】&#10;有形固定資産減価償却率該当値テキスト"/>
        <xdr:cNvSpPr txBox="1"/>
      </xdr:nvSpPr>
      <xdr:spPr>
        <a:xfrm>
          <a:off x="4673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91" name="楕円 190"/>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146685</xdr:rowOff>
    </xdr:to>
    <xdr:cxnSp macro="">
      <xdr:nvCxnSpPr>
        <xdr:cNvPr id="192" name="直線コネクタ 191"/>
        <xdr:cNvCxnSpPr/>
      </xdr:nvCxnSpPr>
      <xdr:spPr>
        <a:xfrm>
          <a:off x="3797300" y="100431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93" name="楕円 192"/>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99060</xdr:rowOff>
    </xdr:from>
    <xdr:to>
      <xdr:col>19</xdr:col>
      <xdr:colOff>177800</xdr:colOff>
      <xdr:row>58</xdr:row>
      <xdr:rowOff>129540</xdr:rowOff>
    </xdr:to>
    <xdr:cxnSp macro="">
      <xdr:nvCxnSpPr>
        <xdr:cNvPr id="194" name="直線コネクタ 193"/>
        <xdr:cNvCxnSpPr/>
      </xdr:nvCxnSpPr>
      <xdr:spPr>
        <a:xfrm flipV="1">
          <a:off x="2908300" y="10043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95" name="楕円 194"/>
        <xdr:cNvSpPr/>
      </xdr:nvSpPr>
      <xdr:spPr>
        <a:xfrm>
          <a:off x="196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89535</xdr:rowOff>
    </xdr:from>
    <xdr:to>
      <xdr:col>15</xdr:col>
      <xdr:colOff>50800</xdr:colOff>
      <xdr:row>58</xdr:row>
      <xdr:rowOff>129540</xdr:rowOff>
    </xdr:to>
    <xdr:cxnSp macro="">
      <xdr:nvCxnSpPr>
        <xdr:cNvPr id="196" name="直線コネクタ 195"/>
        <xdr:cNvCxnSpPr/>
      </xdr:nvCxnSpPr>
      <xdr:spPr>
        <a:xfrm>
          <a:off x="2019300" y="10033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7" name="楕円 196"/>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89535</xdr:rowOff>
    </xdr:from>
    <xdr:to>
      <xdr:col>10</xdr:col>
      <xdr:colOff>114300</xdr:colOff>
      <xdr:row>59</xdr:row>
      <xdr:rowOff>152400</xdr:rowOff>
    </xdr:to>
    <xdr:cxnSp macro="">
      <xdr:nvCxnSpPr>
        <xdr:cNvPr id="198" name="直線コネクタ 197"/>
        <xdr:cNvCxnSpPr/>
      </xdr:nvCxnSpPr>
      <xdr:spPr>
        <a:xfrm flipV="1">
          <a:off x="1130300" y="100336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166387</xdr:rowOff>
    </xdr:from>
    <xdr:ext cx="405111" cy="259045"/>
    <xdr:sp macro="" textlink="">
      <xdr:nvSpPr>
        <xdr:cNvPr id="203" name="n_1mainValue【体育館・プール】&#10;有形固定資産減価償却率"/>
        <xdr:cNvSpPr txBox="1"/>
      </xdr:nvSpPr>
      <xdr:spPr>
        <a:xfrm>
          <a:off x="3582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4" name="n_2mainValue【体育館・プール】&#10;有形固定資産減価償却率"/>
        <xdr:cNvSpPr txBox="1"/>
      </xdr:nvSpPr>
      <xdr:spPr>
        <a:xfrm>
          <a:off x="2705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205" name="n_3mainValue【体育館・プー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6" name="n_4main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150041</xdr:rowOff>
    </xdr:from>
    <xdr:to>
      <xdr:col>55</xdr:col>
      <xdr:colOff>50800</xdr:colOff>
      <xdr:row>60</xdr:row>
      <xdr:rowOff>80191</xdr:rowOff>
    </xdr:to>
    <xdr:sp macro="" textlink="">
      <xdr:nvSpPr>
        <xdr:cNvPr id="248" name="楕円 247"/>
        <xdr:cNvSpPr/>
      </xdr:nvSpPr>
      <xdr:spPr>
        <a:xfrm>
          <a:off x="10426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1468</xdr:rowOff>
    </xdr:from>
    <xdr:ext cx="469744" cy="259045"/>
    <xdr:sp macro="" textlink="">
      <xdr:nvSpPr>
        <xdr:cNvPr id="249" name="【体育館・プール】&#10;一人当たり面積該当値テキスト"/>
        <xdr:cNvSpPr txBox="1"/>
      </xdr:nvSpPr>
      <xdr:spPr>
        <a:xfrm>
          <a:off x="10515600" y="1011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158206</xdr:rowOff>
    </xdr:from>
    <xdr:to>
      <xdr:col>50</xdr:col>
      <xdr:colOff>165100</xdr:colOff>
      <xdr:row>60</xdr:row>
      <xdr:rowOff>88356</xdr:rowOff>
    </xdr:to>
    <xdr:sp macro="" textlink="">
      <xdr:nvSpPr>
        <xdr:cNvPr id="250" name="楕円 249"/>
        <xdr:cNvSpPr/>
      </xdr:nvSpPr>
      <xdr:spPr>
        <a:xfrm>
          <a:off x="958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29391</xdr:rowOff>
    </xdr:from>
    <xdr:to>
      <xdr:col>55</xdr:col>
      <xdr:colOff>0</xdr:colOff>
      <xdr:row>60</xdr:row>
      <xdr:rowOff>37556</xdr:rowOff>
    </xdr:to>
    <xdr:cxnSp macro="">
      <xdr:nvCxnSpPr>
        <xdr:cNvPr id="251" name="直線コネクタ 250"/>
        <xdr:cNvCxnSpPr/>
      </xdr:nvCxnSpPr>
      <xdr:spPr>
        <a:xfrm flipV="1">
          <a:off x="9639300" y="1031639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140244</xdr:rowOff>
    </xdr:from>
    <xdr:to>
      <xdr:col>46</xdr:col>
      <xdr:colOff>38100</xdr:colOff>
      <xdr:row>60</xdr:row>
      <xdr:rowOff>70394</xdr:rowOff>
    </xdr:to>
    <xdr:sp macro="" textlink="">
      <xdr:nvSpPr>
        <xdr:cNvPr id="252" name="楕円 251"/>
        <xdr:cNvSpPr/>
      </xdr:nvSpPr>
      <xdr:spPr>
        <a:xfrm>
          <a:off x="869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19594</xdr:rowOff>
    </xdr:from>
    <xdr:to>
      <xdr:col>50</xdr:col>
      <xdr:colOff>114300</xdr:colOff>
      <xdr:row>60</xdr:row>
      <xdr:rowOff>37556</xdr:rowOff>
    </xdr:to>
    <xdr:cxnSp macro="">
      <xdr:nvCxnSpPr>
        <xdr:cNvPr id="253" name="直線コネクタ 252"/>
        <xdr:cNvCxnSpPr/>
      </xdr:nvCxnSpPr>
      <xdr:spPr>
        <a:xfrm>
          <a:off x="8750300" y="103065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145143</xdr:rowOff>
    </xdr:from>
    <xdr:to>
      <xdr:col>41</xdr:col>
      <xdr:colOff>101600</xdr:colOff>
      <xdr:row>60</xdr:row>
      <xdr:rowOff>75293</xdr:rowOff>
    </xdr:to>
    <xdr:sp macro="" textlink="">
      <xdr:nvSpPr>
        <xdr:cNvPr id="254" name="楕円 253"/>
        <xdr:cNvSpPr/>
      </xdr:nvSpPr>
      <xdr:spPr>
        <a:xfrm>
          <a:off x="781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19594</xdr:rowOff>
    </xdr:from>
    <xdr:to>
      <xdr:col>45</xdr:col>
      <xdr:colOff>177800</xdr:colOff>
      <xdr:row>60</xdr:row>
      <xdr:rowOff>24493</xdr:rowOff>
    </xdr:to>
    <xdr:cxnSp macro="">
      <xdr:nvCxnSpPr>
        <xdr:cNvPr id="255" name="直線コネクタ 254"/>
        <xdr:cNvCxnSpPr/>
      </xdr:nvCxnSpPr>
      <xdr:spPr>
        <a:xfrm flipV="1">
          <a:off x="7861300" y="103065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156573</xdr:rowOff>
    </xdr:from>
    <xdr:to>
      <xdr:col>36</xdr:col>
      <xdr:colOff>165100</xdr:colOff>
      <xdr:row>60</xdr:row>
      <xdr:rowOff>86723</xdr:rowOff>
    </xdr:to>
    <xdr:sp macro="" textlink="">
      <xdr:nvSpPr>
        <xdr:cNvPr id="256" name="楕円 255"/>
        <xdr:cNvSpPr/>
      </xdr:nvSpPr>
      <xdr:spPr>
        <a:xfrm>
          <a:off x="692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24493</xdr:rowOff>
    </xdr:from>
    <xdr:to>
      <xdr:col>41</xdr:col>
      <xdr:colOff>50800</xdr:colOff>
      <xdr:row>60</xdr:row>
      <xdr:rowOff>35923</xdr:rowOff>
    </xdr:to>
    <xdr:cxnSp macro="">
      <xdr:nvCxnSpPr>
        <xdr:cNvPr id="257" name="直線コネクタ 256"/>
        <xdr:cNvCxnSpPr/>
      </xdr:nvCxnSpPr>
      <xdr:spPr>
        <a:xfrm flipV="1">
          <a:off x="6972300" y="103114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104883</xdr:rowOff>
    </xdr:from>
    <xdr:ext cx="469744" cy="259045"/>
    <xdr:sp macro="" textlink="">
      <xdr:nvSpPr>
        <xdr:cNvPr id="262" name="n_1mainValue【体育館・プール】&#10;一人当たり面積"/>
        <xdr:cNvSpPr txBox="1"/>
      </xdr:nvSpPr>
      <xdr:spPr>
        <a:xfrm>
          <a:off x="93917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86921</xdr:rowOff>
    </xdr:from>
    <xdr:ext cx="469744" cy="259045"/>
    <xdr:sp macro="" textlink="">
      <xdr:nvSpPr>
        <xdr:cNvPr id="263" name="n_2mainValue【体育館・プール】&#10;一人当たり面積"/>
        <xdr:cNvSpPr txBox="1"/>
      </xdr:nvSpPr>
      <xdr:spPr>
        <a:xfrm>
          <a:off x="85154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91820</xdr:rowOff>
    </xdr:from>
    <xdr:ext cx="469744" cy="259045"/>
    <xdr:sp macro="" textlink="">
      <xdr:nvSpPr>
        <xdr:cNvPr id="264" name="n_3mainValue【体育館・プール】&#10;一人当たり面積"/>
        <xdr:cNvSpPr txBox="1"/>
      </xdr:nvSpPr>
      <xdr:spPr>
        <a:xfrm>
          <a:off x="7626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103250</xdr:rowOff>
    </xdr:from>
    <xdr:ext cx="469744" cy="259045"/>
    <xdr:sp macro="" textlink="">
      <xdr:nvSpPr>
        <xdr:cNvPr id="265" name="n_4mainValue【体育館・プール】&#10;一人当たり面積"/>
        <xdr:cNvSpPr txBox="1"/>
      </xdr:nvSpPr>
      <xdr:spPr>
        <a:xfrm>
          <a:off x="6737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306" name="楕円 305"/>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307" name="【福祉施設】&#10;有形固定資産減価償却率該当値テキスト"/>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118745</xdr:rowOff>
    </xdr:from>
    <xdr:to>
      <xdr:col>20</xdr:col>
      <xdr:colOff>38100</xdr:colOff>
      <xdr:row>81</xdr:row>
      <xdr:rowOff>48895</xdr:rowOff>
    </xdr:to>
    <xdr:sp macro="" textlink="">
      <xdr:nvSpPr>
        <xdr:cNvPr id="308" name="楕円 307"/>
        <xdr:cNvSpPr/>
      </xdr:nvSpPr>
      <xdr:spPr>
        <a:xfrm>
          <a:off x="3746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53339</xdr:rowOff>
    </xdr:to>
    <xdr:cxnSp macro="">
      <xdr:nvCxnSpPr>
        <xdr:cNvPr id="309" name="直線コネクタ 308"/>
        <xdr:cNvCxnSpPr/>
      </xdr:nvCxnSpPr>
      <xdr:spPr>
        <a:xfrm>
          <a:off x="3797300" y="138855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29211</xdr:rowOff>
    </xdr:from>
    <xdr:to>
      <xdr:col>15</xdr:col>
      <xdr:colOff>101600</xdr:colOff>
      <xdr:row>79</xdr:row>
      <xdr:rowOff>130811</xdr:rowOff>
    </xdr:to>
    <xdr:sp macro="" textlink="">
      <xdr:nvSpPr>
        <xdr:cNvPr id="310" name="楕円 309"/>
        <xdr:cNvSpPr/>
      </xdr:nvSpPr>
      <xdr:spPr>
        <a:xfrm>
          <a:off x="2857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80011</xdr:rowOff>
    </xdr:from>
    <xdr:to>
      <xdr:col>19</xdr:col>
      <xdr:colOff>177800</xdr:colOff>
      <xdr:row>80</xdr:row>
      <xdr:rowOff>169545</xdr:rowOff>
    </xdr:to>
    <xdr:cxnSp macro="">
      <xdr:nvCxnSpPr>
        <xdr:cNvPr id="311" name="直線コネクタ 310"/>
        <xdr:cNvCxnSpPr/>
      </xdr:nvCxnSpPr>
      <xdr:spPr>
        <a:xfrm>
          <a:off x="2908300" y="13624561"/>
          <a:ext cx="889000" cy="2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154939</xdr:rowOff>
    </xdr:from>
    <xdr:to>
      <xdr:col>10</xdr:col>
      <xdr:colOff>165100</xdr:colOff>
      <xdr:row>79</xdr:row>
      <xdr:rowOff>85089</xdr:rowOff>
    </xdr:to>
    <xdr:sp macro="" textlink="">
      <xdr:nvSpPr>
        <xdr:cNvPr id="312" name="楕円 311"/>
        <xdr:cNvSpPr/>
      </xdr:nvSpPr>
      <xdr:spPr>
        <a:xfrm>
          <a:off x="1968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34289</xdr:rowOff>
    </xdr:from>
    <xdr:to>
      <xdr:col>15</xdr:col>
      <xdr:colOff>50800</xdr:colOff>
      <xdr:row>79</xdr:row>
      <xdr:rowOff>80011</xdr:rowOff>
    </xdr:to>
    <xdr:cxnSp macro="">
      <xdr:nvCxnSpPr>
        <xdr:cNvPr id="313" name="直線コネクタ 312"/>
        <xdr:cNvCxnSpPr/>
      </xdr:nvCxnSpPr>
      <xdr:spPr>
        <a:xfrm>
          <a:off x="2019300" y="13578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126364</xdr:rowOff>
    </xdr:from>
    <xdr:to>
      <xdr:col>6</xdr:col>
      <xdr:colOff>38100</xdr:colOff>
      <xdr:row>79</xdr:row>
      <xdr:rowOff>56514</xdr:rowOff>
    </xdr:to>
    <xdr:sp macro="" textlink="">
      <xdr:nvSpPr>
        <xdr:cNvPr id="314" name="楕円 313"/>
        <xdr:cNvSpPr/>
      </xdr:nvSpPr>
      <xdr:spPr>
        <a:xfrm>
          <a:off x="1079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5714</xdr:rowOff>
    </xdr:from>
    <xdr:to>
      <xdr:col>10</xdr:col>
      <xdr:colOff>114300</xdr:colOff>
      <xdr:row>79</xdr:row>
      <xdr:rowOff>34289</xdr:rowOff>
    </xdr:to>
    <xdr:cxnSp macro="">
      <xdr:nvCxnSpPr>
        <xdr:cNvPr id="315" name="直線コネクタ 314"/>
        <xdr:cNvCxnSpPr/>
      </xdr:nvCxnSpPr>
      <xdr:spPr>
        <a:xfrm>
          <a:off x="1130300" y="135502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65422</xdr:rowOff>
    </xdr:from>
    <xdr:ext cx="405111" cy="259045"/>
    <xdr:sp macro="" textlink="">
      <xdr:nvSpPr>
        <xdr:cNvPr id="320" name="n_1mainValue【福祉施設】&#10;有形固定資産減価償却率"/>
        <xdr:cNvSpPr txBox="1"/>
      </xdr:nvSpPr>
      <xdr:spPr>
        <a:xfrm>
          <a:off x="3582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147338</xdr:rowOff>
    </xdr:from>
    <xdr:ext cx="405111" cy="259045"/>
    <xdr:sp macro="" textlink="">
      <xdr:nvSpPr>
        <xdr:cNvPr id="321" name="n_2mainValue【福祉施設】&#10;有形固定資産減価償却率"/>
        <xdr:cNvSpPr txBox="1"/>
      </xdr:nvSpPr>
      <xdr:spPr>
        <a:xfrm>
          <a:off x="2705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101616</xdr:rowOff>
    </xdr:from>
    <xdr:ext cx="405111" cy="259045"/>
    <xdr:sp macro="" textlink="">
      <xdr:nvSpPr>
        <xdr:cNvPr id="322" name="n_3mainValue【福祉施設】&#10;有形固定資産減価償却率"/>
        <xdr:cNvSpPr txBox="1"/>
      </xdr:nvSpPr>
      <xdr:spPr>
        <a:xfrm>
          <a:off x="1816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73041</xdr:rowOff>
    </xdr:from>
    <xdr:ext cx="405111" cy="259045"/>
    <xdr:sp macro="" textlink="">
      <xdr:nvSpPr>
        <xdr:cNvPr id="323" name="n_4mainValue【福祉施設】&#10;有形固定資産減価償却率"/>
        <xdr:cNvSpPr txBox="1"/>
      </xdr:nvSpPr>
      <xdr:spPr>
        <a:xfrm>
          <a:off x="927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115315</xdr:rowOff>
    </xdr:from>
    <xdr:to>
      <xdr:col>55</xdr:col>
      <xdr:colOff>50800</xdr:colOff>
      <xdr:row>83</xdr:row>
      <xdr:rowOff>45465</xdr:rowOff>
    </xdr:to>
    <xdr:sp macro="" textlink="">
      <xdr:nvSpPr>
        <xdr:cNvPr id="361" name="楕円 360"/>
        <xdr:cNvSpPr/>
      </xdr:nvSpPr>
      <xdr:spPr>
        <a:xfrm>
          <a:off x="10426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138192</xdr:rowOff>
    </xdr:from>
    <xdr:ext cx="469744" cy="259045"/>
    <xdr:sp macro="" textlink="">
      <xdr:nvSpPr>
        <xdr:cNvPr id="362" name="【福祉施設】&#10;一人当たり面積該当値テキスト"/>
        <xdr:cNvSpPr txBox="1"/>
      </xdr:nvSpPr>
      <xdr:spPr>
        <a:xfrm>
          <a:off x="10515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63" name="楕円 362"/>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166115</xdr:rowOff>
    </xdr:to>
    <xdr:cxnSp macro="">
      <xdr:nvCxnSpPr>
        <xdr:cNvPr id="364" name="直線コネクタ 363"/>
        <xdr:cNvCxnSpPr/>
      </xdr:nvCxnSpPr>
      <xdr:spPr>
        <a:xfrm>
          <a:off x="9639300" y="142113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165608</xdr:rowOff>
    </xdr:from>
    <xdr:to>
      <xdr:col>46</xdr:col>
      <xdr:colOff>38100</xdr:colOff>
      <xdr:row>82</xdr:row>
      <xdr:rowOff>95758</xdr:rowOff>
    </xdr:to>
    <xdr:sp macro="" textlink="">
      <xdr:nvSpPr>
        <xdr:cNvPr id="365" name="楕円 364"/>
        <xdr:cNvSpPr/>
      </xdr:nvSpPr>
      <xdr:spPr>
        <a:xfrm>
          <a:off x="8699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44958</xdr:rowOff>
    </xdr:from>
    <xdr:to>
      <xdr:col>50</xdr:col>
      <xdr:colOff>114300</xdr:colOff>
      <xdr:row>82</xdr:row>
      <xdr:rowOff>152400</xdr:rowOff>
    </xdr:to>
    <xdr:cxnSp macro="">
      <xdr:nvCxnSpPr>
        <xdr:cNvPr id="366" name="直線コネクタ 365"/>
        <xdr:cNvCxnSpPr/>
      </xdr:nvCxnSpPr>
      <xdr:spPr>
        <a:xfrm>
          <a:off x="8750300" y="1410385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167894</xdr:rowOff>
    </xdr:from>
    <xdr:to>
      <xdr:col>41</xdr:col>
      <xdr:colOff>101600</xdr:colOff>
      <xdr:row>82</xdr:row>
      <xdr:rowOff>98044</xdr:rowOff>
    </xdr:to>
    <xdr:sp macro="" textlink="">
      <xdr:nvSpPr>
        <xdr:cNvPr id="367" name="楕円 366"/>
        <xdr:cNvSpPr/>
      </xdr:nvSpPr>
      <xdr:spPr>
        <a:xfrm>
          <a:off x="7810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44958</xdr:rowOff>
    </xdr:from>
    <xdr:to>
      <xdr:col>45</xdr:col>
      <xdr:colOff>177800</xdr:colOff>
      <xdr:row>82</xdr:row>
      <xdr:rowOff>47244</xdr:rowOff>
    </xdr:to>
    <xdr:cxnSp macro="">
      <xdr:nvCxnSpPr>
        <xdr:cNvPr id="368" name="直線コネクタ 367"/>
        <xdr:cNvCxnSpPr/>
      </xdr:nvCxnSpPr>
      <xdr:spPr>
        <a:xfrm flipV="1">
          <a:off x="7861300" y="141038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7874</xdr:rowOff>
    </xdr:from>
    <xdr:to>
      <xdr:col>36</xdr:col>
      <xdr:colOff>165100</xdr:colOff>
      <xdr:row>82</xdr:row>
      <xdr:rowOff>109474</xdr:rowOff>
    </xdr:to>
    <xdr:sp macro="" textlink="">
      <xdr:nvSpPr>
        <xdr:cNvPr id="369" name="楕円 368"/>
        <xdr:cNvSpPr/>
      </xdr:nvSpPr>
      <xdr:spPr>
        <a:xfrm>
          <a:off x="6921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47244</xdr:rowOff>
    </xdr:from>
    <xdr:to>
      <xdr:col>41</xdr:col>
      <xdr:colOff>50800</xdr:colOff>
      <xdr:row>82</xdr:row>
      <xdr:rowOff>58674</xdr:rowOff>
    </xdr:to>
    <xdr:cxnSp macro="">
      <xdr:nvCxnSpPr>
        <xdr:cNvPr id="370" name="直線コネクタ 369"/>
        <xdr:cNvCxnSpPr/>
      </xdr:nvCxnSpPr>
      <xdr:spPr>
        <a:xfrm flipV="1">
          <a:off x="6972300" y="141061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75"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112285</xdr:rowOff>
    </xdr:from>
    <xdr:ext cx="469744" cy="259045"/>
    <xdr:sp macro="" textlink="">
      <xdr:nvSpPr>
        <xdr:cNvPr id="376" name="n_2mainValue【福祉施設】&#10;一人当たり面積"/>
        <xdr:cNvSpPr txBox="1"/>
      </xdr:nvSpPr>
      <xdr:spPr>
        <a:xfrm>
          <a:off x="8515427" y="138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77" name="n_3main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126001</xdr:rowOff>
    </xdr:from>
    <xdr:ext cx="469744" cy="259045"/>
    <xdr:sp macro="" textlink="">
      <xdr:nvSpPr>
        <xdr:cNvPr id="378" name="n_4mainValue【福祉施設】&#10;一人当たり面積"/>
        <xdr:cNvSpPr txBox="1"/>
      </xdr:nvSpPr>
      <xdr:spPr>
        <a:xfrm>
          <a:off x="6737427" y="138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92348</xdr:rowOff>
    </xdr:from>
    <xdr:to>
      <xdr:col>24</xdr:col>
      <xdr:colOff>114300</xdr:colOff>
      <xdr:row>107</xdr:row>
      <xdr:rowOff>22498</xdr:rowOff>
    </xdr:to>
    <xdr:sp macro="" textlink="">
      <xdr:nvSpPr>
        <xdr:cNvPr id="420" name="楕円 419"/>
        <xdr:cNvSpPr/>
      </xdr:nvSpPr>
      <xdr:spPr>
        <a:xfrm>
          <a:off x="4584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70775</xdr:rowOff>
    </xdr:from>
    <xdr:ext cx="405111" cy="259045"/>
    <xdr:sp macro="" textlink="">
      <xdr:nvSpPr>
        <xdr:cNvPr id="421" name="【市民会館】&#10;有形固定資産減価償却率該当値テキスト"/>
        <xdr:cNvSpPr txBox="1"/>
      </xdr:nvSpPr>
      <xdr:spPr>
        <a:xfrm>
          <a:off x="4673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58057</xdr:rowOff>
    </xdr:from>
    <xdr:to>
      <xdr:col>20</xdr:col>
      <xdr:colOff>38100</xdr:colOff>
      <xdr:row>106</xdr:row>
      <xdr:rowOff>159657</xdr:rowOff>
    </xdr:to>
    <xdr:sp macro="" textlink="">
      <xdr:nvSpPr>
        <xdr:cNvPr id="422" name="楕円 421"/>
        <xdr:cNvSpPr/>
      </xdr:nvSpPr>
      <xdr:spPr>
        <a:xfrm>
          <a:off x="3746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108857</xdr:rowOff>
    </xdr:from>
    <xdr:to>
      <xdr:col>24</xdr:col>
      <xdr:colOff>63500</xdr:colOff>
      <xdr:row>106</xdr:row>
      <xdr:rowOff>143148</xdr:rowOff>
    </xdr:to>
    <xdr:cxnSp macro="">
      <xdr:nvCxnSpPr>
        <xdr:cNvPr id="423" name="直線コネクタ 422"/>
        <xdr:cNvCxnSpPr/>
      </xdr:nvCxnSpPr>
      <xdr:spPr>
        <a:xfrm>
          <a:off x="3797300" y="182825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40095</xdr:rowOff>
    </xdr:from>
    <xdr:to>
      <xdr:col>15</xdr:col>
      <xdr:colOff>101600</xdr:colOff>
      <xdr:row>106</xdr:row>
      <xdr:rowOff>141695</xdr:rowOff>
    </xdr:to>
    <xdr:sp macro="" textlink="">
      <xdr:nvSpPr>
        <xdr:cNvPr id="424" name="楕円 423"/>
        <xdr:cNvSpPr/>
      </xdr:nvSpPr>
      <xdr:spPr>
        <a:xfrm>
          <a:off x="2857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90895</xdr:rowOff>
    </xdr:from>
    <xdr:to>
      <xdr:col>19</xdr:col>
      <xdr:colOff>177800</xdr:colOff>
      <xdr:row>106</xdr:row>
      <xdr:rowOff>108857</xdr:rowOff>
    </xdr:to>
    <xdr:cxnSp macro="">
      <xdr:nvCxnSpPr>
        <xdr:cNvPr id="425" name="直線コネクタ 424"/>
        <xdr:cNvCxnSpPr/>
      </xdr:nvCxnSpPr>
      <xdr:spPr>
        <a:xfrm>
          <a:off x="2908300" y="182645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xdr:rowOff>
    </xdr:from>
    <xdr:to>
      <xdr:col>10</xdr:col>
      <xdr:colOff>165100</xdr:colOff>
      <xdr:row>106</xdr:row>
      <xdr:rowOff>109038</xdr:rowOff>
    </xdr:to>
    <xdr:sp macro="" textlink="">
      <xdr:nvSpPr>
        <xdr:cNvPr id="426" name="楕円 425"/>
        <xdr:cNvSpPr/>
      </xdr:nvSpPr>
      <xdr:spPr>
        <a:xfrm>
          <a:off x="1968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58238</xdr:rowOff>
    </xdr:from>
    <xdr:to>
      <xdr:col>15</xdr:col>
      <xdr:colOff>50800</xdr:colOff>
      <xdr:row>106</xdr:row>
      <xdr:rowOff>90895</xdr:rowOff>
    </xdr:to>
    <xdr:cxnSp macro="">
      <xdr:nvCxnSpPr>
        <xdr:cNvPr id="427" name="直線コネクタ 426"/>
        <xdr:cNvCxnSpPr/>
      </xdr:nvCxnSpPr>
      <xdr:spPr>
        <a:xfrm>
          <a:off x="2019300" y="182319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44994</xdr:rowOff>
    </xdr:from>
    <xdr:to>
      <xdr:col>6</xdr:col>
      <xdr:colOff>38100</xdr:colOff>
      <xdr:row>106</xdr:row>
      <xdr:rowOff>146594</xdr:rowOff>
    </xdr:to>
    <xdr:sp macro="" textlink="">
      <xdr:nvSpPr>
        <xdr:cNvPr id="428" name="楕円 427"/>
        <xdr:cNvSpPr/>
      </xdr:nvSpPr>
      <xdr:spPr>
        <a:xfrm>
          <a:off x="1079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58238</xdr:rowOff>
    </xdr:from>
    <xdr:to>
      <xdr:col>10</xdr:col>
      <xdr:colOff>114300</xdr:colOff>
      <xdr:row>106</xdr:row>
      <xdr:rowOff>95794</xdr:rowOff>
    </xdr:to>
    <xdr:cxnSp macro="">
      <xdr:nvCxnSpPr>
        <xdr:cNvPr id="429" name="直線コネクタ 428"/>
        <xdr:cNvCxnSpPr/>
      </xdr:nvCxnSpPr>
      <xdr:spPr>
        <a:xfrm flipV="1">
          <a:off x="1130300" y="182319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150784</xdr:rowOff>
    </xdr:from>
    <xdr:ext cx="405111" cy="259045"/>
    <xdr:sp macro="" textlink="">
      <xdr:nvSpPr>
        <xdr:cNvPr id="434" name="n_1mainValue【市民会館】&#10;有形固定資産減価償却率"/>
        <xdr:cNvSpPr txBox="1"/>
      </xdr:nvSpPr>
      <xdr:spPr>
        <a:xfrm>
          <a:off x="3582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132822</xdr:rowOff>
    </xdr:from>
    <xdr:ext cx="405111" cy="259045"/>
    <xdr:sp macro="" textlink="">
      <xdr:nvSpPr>
        <xdr:cNvPr id="435" name="n_2mainValue【市民会館】&#10;有形固定資産減価償却率"/>
        <xdr:cNvSpPr txBox="1"/>
      </xdr:nvSpPr>
      <xdr:spPr>
        <a:xfrm>
          <a:off x="2705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100165</xdr:rowOff>
    </xdr:from>
    <xdr:ext cx="405111" cy="259045"/>
    <xdr:sp macro="" textlink="">
      <xdr:nvSpPr>
        <xdr:cNvPr id="436" name="n_3mainValue【市民会館】&#10;有形固定資産減価償却率"/>
        <xdr:cNvSpPr txBox="1"/>
      </xdr:nvSpPr>
      <xdr:spPr>
        <a:xfrm>
          <a:off x="1816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137721</xdr:rowOff>
    </xdr:from>
    <xdr:ext cx="405111" cy="259045"/>
    <xdr:sp macro="" textlink="">
      <xdr:nvSpPr>
        <xdr:cNvPr id="437" name="n_4mainValue【市民会館】&#10;有形固定資産減価償却率"/>
        <xdr:cNvSpPr txBox="1"/>
      </xdr:nvSpPr>
      <xdr:spPr>
        <a:xfrm>
          <a:off x="927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103505</xdr:rowOff>
    </xdr:from>
    <xdr:to>
      <xdr:col>55</xdr:col>
      <xdr:colOff>50800</xdr:colOff>
      <xdr:row>107</xdr:row>
      <xdr:rowOff>33655</xdr:rowOff>
    </xdr:to>
    <xdr:sp macro="" textlink="">
      <xdr:nvSpPr>
        <xdr:cNvPr id="477" name="楕円 476"/>
        <xdr:cNvSpPr/>
      </xdr:nvSpPr>
      <xdr:spPr>
        <a:xfrm>
          <a:off x="10426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81932</xdr:rowOff>
    </xdr:from>
    <xdr:ext cx="469744" cy="259045"/>
    <xdr:sp macro="" textlink="">
      <xdr:nvSpPr>
        <xdr:cNvPr id="478" name="【市民会館】&#10;一人当たり面積該当値テキスト"/>
        <xdr:cNvSpPr txBox="1"/>
      </xdr:nvSpPr>
      <xdr:spPr>
        <a:xfrm>
          <a:off x="10515600" y="182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107314</xdr:rowOff>
    </xdr:from>
    <xdr:to>
      <xdr:col>50</xdr:col>
      <xdr:colOff>165100</xdr:colOff>
      <xdr:row>107</xdr:row>
      <xdr:rowOff>37464</xdr:rowOff>
    </xdr:to>
    <xdr:sp macro="" textlink="">
      <xdr:nvSpPr>
        <xdr:cNvPr id="479" name="楕円 478"/>
        <xdr:cNvSpPr/>
      </xdr:nvSpPr>
      <xdr:spPr>
        <a:xfrm>
          <a:off x="9588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154305</xdr:rowOff>
    </xdr:from>
    <xdr:to>
      <xdr:col>55</xdr:col>
      <xdr:colOff>0</xdr:colOff>
      <xdr:row>106</xdr:row>
      <xdr:rowOff>158114</xdr:rowOff>
    </xdr:to>
    <xdr:cxnSp macro="">
      <xdr:nvCxnSpPr>
        <xdr:cNvPr id="480" name="直線コネクタ 479"/>
        <xdr:cNvCxnSpPr/>
      </xdr:nvCxnSpPr>
      <xdr:spPr>
        <a:xfrm flipV="1">
          <a:off x="9639300" y="183280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81" name="楕円 480"/>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158114</xdr:rowOff>
    </xdr:from>
    <xdr:to>
      <xdr:col>50</xdr:col>
      <xdr:colOff>114300</xdr:colOff>
      <xdr:row>106</xdr:row>
      <xdr:rowOff>160020</xdr:rowOff>
    </xdr:to>
    <xdr:cxnSp macro="">
      <xdr:nvCxnSpPr>
        <xdr:cNvPr id="482" name="直線コネクタ 481"/>
        <xdr:cNvCxnSpPr/>
      </xdr:nvCxnSpPr>
      <xdr:spPr>
        <a:xfrm flipV="1">
          <a:off x="8750300" y="183318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111125</xdr:rowOff>
    </xdr:from>
    <xdr:to>
      <xdr:col>41</xdr:col>
      <xdr:colOff>101600</xdr:colOff>
      <xdr:row>107</xdr:row>
      <xdr:rowOff>41275</xdr:rowOff>
    </xdr:to>
    <xdr:sp macro="" textlink="">
      <xdr:nvSpPr>
        <xdr:cNvPr id="483" name="楕円 482"/>
        <xdr:cNvSpPr/>
      </xdr:nvSpPr>
      <xdr:spPr>
        <a:xfrm>
          <a:off x="781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161925</xdr:rowOff>
    </xdr:to>
    <xdr:cxnSp macro="">
      <xdr:nvCxnSpPr>
        <xdr:cNvPr id="484" name="直線コネクタ 483"/>
        <xdr:cNvCxnSpPr/>
      </xdr:nvCxnSpPr>
      <xdr:spPr>
        <a:xfrm flipV="1">
          <a:off x="7861300" y="1833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84455</xdr:rowOff>
    </xdr:from>
    <xdr:to>
      <xdr:col>36</xdr:col>
      <xdr:colOff>165100</xdr:colOff>
      <xdr:row>108</xdr:row>
      <xdr:rowOff>14605</xdr:rowOff>
    </xdr:to>
    <xdr:sp macro="" textlink="">
      <xdr:nvSpPr>
        <xdr:cNvPr id="485" name="楕円 484"/>
        <xdr:cNvSpPr/>
      </xdr:nvSpPr>
      <xdr:spPr>
        <a:xfrm>
          <a:off x="6921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161925</xdr:rowOff>
    </xdr:from>
    <xdr:to>
      <xdr:col>41</xdr:col>
      <xdr:colOff>50800</xdr:colOff>
      <xdr:row>107</xdr:row>
      <xdr:rowOff>135255</xdr:rowOff>
    </xdr:to>
    <xdr:cxnSp macro="">
      <xdr:nvCxnSpPr>
        <xdr:cNvPr id="486" name="直線コネクタ 485"/>
        <xdr:cNvCxnSpPr/>
      </xdr:nvCxnSpPr>
      <xdr:spPr>
        <a:xfrm flipV="1">
          <a:off x="6972300" y="183356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28591</xdr:rowOff>
    </xdr:from>
    <xdr:ext cx="469744" cy="259045"/>
    <xdr:sp macro="" textlink="">
      <xdr:nvSpPr>
        <xdr:cNvPr id="491" name="n_1mainValue【市民会館】&#10;一人当たり面積"/>
        <xdr:cNvSpPr txBox="1"/>
      </xdr:nvSpPr>
      <xdr:spPr>
        <a:xfrm>
          <a:off x="93917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92"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93" name="n_3main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5732</xdr:rowOff>
    </xdr:from>
    <xdr:ext cx="469744" cy="259045"/>
    <xdr:sp macro="" textlink="">
      <xdr:nvSpPr>
        <xdr:cNvPr id="494" name="n_4mainValue【市民会館】&#10;一人当たり面積"/>
        <xdr:cNvSpPr txBox="1"/>
      </xdr:nvSpPr>
      <xdr:spPr>
        <a:xfrm>
          <a:off x="6737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51" name="直線コネクタ 550"/>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52"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53" name="直線コネクタ 552"/>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54"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556"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57" name="フローチャート: 判断 556"/>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58" name="フローチャート: 判断 557"/>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59" name="フローチャート: 判断 558"/>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60" name="フローチャート: 判断 559"/>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561" name="フローチャート: 判断 560"/>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46355</xdr:rowOff>
    </xdr:from>
    <xdr:to>
      <xdr:col>85</xdr:col>
      <xdr:colOff>177800</xdr:colOff>
      <xdr:row>84</xdr:row>
      <xdr:rowOff>147955</xdr:rowOff>
    </xdr:to>
    <xdr:sp macro="" textlink="">
      <xdr:nvSpPr>
        <xdr:cNvPr id="567" name="楕円 566"/>
        <xdr:cNvSpPr/>
      </xdr:nvSpPr>
      <xdr:spPr>
        <a:xfrm>
          <a:off x="16268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24782</xdr:rowOff>
    </xdr:from>
    <xdr:ext cx="405111" cy="259045"/>
    <xdr:sp macro="" textlink="">
      <xdr:nvSpPr>
        <xdr:cNvPr id="568" name="【消防施設】&#10;有形固定資産減価償却率該当値テキスト"/>
        <xdr:cNvSpPr txBox="1"/>
      </xdr:nvSpPr>
      <xdr:spPr>
        <a:xfrm>
          <a:off x="16357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88264</xdr:rowOff>
    </xdr:from>
    <xdr:to>
      <xdr:col>81</xdr:col>
      <xdr:colOff>101600</xdr:colOff>
      <xdr:row>85</xdr:row>
      <xdr:rowOff>18414</xdr:rowOff>
    </xdr:to>
    <xdr:sp macro="" textlink="">
      <xdr:nvSpPr>
        <xdr:cNvPr id="569" name="楕円 568"/>
        <xdr:cNvSpPr/>
      </xdr:nvSpPr>
      <xdr:spPr>
        <a:xfrm>
          <a:off x="15430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97155</xdr:rowOff>
    </xdr:from>
    <xdr:to>
      <xdr:col>85</xdr:col>
      <xdr:colOff>127000</xdr:colOff>
      <xdr:row>84</xdr:row>
      <xdr:rowOff>139064</xdr:rowOff>
    </xdr:to>
    <xdr:cxnSp macro="">
      <xdr:nvCxnSpPr>
        <xdr:cNvPr id="570" name="直線コネクタ 569"/>
        <xdr:cNvCxnSpPr/>
      </xdr:nvCxnSpPr>
      <xdr:spPr>
        <a:xfrm flipV="1">
          <a:off x="15481300" y="144989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42545</xdr:rowOff>
    </xdr:from>
    <xdr:to>
      <xdr:col>76</xdr:col>
      <xdr:colOff>165100</xdr:colOff>
      <xdr:row>84</xdr:row>
      <xdr:rowOff>144145</xdr:rowOff>
    </xdr:to>
    <xdr:sp macro="" textlink="">
      <xdr:nvSpPr>
        <xdr:cNvPr id="571" name="楕円 570"/>
        <xdr:cNvSpPr/>
      </xdr:nvSpPr>
      <xdr:spPr>
        <a:xfrm>
          <a:off x="14541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93345</xdr:rowOff>
    </xdr:from>
    <xdr:to>
      <xdr:col>81</xdr:col>
      <xdr:colOff>50800</xdr:colOff>
      <xdr:row>84</xdr:row>
      <xdr:rowOff>139064</xdr:rowOff>
    </xdr:to>
    <xdr:cxnSp macro="">
      <xdr:nvCxnSpPr>
        <xdr:cNvPr id="572" name="直線コネクタ 571"/>
        <xdr:cNvCxnSpPr/>
      </xdr:nvCxnSpPr>
      <xdr:spPr>
        <a:xfrm>
          <a:off x="14592300" y="144951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8255</xdr:rowOff>
    </xdr:from>
    <xdr:to>
      <xdr:col>72</xdr:col>
      <xdr:colOff>38100</xdr:colOff>
      <xdr:row>84</xdr:row>
      <xdr:rowOff>109855</xdr:rowOff>
    </xdr:to>
    <xdr:sp macro="" textlink="">
      <xdr:nvSpPr>
        <xdr:cNvPr id="573" name="楕円 572"/>
        <xdr:cNvSpPr/>
      </xdr:nvSpPr>
      <xdr:spPr>
        <a:xfrm>
          <a:off x="13652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59055</xdr:rowOff>
    </xdr:from>
    <xdr:to>
      <xdr:col>76</xdr:col>
      <xdr:colOff>114300</xdr:colOff>
      <xdr:row>84</xdr:row>
      <xdr:rowOff>93345</xdr:rowOff>
    </xdr:to>
    <xdr:cxnSp macro="">
      <xdr:nvCxnSpPr>
        <xdr:cNvPr id="574" name="直線コネクタ 573"/>
        <xdr:cNvCxnSpPr/>
      </xdr:nvCxnSpPr>
      <xdr:spPr>
        <a:xfrm>
          <a:off x="13703300" y="14460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575" name="楕円 574"/>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84</xdr:row>
      <xdr:rowOff>59055</xdr:rowOff>
    </xdr:to>
    <xdr:cxnSp macro="">
      <xdr:nvCxnSpPr>
        <xdr:cNvPr id="576" name="直線コネクタ 575"/>
        <xdr:cNvCxnSpPr/>
      </xdr:nvCxnSpPr>
      <xdr:spPr>
        <a:xfrm>
          <a:off x="12814300" y="14428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577"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578"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79"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580"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9541</xdr:rowOff>
    </xdr:from>
    <xdr:ext cx="405111" cy="259045"/>
    <xdr:sp macro="" textlink="">
      <xdr:nvSpPr>
        <xdr:cNvPr id="581" name="n_1mainValue【消防施設】&#10;有形固定資産減価償却率"/>
        <xdr:cNvSpPr txBox="1"/>
      </xdr:nvSpPr>
      <xdr:spPr>
        <a:xfrm>
          <a:off x="15266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135272</xdr:rowOff>
    </xdr:from>
    <xdr:ext cx="405111" cy="259045"/>
    <xdr:sp macro="" textlink="">
      <xdr:nvSpPr>
        <xdr:cNvPr id="582" name="n_2mainValue【消防施設】&#10;有形固定資産減価償却率"/>
        <xdr:cNvSpPr txBox="1"/>
      </xdr:nvSpPr>
      <xdr:spPr>
        <a:xfrm>
          <a:off x="14389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100982</xdr:rowOff>
    </xdr:from>
    <xdr:ext cx="405111" cy="259045"/>
    <xdr:sp macro="" textlink="">
      <xdr:nvSpPr>
        <xdr:cNvPr id="583" name="n_3mainValue【消防施設】&#10;有形固定資産減価償却率"/>
        <xdr:cNvSpPr txBox="1"/>
      </xdr:nvSpPr>
      <xdr:spPr>
        <a:xfrm>
          <a:off x="13500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584" name="n_4mainValue【消防施設】&#10;有形固定資産減価償却率"/>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10" name="直線コネクタ 609"/>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11"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12" name="直線コネクタ 611"/>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13"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14" name="直線コネクタ 613"/>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615"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16" name="フローチャート: 判断 615"/>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617" name="フローチャート: 判断 616"/>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618" name="フローチャート: 判断 617"/>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19" name="フローチャート: 判断 618"/>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620" name="フローチャート: 判断 619"/>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61323</xdr:rowOff>
    </xdr:from>
    <xdr:to>
      <xdr:col>116</xdr:col>
      <xdr:colOff>114300</xdr:colOff>
      <xdr:row>86</xdr:row>
      <xdr:rowOff>162923</xdr:rowOff>
    </xdr:to>
    <xdr:sp macro="" textlink="">
      <xdr:nvSpPr>
        <xdr:cNvPr id="626" name="楕円 625"/>
        <xdr:cNvSpPr/>
      </xdr:nvSpPr>
      <xdr:spPr>
        <a:xfrm>
          <a:off x="221107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147700</xdr:rowOff>
    </xdr:from>
    <xdr:ext cx="469744" cy="259045"/>
    <xdr:sp macro="" textlink="">
      <xdr:nvSpPr>
        <xdr:cNvPr id="627" name="【消防施設】&#10;一人当たり面積該当値テキスト"/>
        <xdr:cNvSpPr txBox="1"/>
      </xdr:nvSpPr>
      <xdr:spPr>
        <a:xfrm>
          <a:off x="22199600" y="1472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65677</xdr:rowOff>
    </xdr:from>
    <xdr:to>
      <xdr:col>112</xdr:col>
      <xdr:colOff>38100</xdr:colOff>
      <xdr:row>86</xdr:row>
      <xdr:rowOff>167277</xdr:rowOff>
    </xdr:to>
    <xdr:sp macro="" textlink="">
      <xdr:nvSpPr>
        <xdr:cNvPr id="628" name="楕円 627"/>
        <xdr:cNvSpPr/>
      </xdr:nvSpPr>
      <xdr:spPr>
        <a:xfrm>
          <a:off x="21272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112123</xdr:rowOff>
    </xdr:from>
    <xdr:to>
      <xdr:col>116</xdr:col>
      <xdr:colOff>63500</xdr:colOff>
      <xdr:row>86</xdr:row>
      <xdr:rowOff>116477</xdr:rowOff>
    </xdr:to>
    <xdr:cxnSp macro="">
      <xdr:nvCxnSpPr>
        <xdr:cNvPr id="629" name="直線コネクタ 628"/>
        <xdr:cNvCxnSpPr/>
      </xdr:nvCxnSpPr>
      <xdr:spPr>
        <a:xfrm flipV="1">
          <a:off x="21323300" y="148568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73298</xdr:rowOff>
    </xdr:from>
    <xdr:to>
      <xdr:col>107</xdr:col>
      <xdr:colOff>101600</xdr:colOff>
      <xdr:row>87</xdr:row>
      <xdr:rowOff>3448</xdr:rowOff>
    </xdr:to>
    <xdr:sp macro="" textlink="">
      <xdr:nvSpPr>
        <xdr:cNvPr id="630" name="楕円 629"/>
        <xdr:cNvSpPr/>
      </xdr:nvSpPr>
      <xdr:spPr>
        <a:xfrm>
          <a:off x="20383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116477</xdr:rowOff>
    </xdr:from>
    <xdr:to>
      <xdr:col>111</xdr:col>
      <xdr:colOff>177800</xdr:colOff>
      <xdr:row>86</xdr:row>
      <xdr:rowOff>124098</xdr:rowOff>
    </xdr:to>
    <xdr:cxnSp macro="">
      <xdr:nvCxnSpPr>
        <xdr:cNvPr id="631" name="直線コネクタ 630"/>
        <xdr:cNvCxnSpPr/>
      </xdr:nvCxnSpPr>
      <xdr:spPr>
        <a:xfrm flipV="1">
          <a:off x="20434300" y="1486117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74386</xdr:rowOff>
    </xdr:from>
    <xdr:to>
      <xdr:col>102</xdr:col>
      <xdr:colOff>165100</xdr:colOff>
      <xdr:row>87</xdr:row>
      <xdr:rowOff>4536</xdr:rowOff>
    </xdr:to>
    <xdr:sp macro="" textlink="">
      <xdr:nvSpPr>
        <xdr:cNvPr id="632" name="楕円 631"/>
        <xdr:cNvSpPr/>
      </xdr:nvSpPr>
      <xdr:spPr>
        <a:xfrm>
          <a:off x="19494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124098</xdr:rowOff>
    </xdr:from>
    <xdr:to>
      <xdr:col>107</xdr:col>
      <xdr:colOff>50800</xdr:colOff>
      <xdr:row>86</xdr:row>
      <xdr:rowOff>125186</xdr:rowOff>
    </xdr:to>
    <xdr:cxnSp macro="">
      <xdr:nvCxnSpPr>
        <xdr:cNvPr id="633" name="直線コネクタ 632"/>
        <xdr:cNvCxnSpPr/>
      </xdr:nvCxnSpPr>
      <xdr:spPr>
        <a:xfrm flipV="1">
          <a:off x="19545300" y="148687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74386</xdr:rowOff>
    </xdr:from>
    <xdr:to>
      <xdr:col>98</xdr:col>
      <xdr:colOff>38100</xdr:colOff>
      <xdr:row>87</xdr:row>
      <xdr:rowOff>4536</xdr:rowOff>
    </xdr:to>
    <xdr:sp macro="" textlink="">
      <xdr:nvSpPr>
        <xdr:cNvPr id="634" name="楕円 633"/>
        <xdr:cNvSpPr/>
      </xdr:nvSpPr>
      <xdr:spPr>
        <a:xfrm>
          <a:off x="18605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125186</xdr:rowOff>
    </xdr:from>
    <xdr:to>
      <xdr:col>102</xdr:col>
      <xdr:colOff>114300</xdr:colOff>
      <xdr:row>86</xdr:row>
      <xdr:rowOff>125186</xdr:rowOff>
    </xdr:to>
    <xdr:cxnSp macro="">
      <xdr:nvCxnSpPr>
        <xdr:cNvPr id="635" name="直線コネクタ 634"/>
        <xdr:cNvCxnSpPr/>
      </xdr:nvCxnSpPr>
      <xdr:spPr>
        <a:xfrm>
          <a:off x="18656300" y="1486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636"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637"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638"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639"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158404</xdr:rowOff>
    </xdr:from>
    <xdr:ext cx="469744" cy="259045"/>
    <xdr:sp macro="" textlink="">
      <xdr:nvSpPr>
        <xdr:cNvPr id="640" name="n_1mainValue【消防施設】&#10;一人当たり面積"/>
        <xdr:cNvSpPr txBox="1"/>
      </xdr:nvSpPr>
      <xdr:spPr>
        <a:xfrm>
          <a:off x="210757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166025</xdr:rowOff>
    </xdr:from>
    <xdr:ext cx="469744" cy="259045"/>
    <xdr:sp macro="" textlink="">
      <xdr:nvSpPr>
        <xdr:cNvPr id="641" name="n_2mainValue【消防施設】&#10;一人当たり面積"/>
        <xdr:cNvSpPr txBox="1"/>
      </xdr:nvSpPr>
      <xdr:spPr>
        <a:xfrm>
          <a:off x="20199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167113</xdr:rowOff>
    </xdr:from>
    <xdr:ext cx="469744" cy="259045"/>
    <xdr:sp macro="" textlink="">
      <xdr:nvSpPr>
        <xdr:cNvPr id="642" name="n_3mainValue【消防施設】&#10;一人当たり面積"/>
        <xdr:cNvSpPr txBox="1"/>
      </xdr:nvSpPr>
      <xdr:spPr>
        <a:xfrm>
          <a:off x="19310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167113</xdr:rowOff>
    </xdr:from>
    <xdr:ext cx="469744" cy="259045"/>
    <xdr:sp macro="" textlink="">
      <xdr:nvSpPr>
        <xdr:cNvPr id="643" name="n_4mainValue【消防施設】&#10;一人当たり面積"/>
        <xdr:cNvSpPr txBox="1"/>
      </xdr:nvSpPr>
      <xdr:spPr>
        <a:xfrm>
          <a:off x="18421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69" name="直線コネクタ 668"/>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1" name="直線コネクタ 67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74"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5" name="フローチャート: 判断 67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6" name="フローチャート: 判断 67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77" name="フローチャート: 判断 676"/>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8" name="フローチャート: 判断 67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79" name="フローチャート: 判断 67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685" name="楕円 684"/>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686" name="【庁舎】&#10;有形固定資産減価償却率該当値テキスト"/>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687" name="楕円 686"/>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54973</xdr:rowOff>
    </xdr:to>
    <xdr:cxnSp macro="">
      <xdr:nvCxnSpPr>
        <xdr:cNvPr id="688" name="直線コネクタ 687"/>
        <xdr:cNvCxnSpPr/>
      </xdr:nvCxnSpPr>
      <xdr:spPr>
        <a:xfrm>
          <a:off x="15481300" y="183625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64588</xdr:rowOff>
    </xdr:from>
    <xdr:to>
      <xdr:col>76</xdr:col>
      <xdr:colOff>165100</xdr:colOff>
      <xdr:row>107</xdr:row>
      <xdr:rowOff>166188</xdr:rowOff>
    </xdr:to>
    <xdr:sp macro="" textlink="">
      <xdr:nvSpPr>
        <xdr:cNvPr id="689" name="楕円 688"/>
        <xdr:cNvSpPr/>
      </xdr:nvSpPr>
      <xdr:spPr>
        <a:xfrm>
          <a:off x="14541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115388</xdr:rowOff>
    </xdr:to>
    <xdr:cxnSp macro="">
      <xdr:nvCxnSpPr>
        <xdr:cNvPr id="690" name="直線コネクタ 689"/>
        <xdr:cNvCxnSpPr/>
      </xdr:nvCxnSpPr>
      <xdr:spPr>
        <a:xfrm flipV="1">
          <a:off x="14592300" y="1836256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691" name="楕円 690"/>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115388</xdr:rowOff>
    </xdr:to>
    <xdr:cxnSp macro="">
      <xdr:nvCxnSpPr>
        <xdr:cNvPr id="692" name="直線コネクタ 691"/>
        <xdr:cNvCxnSpPr/>
      </xdr:nvCxnSpPr>
      <xdr:spPr>
        <a:xfrm>
          <a:off x="13703300" y="184425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693" name="楕円 692"/>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107</xdr:row>
      <xdr:rowOff>97427</xdr:rowOff>
    </xdr:to>
    <xdr:cxnSp macro="">
      <xdr:nvCxnSpPr>
        <xdr:cNvPr id="694" name="直線コネクタ 693"/>
        <xdr:cNvCxnSpPr/>
      </xdr:nvCxnSpPr>
      <xdr:spPr>
        <a:xfrm>
          <a:off x="12814300" y="18049058"/>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5"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7"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698"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699" name="n_1mainValue【庁舎】&#10;有形固定資産減価償却率"/>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157315</xdr:rowOff>
    </xdr:from>
    <xdr:ext cx="405111" cy="259045"/>
    <xdr:sp macro="" textlink="">
      <xdr:nvSpPr>
        <xdr:cNvPr id="700" name="n_2mainValue【庁舎】&#10;有形固定資産減価償却率"/>
        <xdr:cNvSpPr txBox="1"/>
      </xdr:nvSpPr>
      <xdr:spPr>
        <a:xfrm>
          <a:off x="14389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01" name="n_3mainValue【庁舎】&#10;有形固定資産減価償却率"/>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702" name="n_4main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26" name="直線コネクタ 725"/>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7"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8" name="直線コネクタ 727"/>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29"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30" name="直線コネクタ 729"/>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31"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2" name="フローチャート: 判断 73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3" name="フローチャート: 判断 732"/>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4" name="フローチャート: 判断 73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35" name="フローチャート: 判断 734"/>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6" name="フローチャート: 判断 73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742" name="楕円 741"/>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743" name="【庁舎】&#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44" name="楕円 74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99061</xdr:rowOff>
    </xdr:to>
    <xdr:cxnSp macro="">
      <xdr:nvCxnSpPr>
        <xdr:cNvPr id="745" name="直線コネクタ 744"/>
        <xdr:cNvCxnSpPr/>
      </xdr:nvCxnSpPr>
      <xdr:spPr>
        <a:xfrm flipV="1">
          <a:off x="21323300" y="18246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xdr:rowOff>
    </xdr:from>
    <xdr:to>
      <xdr:col>107</xdr:col>
      <xdr:colOff>101600</xdr:colOff>
      <xdr:row>106</xdr:row>
      <xdr:rowOff>117475</xdr:rowOff>
    </xdr:to>
    <xdr:sp macro="" textlink="">
      <xdr:nvSpPr>
        <xdr:cNvPr id="746" name="楕円 745"/>
        <xdr:cNvSpPr/>
      </xdr:nvSpPr>
      <xdr:spPr>
        <a:xfrm>
          <a:off x="2038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66675</xdr:rowOff>
    </xdr:from>
    <xdr:to>
      <xdr:col>111</xdr:col>
      <xdr:colOff>177800</xdr:colOff>
      <xdr:row>106</xdr:row>
      <xdr:rowOff>99061</xdr:rowOff>
    </xdr:to>
    <xdr:cxnSp macro="">
      <xdr:nvCxnSpPr>
        <xdr:cNvPr id="747" name="直線コネクタ 746"/>
        <xdr:cNvCxnSpPr/>
      </xdr:nvCxnSpPr>
      <xdr:spPr>
        <a:xfrm>
          <a:off x="20434300" y="182403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748" name="楕円 747"/>
        <xdr:cNvSpPr/>
      </xdr:nvSpPr>
      <xdr:spPr>
        <a:xfrm>
          <a:off x="19494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66675</xdr:rowOff>
    </xdr:from>
    <xdr:to>
      <xdr:col>107</xdr:col>
      <xdr:colOff>50800</xdr:colOff>
      <xdr:row>106</xdr:row>
      <xdr:rowOff>68580</xdr:rowOff>
    </xdr:to>
    <xdr:cxnSp macro="">
      <xdr:nvCxnSpPr>
        <xdr:cNvPr id="749" name="直線コネクタ 748"/>
        <xdr:cNvCxnSpPr/>
      </xdr:nvCxnSpPr>
      <xdr:spPr>
        <a:xfrm flipV="1">
          <a:off x="19545300" y="18240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19686</xdr:rowOff>
    </xdr:from>
    <xdr:to>
      <xdr:col>98</xdr:col>
      <xdr:colOff>38100</xdr:colOff>
      <xdr:row>106</xdr:row>
      <xdr:rowOff>121286</xdr:rowOff>
    </xdr:to>
    <xdr:sp macro="" textlink="">
      <xdr:nvSpPr>
        <xdr:cNvPr id="750" name="楕円 749"/>
        <xdr:cNvSpPr/>
      </xdr:nvSpPr>
      <xdr:spPr>
        <a:xfrm>
          <a:off x="18605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68580</xdr:rowOff>
    </xdr:from>
    <xdr:to>
      <xdr:col>102</xdr:col>
      <xdr:colOff>114300</xdr:colOff>
      <xdr:row>106</xdr:row>
      <xdr:rowOff>70486</xdr:rowOff>
    </xdr:to>
    <xdr:cxnSp macro="">
      <xdr:nvCxnSpPr>
        <xdr:cNvPr id="751" name="直線コネクタ 750"/>
        <xdr:cNvCxnSpPr/>
      </xdr:nvCxnSpPr>
      <xdr:spPr>
        <a:xfrm flipV="1">
          <a:off x="18656300" y="18242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752"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53"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54"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55"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56"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108602</xdr:rowOff>
    </xdr:from>
    <xdr:ext cx="469744" cy="259045"/>
    <xdr:sp macro="" textlink="">
      <xdr:nvSpPr>
        <xdr:cNvPr id="757" name="n_2mainValue【庁舎】&#10;一人当たり面積"/>
        <xdr:cNvSpPr txBox="1"/>
      </xdr:nvSpPr>
      <xdr:spPr>
        <a:xfrm>
          <a:off x="20199427"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110507</xdr:rowOff>
    </xdr:from>
    <xdr:ext cx="469744" cy="259045"/>
    <xdr:sp macro="" textlink="">
      <xdr:nvSpPr>
        <xdr:cNvPr id="758" name="n_3mainValue【庁舎】&#10;一人当たり面積"/>
        <xdr:cNvSpPr txBox="1"/>
      </xdr:nvSpPr>
      <xdr:spPr>
        <a:xfrm>
          <a:off x="19310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112413</xdr:rowOff>
    </xdr:from>
    <xdr:ext cx="469744" cy="259045"/>
    <xdr:sp macro="" textlink="">
      <xdr:nvSpPr>
        <xdr:cNvPr id="759" name="n_4mainValue【庁舎】&#10;一人当たり面積"/>
        <xdr:cNvSpPr txBox="1"/>
      </xdr:nvSpPr>
      <xdr:spPr>
        <a:xfrm>
          <a:off x="18421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類似団体と比較して特に有形固定資産減価償却率が高くなっている施設は消防施設、市民会館及び庁舎であり、特に低くなっている施設は図書館及び体育館・プールである。 </a:t>
          </a:r>
        </a:p>
        <a:p>
          <a:r>
            <a:rPr kumimoji="1" lang="ja-JP" altLang="en-US" sz="1300">
              <a:latin typeface="ＭＳ Ｐゴシック" panose="020B0600070205080204" pitchFamily="50" charset="-128"/>
              <a:ea typeface="ＭＳ Ｐゴシック" panose="020B0600070205080204" pitchFamily="50" charset="-128"/>
            </a:rPr>
            <a:t>　高い施設については、公共施設等総合管理計画や個別施設計画に基づき、適切な修繕改修や維持管理に努める。特に庁舎においては減価償却がかなり進んでおり建替えが必要な時期にきているため、検討委員会等で計画的な整備に取り組めるよう努める。</a:t>
          </a: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年度に新図書館を整備したことにより有形固定資産減価償却率が大幅に減少し、一人当たり面積も増加した。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体育センターを整備したことにより有形固定資産減価償却率が大幅に減少した。一人当たり面積は以前から類似団体と比べ大きいため、今後公共施設等総合管理計画や個別計画に基づき施設のあり方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年度以降ほぼ同水準を維持している。</a:t>
          </a:r>
        </a:p>
        <a:p>
          <a:r>
            <a:rPr kumimoji="1" lang="ja-JP" altLang="en-US" sz="1300">
              <a:latin typeface="ＭＳ Ｐゴシック" panose="020B0600070205080204" pitchFamily="50" charset="-128"/>
              <a:ea typeface="ＭＳ Ｐゴシック" panose="020B0600070205080204" pitchFamily="50" charset="-128"/>
            </a:rPr>
            <a:t>　しかし、社会保障費の増などを受け基準財政需要額は増加傾向にあるため、今後においても制度・施策等の見直しによる歳出抑制、税の徴収率向上等による歳入確保により財政基盤の強化に努める。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147108</xdr:rowOff>
    </xdr:to>
    <xdr:cxnSp macro="">
      <xdr:nvCxnSpPr>
        <xdr:cNvPr id="75" name="直線コネクタ 74"/>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減債基金を財源とした繰上償還を行ったことによる公債費や一部事務組合への負担金による補助費等の増加により、前年度比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金等については、一部事務組合等への負担金や下水道事業会計や病院事業会計への補助的繰出金については大幅な縮減が困難なことから、行政改革会議において各種補助金の見直しを行い、公的負担の適正化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既存の施設は、指定管理者制度により管理的経費の節減に努めているが、さらに、公共施設等総合管理計画に基づく施設の統廃合や、他の直営施設の指定管理者制度導入についても検討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101177</xdr:rowOff>
    </xdr:to>
    <xdr:cxnSp macro="">
      <xdr:nvCxnSpPr>
        <xdr:cNvPr id="132" name="直線コネクタ 131"/>
        <xdr:cNvCxnSpPr/>
      </xdr:nvCxnSpPr>
      <xdr:spPr>
        <a:xfrm>
          <a:off x="4114800" y="1111673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143933</xdr:rowOff>
    </xdr:to>
    <xdr:cxnSp macro="">
      <xdr:nvCxnSpPr>
        <xdr:cNvPr id="135" name="直線コネクタ 134"/>
        <xdr:cNvCxnSpPr/>
      </xdr:nvCxnSpPr>
      <xdr:spPr>
        <a:xfrm>
          <a:off x="3225800" y="109397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138430</xdr:rowOff>
    </xdr:to>
    <xdr:cxnSp macro="">
      <xdr:nvCxnSpPr>
        <xdr:cNvPr id="138" name="直線コネクタ 137"/>
        <xdr:cNvCxnSpPr/>
      </xdr:nvCxnSpPr>
      <xdr:spPr>
        <a:xfrm>
          <a:off x="2336800" y="107869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1694</xdr:rowOff>
    </xdr:to>
    <xdr:cxnSp macro="">
      <xdr:nvCxnSpPr>
        <xdr:cNvPr id="141" name="直線コネクタ 140"/>
        <xdr:cNvCxnSpPr/>
      </xdr:nvCxnSpPr>
      <xdr:spPr>
        <a:xfrm flipV="1">
          <a:off x="1447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4" name="テキスト ボックス 153"/>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5" name="楕円 154"/>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6" name="テキスト ボックス 15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9" name="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0" name="テキスト ボックス 159"/>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新型コロナウイルス感染症予防接種事業のため、需用費、備品購入費、委託料などの物件費の増加により、前年度比</a:t>
          </a:r>
          <a:r>
            <a:rPr kumimoji="1" lang="en-US" altLang="ja-JP" sz="1300">
              <a:latin typeface="ＭＳ Ｐゴシック" panose="020B0600070205080204" pitchFamily="50" charset="-128"/>
              <a:ea typeface="ＭＳ Ｐゴシック" panose="020B0600070205080204" pitchFamily="50" charset="-128"/>
            </a:rPr>
            <a:t>8,978</a:t>
          </a:r>
          <a:r>
            <a:rPr kumimoji="1" lang="ja-JP" altLang="en-US" sz="1300">
              <a:latin typeface="ＭＳ Ｐゴシック" panose="020B0600070205080204" pitchFamily="50" charset="-128"/>
              <a:ea typeface="ＭＳ Ｐゴシック" panose="020B0600070205080204" pitchFamily="50" charset="-128"/>
            </a:rPr>
            <a:t>円増となっている。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行政改革大綱及び推進計画を策定し、その実行により削減に努めてきた。類似団体と比較して低くなっている要因としては、ゴミ処理業務や消防業務などを一部事務組合で行っていることが挙げられるため、今後はこれらを含めた経費についても抑制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92923</xdr:rowOff>
    </xdr:from>
    <xdr:to>
      <xdr:col>23</xdr:col>
      <xdr:colOff>133350</xdr:colOff>
      <xdr:row>82</xdr:row>
      <xdr:rowOff>165136</xdr:rowOff>
    </xdr:to>
    <xdr:cxnSp macro="">
      <xdr:nvCxnSpPr>
        <xdr:cNvPr id="195" name="直線コネクタ 194"/>
        <xdr:cNvCxnSpPr/>
      </xdr:nvCxnSpPr>
      <xdr:spPr>
        <a:xfrm>
          <a:off x="4114800" y="14151823"/>
          <a:ext cx="838200" cy="7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71276</xdr:rowOff>
    </xdr:from>
    <xdr:to>
      <xdr:col>19</xdr:col>
      <xdr:colOff>133350</xdr:colOff>
      <xdr:row>82</xdr:row>
      <xdr:rowOff>92923</xdr:rowOff>
    </xdr:to>
    <xdr:cxnSp macro="">
      <xdr:nvCxnSpPr>
        <xdr:cNvPr id="198" name="直線コネクタ 197"/>
        <xdr:cNvCxnSpPr/>
      </xdr:nvCxnSpPr>
      <xdr:spPr>
        <a:xfrm>
          <a:off x="3225800" y="13958726"/>
          <a:ext cx="889000" cy="1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71276</xdr:rowOff>
    </xdr:from>
    <xdr:to>
      <xdr:col>15</xdr:col>
      <xdr:colOff>82550</xdr:colOff>
      <xdr:row>81</xdr:row>
      <xdr:rowOff>86559</xdr:rowOff>
    </xdr:to>
    <xdr:cxnSp macro="">
      <xdr:nvCxnSpPr>
        <xdr:cNvPr id="201" name="直線コネクタ 200"/>
        <xdr:cNvCxnSpPr/>
      </xdr:nvCxnSpPr>
      <xdr:spPr>
        <a:xfrm flipV="1">
          <a:off x="2336800" y="13958726"/>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86559</xdr:rowOff>
    </xdr:from>
    <xdr:to>
      <xdr:col>11</xdr:col>
      <xdr:colOff>31750</xdr:colOff>
      <xdr:row>81</xdr:row>
      <xdr:rowOff>118715</xdr:rowOff>
    </xdr:to>
    <xdr:cxnSp macro="">
      <xdr:nvCxnSpPr>
        <xdr:cNvPr id="204" name="直線コネクタ 203"/>
        <xdr:cNvCxnSpPr/>
      </xdr:nvCxnSpPr>
      <xdr:spPr>
        <a:xfrm flipV="1">
          <a:off x="1447800" y="13974009"/>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114336</xdr:rowOff>
    </xdr:from>
    <xdr:to>
      <xdr:col>23</xdr:col>
      <xdr:colOff>184150</xdr:colOff>
      <xdr:row>83</xdr:row>
      <xdr:rowOff>44486</xdr:rowOff>
    </xdr:to>
    <xdr:sp macro="" textlink="">
      <xdr:nvSpPr>
        <xdr:cNvPr id="214" name="楕円 213"/>
        <xdr:cNvSpPr/>
      </xdr:nvSpPr>
      <xdr:spPr>
        <a:xfrm>
          <a:off x="4902200" y="141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130863</xdr:rowOff>
    </xdr:from>
    <xdr:ext cx="762000" cy="259045"/>
    <xdr:sp macro="" textlink="">
      <xdr:nvSpPr>
        <xdr:cNvPr id="215" name="人件費・物件費等の状況該当値テキスト"/>
        <xdr:cNvSpPr txBox="1"/>
      </xdr:nvSpPr>
      <xdr:spPr>
        <a:xfrm>
          <a:off x="5041900" y="1401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42123</xdr:rowOff>
    </xdr:from>
    <xdr:to>
      <xdr:col>19</xdr:col>
      <xdr:colOff>184150</xdr:colOff>
      <xdr:row>82</xdr:row>
      <xdr:rowOff>143723</xdr:rowOff>
    </xdr:to>
    <xdr:sp macro="" textlink="">
      <xdr:nvSpPr>
        <xdr:cNvPr id="216" name="楕円 215"/>
        <xdr:cNvSpPr/>
      </xdr:nvSpPr>
      <xdr:spPr>
        <a:xfrm>
          <a:off x="4064000" y="141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153900</xdr:rowOff>
    </xdr:from>
    <xdr:ext cx="736600" cy="259045"/>
    <xdr:sp macro="" textlink="">
      <xdr:nvSpPr>
        <xdr:cNvPr id="217" name="テキスト ボックス 216"/>
        <xdr:cNvSpPr txBox="1"/>
      </xdr:nvSpPr>
      <xdr:spPr>
        <a:xfrm>
          <a:off x="3733800" y="1386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20476</xdr:rowOff>
    </xdr:from>
    <xdr:to>
      <xdr:col>15</xdr:col>
      <xdr:colOff>133350</xdr:colOff>
      <xdr:row>81</xdr:row>
      <xdr:rowOff>122076</xdr:rowOff>
    </xdr:to>
    <xdr:sp macro="" textlink="">
      <xdr:nvSpPr>
        <xdr:cNvPr id="218" name="楕円 217"/>
        <xdr:cNvSpPr/>
      </xdr:nvSpPr>
      <xdr:spPr>
        <a:xfrm>
          <a:off x="3175000" y="139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132253</xdr:rowOff>
    </xdr:from>
    <xdr:ext cx="762000" cy="259045"/>
    <xdr:sp macro="" textlink="">
      <xdr:nvSpPr>
        <xdr:cNvPr id="219" name="テキスト ボックス 218"/>
        <xdr:cNvSpPr txBox="1"/>
      </xdr:nvSpPr>
      <xdr:spPr>
        <a:xfrm>
          <a:off x="2844800" y="1367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35759</xdr:rowOff>
    </xdr:from>
    <xdr:to>
      <xdr:col>11</xdr:col>
      <xdr:colOff>82550</xdr:colOff>
      <xdr:row>81</xdr:row>
      <xdr:rowOff>137359</xdr:rowOff>
    </xdr:to>
    <xdr:sp macro="" textlink="">
      <xdr:nvSpPr>
        <xdr:cNvPr id="220" name="楕円 219"/>
        <xdr:cNvSpPr/>
      </xdr:nvSpPr>
      <xdr:spPr>
        <a:xfrm>
          <a:off x="2286000" y="13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147536</xdr:rowOff>
    </xdr:from>
    <xdr:ext cx="762000" cy="259045"/>
    <xdr:sp macro="" textlink="">
      <xdr:nvSpPr>
        <xdr:cNvPr id="221" name="テキスト ボックス 220"/>
        <xdr:cNvSpPr txBox="1"/>
      </xdr:nvSpPr>
      <xdr:spPr>
        <a:xfrm>
          <a:off x="1955800" y="1369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67915</xdr:rowOff>
    </xdr:from>
    <xdr:to>
      <xdr:col>7</xdr:col>
      <xdr:colOff>31750</xdr:colOff>
      <xdr:row>81</xdr:row>
      <xdr:rowOff>169515</xdr:rowOff>
    </xdr:to>
    <xdr:sp macro="" textlink="">
      <xdr:nvSpPr>
        <xdr:cNvPr id="222" name="楕円 221"/>
        <xdr:cNvSpPr/>
      </xdr:nvSpPr>
      <xdr:spPr>
        <a:xfrm>
          <a:off x="1397000" y="139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8242</xdr:rowOff>
    </xdr:from>
    <xdr:ext cx="762000" cy="259045"/>
    <xdr:sp macro="" textlink="">
      <xdr:nvSpPr>
        <xdr:cNvPr id="223" name="テキスト ボックス 222"/>
        <xdr:cNvSpPr txBox="1"/>
      </xdr:nvSpPr>
      <xdr:spPr>
        <a:xfrm>
          <a:off x="1066800" y="137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類似団体と同値であり、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を下回った値となっている。</a:t>
          </a:r>
        </a:p>
        <a:p>
          <a:r>
            <a:rPr kumimoji="1" lang="ja-JP" altLang="en-US" sz="1300">
              <a:latin typeface="ＭＳ Ｐゴシック" panose="020B0600070205080204" pitchFamily="50" charset="-128"/>
              <a:ea typeface="ＭＳ Ｐゴシック" panose="020B0600070205080204" pitchFamily="50" charset="-128"/>
            </a:rPr>
            <a:t>　今後とも引き続き、適正な給与水準を維持するよう努める。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7" name="直線コネクタ 256"/>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55739</xdr:rowOff>
    </xdr:to>
    <xdr:cxnSp macro="">
      <xdr:nvCxnSpPr>
        <xdr:cNvPr id="260" name="直線コネクタ 259"/>
        <xdr:cNvCxnSpPr/>
      </xdr:nvCxnSpPr>
      <xdr:spPr>
        <a:xfrm flipV="1">
          <a:off x="15290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55739</xdr:rowOff>
    </xdr:to>
    <xdr:cxnSp macro="">
      <xdr:nvCxnSpPr>
        <xdr:cNvPr id="263" name="直線コネクタ 262"/>
        <xdr:cNvCxnSpPr/>
      </xdr:nvCxnSpPr>
      <xdr:spPr>
        <a:xfrm>
          <a:off x="14401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66" name="直線コネクタ 265"/>
        <xdr:cNvCxnSpPr/>
      </xdr:nvCxnSpPr>
      <xdr:spPr>
        <a:xfrm flipV="1">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7"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79" name="テキスト ボックス 278"/>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0" name="楕円 279"/>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91316</xdr:rowOff>
    </xdr:from>
    <xdr:ext cx="762000" cy="259045"/>
    <xdr:sp macro="" textlink="">
      <xdr:nvSpPr>
        <xdr:cNvPr id="281" name="テキスト ボックス 280"/>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83" name="テキスト ボックス 282"/>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定員適正化計画の前倒し実施による職員数の減少により、類似団体平均より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人少なくなっている。</a:t>
          </a:r>
        </a:p>
        <a:p>
          <a:r>
            <a:rPr kumimoji="1" lang="ja-JP" altLang="en-US" sz="1300">
              <a:latin typeface="ＭＳ Ｐゴシック" panose="020B0600070205080204" pitchFamily="50" charset="-128"/>
              <a:ea typeface="ＭＳ Ｐゴシック" panose="020B0600070205080204" pitchFamily="50" charset="-128"/>
            </a:rPr>
            <a:t>　地方分権により業務が増えているところではあるが、今後も類似団体の動向も考慮しながら、適正な職員配置の検討を進めていく。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141525</xdr:rowOff>
    </xdr:from>
    <xdr:to>
      <xdr:col>81</xdr:col>
      <xdr:colOff>44450</xdr:colOff>
      <xdr:row>60</xdr:row>
      <xdr:rowOff>152082</xdr:rowOff>
    </xdr:to>
    <xdr:cxnSp macro="">
      <xdr:nvCxnSpPr>
        <xdr:cNvPr id="324" name="直線コネクタ 323"/>
        <xdr:cNvCxnSpPr/>
      </xdr:nvCxnSpPr>
      <xdr:spPr>
        <a:xfrm>
          <a:off x="16179800" y="10428525"/>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141525</xdr:rowOff>
    </xdr:from>
    <xdr:to>
      <xdr:col>77</xdr:col>
      <xdr:colOff>44450</xdr:colOff>
      <xdr:row>60</xdr:row>
      <xdr:rowOff>141525</xdr:rowOff>
    </xdr:to>
    <xdr:cxnSp macro="">
      <xdr:nvCxnSpPr>
        <xdr:cNvPr id="327" name="直線コネクタ 326"/>
        <xdr:cNvCxnSpPr/>
      </xdr:nvCxnSpPr>
      <xdr:spPr>
        <a:xfrm>
          <a:off x="15290800" y="10428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141525</xdr:rowOff>
    </xdr:from>
    <xdr:to>
      <xdr:col>72</xdr:col>
      <xdr:colOff>203200</xdr:colOff>
      <xdr:row>60</xdr:row>
      <xdr:rowOff>164147</xdr:rowOff>
    </xdr:to>
    <xdr:cxnSp macro="">
      <xdr:nvCxnSpPr>
        <xdr:cNvPr id="330" name="直線コネクタ 329"/>
        <xdr:cNvCxnSpPr/>
      </xdr:nvCxnSpPr>
      <xdr:spPr>
        <a:xfrm flipV="1">
          <a:off x="14401800" y="10428525"/>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164147</xdr:rowOff>
    </xdr:from>
    <xdr:to>
      <xdr:col>68</xdr:col>
      <xdr:colOff>152400</xdr:colOff>
      <xdr:row>60</xdr:row>
      <xdr:rowOff>167163</xdr:rowOff>
    </xdr:to>
    <xdr:cxnSp macro="">
      <xdr:nvCxnSpPr>
        <xdr:cNvPr id="333" name="直線コネクタ 332"/>
        <xdr:cNvCxnSpPr/>
      </xdr:nvCxnSpPr>
      <xdr:spPr>
        <a:xfrm flipV="1">
          <a:off x="13512800" y="1045114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43" name="楕円 342"/>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117809</xdr:rowOff>
    </xdr:from>
    <xdr:ext cx="762000" cy="259045"/>
    <xdr:sp macro="" textlink="">
      <xdr:nvSpPr>
        <xdr:cNvPr id="344" name="定員管理の状況該当値テキスト"/>
        <xdr:cNvSpPr txBox="1"/>
      </xdr:nvSpPr>
      <xdr:spPr>
        <a:xfrm>
          <a:off x="1710690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90725</xdr:rowOff>
    </xdr:from>
    <xdr:to>
      <xdr:col>77</xdr:col>
      <xdr:colOff>95250</xdr:colOff>
      <xdr:row>61</xdr:row>
      <xdr:rowOff>20875</xdr:rowOff>
    </xdr:to>
    <xdr:sp macro="" textlink="">
      <xdr:nvSpPr>
        <xdr:cNvPr id="345" name="楕円 344"/>
        <xdr:cNvSpPr/>
      </xdr:nvSpPr>
      <xdr:spPr>
        <a:xfrm>
          <a:off x="16129000" y="103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31052</xdr:rowOff>
    </xdr:from>
    <xdr:ext cx="736600" cy="259045"/>
    <xdr:sp macro="" textlink="">
      <xdr:nvSpPr>
        <xdr:cNvPr id="346" name="テキスト ボックス 345"/>
        <xdr:cNvSpPr txBox="1"/>
      </xdr:nvSpPr>
      <xdr:spPr>
        <a:xfrm>
          <a:off x="15798800" y="1014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90725</xdr:rowOff>
    </xdr:from>
    <xdr:to>
      <xdr:col>73</xdr:col>
      <xdr:colOff>44450</xdr:colOff>
      <xdr:row>61</xdr:row>
      <xdr:rowOff>20875</xdr:rowOff>
    </xdr:to>
    <xdr:sp macro="" textlink="">
      <xdr:nvSpPr>
        <xdr:cNvPr id="347" name="楕円 346"/>
        <xdr:cNvSpPr/>
      </xdr:nvSpPr>
      <xdr:spPr>
        <a:xfrm>
          <a:off x="15240000" y="103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31052</xdr:rowOff>
    </xdr:from>
    <xdr:ext cx="762000" cy="259045"/>
    <xdr:sp macro="" textlink="">
      <xdr:nvSpPr>
        <xdr:cNvPr id="348" name="テキスト ボックス 347"/>
        <xdr:cNvSpPr txBox="1"/>
      </xdr:nvSpPr>
      <xdr:spPr>
        <a:xfrm>
          <a:off x="14909800" y="1014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113347</xdr:rowOff>
    </xdr:from>
    <xdr:to>
      <xdr:col>68</xdr:col>
      <xdr:colOff>203200</xdr:colOff>
      <xdr:row>61</xdr:row>
      <xdr:rowOff>43497</xdr:rowOff>
    </xdr:to>
    <xdr:sp macro="" textlink="">
      <xdr:nvSpPr>
        <xdr:cNvPr id="349" name="楕円 348"/>
        <xdr:cNvSpPr/>
      </xdr:nvSpPr>
      <xdr:spPr>
        <a:xfrm>
          <a:off x="14351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53674</xdr:rowOff>
    </xdr:from>
    <xdr:ext cx="762000" cy="259045"/>
    <xdr:sp macro="" textlink="">
      <xdr:nvSpPr>
        <xdr:cNvPr id="350" name="テキスト ボックス 349"/>
        <xdr:cNvSpPr txBox="1"/>
      </xdr:nvSpPr>
      <xdr:spPr>
        <a:xfrm>
          <a:off x="14020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116363</xdr:rowOff>
    </xdr:from>
    <xdr:to>
      <xdr:col>64</xdr:col>
      <xdr:colOff>152400</xdr:colOff>
      <xdr:row>61</xdr:row>
      <xdr:rowOff>46513</xdr:rowOff>
    </xdr:to>
    <xdr:sp macro="" textlink="">
      <xdr:nvSpPr>
        <xdr:cNvPr id="351" name="楕円 350"/>
        <xdr:cNvSpPr/>
      </xdr:nvSpPr>
      <xdr:spPr>
        <a:xfrm>
          <a:off x="13462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56690</xdr:rowOff>
    </xdr:from>
    <xdr:ext cx="762000" cy="259045"/>
    <xdr:sp macro="" textlink="">
      <xdr:nvSpPr>
        <xdr:cNvPr id="352" name="テキスト ボックス 351"/>
        <xdr:cNvSpPr txBox="1"/>
      </xdr:nvSpPr>
      <xdr:spPr>
        <a:xfrm>
          <a:off x="13131800" y="1017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減債基金を財源とした繰上償還を行ったことにより、公債費比率は前年度に比べ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ポイントの増となったものの、償還額は令和３年度をピークに減少していき、それに伴い実質公債費比率も下降していく見込みである。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今後も、新図書館及び新体育センター建設などの大型施設整備事業の償還が開始するため、その他の投資的事業については事業の選択を行い、公債費負担の健全化を図っていく。</a:t>
          </a:r>
        </a:p>
        <a:p>
          <a:r>
            <a:rPr kumimoji="1" lang="ja-JP" altLang="en-US" sz="1300">
              <a:latin typeface="ＭＳ Ｐゴシック" panose="020B0600070205080204" pitchFamily="50" charset="-128"/>
              <a:ea typeface="ＭＳ Ｐゴシック" panose="020B0600070205080204" pitchFamily="50" charset="-128"/>
            </a:rPr>
            <a:t>　また、繰出を行っている病院事業や下水道事業に対しては、病院中長期計画や下水道事業中期経営計画を基に一層の経営努力を求めていく。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61685</xdr:rowOff>
    </xdr:from>
    <xdr:to>
      <xdr:col>81</xdr:col>
      <xdr:colOff>44450</xdr:colOff>
      <xdr:row>44</xdr:row>
      <xdr:rowOff>84667</xdr:rowOff>
    </xdr:to>
    <xdr:cxnSp macro="">
      <xdr:nvCxnSpPr>
        <xdr:cNvPr id="388" name="直線コネクタ 387"/>
        <xdr:cNvCxnSpPr/>
      </xdr:nvCxnSpPr>
      <xdr:spPr>
        <a:xfrm>
          <a:off x="16179800" y="76054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152702</xdr:rowOff>
    </xdr:from>
    <xdr:to>
      <xdr:col>77</xdr:col>
      <xdr:colOff>44450</xdr:colOff>
      <xdr:row>44</xdr:row>
      <xdr:rowOff>61685</xdr:rowOff>
    </xdr:to>
    <xdr:cxnSp macro="">
      <xdr:nvCxnSpPr>
        <xdr:cNvPr id="391" name="直線コネクタ 390"/>
        <xdr:cNvCxnSpPr/>
      </xdr:nvCxnSpPr>
      <xdr:spPr>
        <a:xfrm>
          <a:off x="15290800" y="75250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118231</xdr:rowOff>
    </xdr:from>
    <xdr:to>
      <xdr:col>72</xdr:col>
      <xdr:colOff>203200</xdr:colOff>
      <xdr:row>43</xdr:row>
      <xdr:rowOff>152702</xdr:rowOff>
    </xdr:to>
    <xdr:cxnSp macro="">
      <xdr:nvCxnSpPr>
        <xdr:cNvPr id="394" name="直線コネクタ 393"/>
        <xdr:cNvCxnSpPr/>
      </xdr:nvCxnSpPr>
      <xdr:spPr>
        <a:xfrm>
          <a:off x="14401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118231</xdr:rowOff>
    </xdr:to>
    <xdr:cxnSp macro="">
      <xdr:nvCxnSpPr>
        <xdr:cNvPr id="397" name="直線コネクタ 396"/>
        <xdr:cNvCxnSpPr/>
      </xdr:nvCxnSpPr>
      <xdr:spPr>
        <a:xfrm>
          <a:off x="13512800" y="74331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07" name="楕円 406"/>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5944</xdr:rowOff>
    </xdr:from>
    <xdr:ext cx="762000" cy="259045"/>
    <xdr:sp macro="" textlink="">
      <xdr:nvSpPr>
        <xdr:cNvPr id="408" name="公債費負担の状況該当値テキスト"/>
        <xdr:cNvSpPr txBox="1"/>
      </xdr:nvSpPr>
      <xdr:spPr>
        <a:xfrm>
          <a:off x="17106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10885</xdr:rowOff>
    </xdr:from>
    <xdr:to>
      <xdr:col>77</xdr:col>
      <xdr:colOff>95250</xdr:colOff>
      <xdr:row>44</xdr:row>
      <xdr:rowOff>112485</xdr:rowOff>
    </xdr:to>
    <xdr:sp macro="" textlink="">
      <xdr:nvSpPr>
        <xdr:cNvPr id="409" name="楕円 408"/>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97262</xdr:rowOff>
    </xdr:from>
    <xdr:ext cx="736600" cy="259045"/>
    <xdr:sp macro="" textlink="">
      <xdr:nvSpPr>
        <xdr:cNvPr id="410" name="テキスト ボックス 409"/>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1" name="楕円 410"/>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2" name="テキスト ボックス 411"/>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67431</xdr:rowOff>
    </xdr:from>
    <xdr:to>
      <xdr:col>68</xdr:col>
      <xdr:colOff>203200</xdr:colOff>
      <xdr:row>43</xdr:row>
      <xdr:rowOff>169031</xdr:rowOff>
    </xdr:to>
    <xdr:sp macro="" textlink="">
      <xdr:nvSpPr>
        <xdr:cNvPr id="413" name="楕円 412"/>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153808</xdr:rowOff>
    </xdr:from>
    <xdr:ext cx="762000" cy="259045"/>
    <xdr:sp macro="" textlink="">
      <xdr:nvSpPr>
        <xdr:cNvPr id="414" name="テキスト ボックス 413"/>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5" name="楕円 414"/>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6" name="テキスト ボックス 415"/>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減債基金を財源とした繰上償還を行ったことによる一般会計等に係る地方債現在高の減などにより、前年度比</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今後も新規事業の実施等については徹底した事業選択を行い、継続事業については効果検証による見直しも視野に入れながら、将来負担の軽減に努める。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4096</xdr:rowOff>
    </xdr:from>
    <xdr:to>
      <xdr:col>81</xdr:col>
      <xdr:colOff>44450</xdr:colOff>
      <xdr:row>16</xdr:row>
      <xdr:rowOff>104235</xdr:rowOff>
    </xdr:to>
    <xdr:cxnSp macro="">
      <xdr:nvCxnSpPr>
        <xdr:cNvPr id="446" name="直線コネクタ 445"/>
        <xdr:cNvCxnSpPr/>
      </xdr:nvCxnSpPr>
      <xdr:spPr>
        <a:xfrm flipV="1">
          <a:off x="16179800" y="2747296"/>
          <a:ext cx="8382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104235</xdr:rowOff>
    </xdr:from>
    <xdr:to>
      <xdr:col>77</xdr:col>
      <xdr:colOff>44450</xdr:colOff>
      <xdr:row>16</xdr:row>
      <xdr:rowOff>112681</xdr:rowOff>
    </xdr:to>
    <xdr:cxnSp macro="">
      <xdr:nvCxnSpPr>
        <xdr:cNvPr id="449" name="直線コネクタ 448"/>
        <xdr:cNvCxnSpPr/>
      </xdr:nvCxnSpPr>
      <xdr:spPr>
        <a:xfrm flipV="1">
          <a:off x="15290800" y="284743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109061</xdr:rowOff>
    </xdr:from>
    <xdr:to>
      <xdr:col>72</xdr:col>
      <xdr:colOff>203200</xdr:colOff>
      <xdr:row>16</xdr:row>
      <xdr:rowOff>112681</xdr:rowOff>
    </xdr:to>
    <xdr:cxnSp macro="">
      <xdr:nvCxnSpPr>
        <xdr:cNvPr id="452" name="直線コネクタ 451"/>
        <xdr:cNvCxnSpPr/>
      </xdr:nvCxnSpPr>
      <xdr:spPr>
        <a:xfrm>
          <a:off x="14401800" y="285226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96996</xdr:rowOff>
    </xdr:from>
    <xdr:to>
      <xdr:col>68</xdr:col>
      <xdr:colOff>152400</xdr:colOff>
      <xdr:row>16</xdr:row>
      <xdr:rowOff>109061</xdr:rowOff>
    </xdr:to>
    <xdr:cxnSp macro="">
      <xdr:nvCxnSpPr>
        <xdr:cNvPr id="455" name="直線コネクタ 454"/>
        <xdr:cNvCxnSpPr/>
      </xdr:nvCxnSpPr>
      <xdr:spPr>
        <a:xfrm>
          <a:off x="13512800" y="284019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124746</xdr:rowOff>
    </xdr:from>
    <xdr:to>
      <xdr:col>81</xdr:col>
      <xdr:colOff>95250</xdr:colOff>
      <xdr:row>16</xdr:row>
      <xdr:rowOff>54896</xdr:rowOff>
    </xdr:to>
    <xdr:sp macro="" textlink="">
      <xdr:nvSpPr>
        <xdr:cNvPr id="465" name="楕円 464"/>
        <xdr:cNvSpPr/>
      </xdr:nvSpPr>
      <xdr:spPr>
        <a:xfrm>
          <a:off x="16967200" y="26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96823</xdr:rowOff>
    </xdr:from>
    <xdr:ext cx="762000" cy="259045"/>
    <xdr:sp macro="" textlink="">
      <xdr:nvSpPr>
        <xdr:cNvPr id="466" name="将来負担の状況該当値テキスト"/>
        <xdr:cNvSpPr txBox="1"/>
      </xdr:nvSpPr>
      <xdr:spPr>
        <a:xfrm>
          <a:off x="17106900" y="266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53435</xdr:rowOff>
    </xdr:from>
    <xdr:to>
      <xdr:col>77</xdr:col>
      <xdr:colOff>95250</xdr:colOff>
      <xdr:row>16</xdr:row>
      <xdr:rowOff>155035</xdr:rowOff>
    </xdr:to>
    <xdr:sp macro="" textlink="">
      <xdr:nvSpPr>
        <xdr:cNvPr id="467" name="楕円 466"/>
        <xdr:cNvSpPr/>
      </xdr:nvSpPr>
      <xdr:spPr>
        <a:xfrm>
          <a:off x="16129000" y="27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139812</xdr:rowOff>
    </xdr:from>
    <xdr:ext cx="736600" cy="259045"/>
    <xdr:sp macro="" textlink="">
      <xdr:nvSpPr>
        <xdr:cNvPr id="468" name="テキスト ボックス 467"/>
        <xdr:cNvSpPr txBox="1"/>
      </xdr:nvSpPr>
      <xdr:spPr>
        <a:xfrm>
          <a:off x="15798800" y="28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61881</xdr:rowOff>
    </xdr:from>
    <xdr:to>
      <xdr:col>73</xdr:col>
      <xdr:colOff>44450</xdr:colOff>
      <xdr:row>16</xdr:row>
      <xdr:rowOff>163481</xdr:rowOff>
    </xdr:to>
    <xdr:sp macro="" textlink="">
      <xdr:nvSpPr>
        <xdr:cNvPr id="469" name="楕円 468"/>
        <xdr:cNvSpPr/>
      </xdr:nvSpPr>
      <xdr:spPr>
        <a:xfrm>
          <a:off x="15240000" y="28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2208</xdr:rowOff>
    </xdr:from>
    <xdr:ext cx="762000" cy="259045"/>
    <xdr:sp macro="" textlink="">
      <xdr:nvSpPr>
        <xdr:cNvPr id="470" name="テキスト ボックス 469"/>
        <xdr:cNvSpPr txBox="1"/>
      </xdr:nvSpPr>
      <xdr:spPr>
        <a:xfrm>
          <a:off x="14909800" y="257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58261</xdr:rowOff>
    </xdr:from>
    <xdr:to>
      <xdr:col>68</xdr:col>
      <xdr:colOff>203200</xdr:colOff>
      <xdr:row>16</xdr:row>
      <xdr:rowOff>159861</xdr:rowOff>
    </xdr:to>
    <xdr:sp macro="" textlink="">
      <xdr:nvSpPr>
        <xdr:cNvPr id="471" name="楕円 470"/>
        <xdr:cNvSpPr/>
      </xdr:nvSpPr>
      <xdr:spPr>
        <a:xfrm>
          <a:off x="14351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170038</xdr:rowOff>
    </xdr:from>
    <xdr:ext cx="762000" cy="259045"/>
    <xdr:sp macro="" textlink="">
      <xdr:nvSpPr>
        <xdr:cNvPr id="472" name="テキスト ボックス 471"/>
        <xdr:cNvSpPr txBox="1"/>
      </xdr:nvSpPr>
      <xdr:spPr>
        <a:xfrm>
          <a:off x="14020800" y="257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46196</xdr:rowOff>
    </xdr:from>
    <xdr:to>
      <xdr:col>64</xdr:col>
      <xdr:colOff>152400</xdr:colOff>
      <xdr:row>16</xdr:row>
      <xdr:rowOff>147796</xdr:rowOff>
    </xdr:to>
    <xdr:sp macro="" textlink="">
      <xdr:nvSpPr>
        <xdr:cNvPr id="473" name="楕円 472"/>
        <xdr:cNvSpPr/>
      </xdr:nvSpPr>
      <xdr:spPr>
        <a:xfrm>
          <a:off x="13462000" y="27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157973</xdr:rowOff>
    </xdr:from>
    <xdr:ext cx="762000" cy="259045"/>
    <xdr:sp macro="" textlink="">
      <xdr:nvSpPr>
        <xdr:cNvPr id="474" name="テキスト ボックス 473"/>
        <xdr:cNvSpPr txBox="1"/>
      </xdr:nvSpPr>
      <xdr:spPr>
        <a:xfrm>
          <a:off x="13131800" y="25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年度から会計年度任用職員の制度創設により、物件費や扶助費とされていた賃金等が人件費と分類されたが、類似団体に比べて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これまで職員数の削減等により人件費の削減に努めてきたところであり、今後も適正な職員配置に努める。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37193</xdr:rowOff>
    </xdr:from>
    <xdr:to>
      <xdr:col>24</xdr:col>
      <xdr:colOff>25400</xdr:colOff>
      <xdr:row>37</xdr:row>
      <xdr:rowOff>102507</xdr:rowOff>
    </xdr:to>
    <xdr:cxnSp macro="">
      <xdr:nvCxnSpPr>
        <xdr:cNvPr id="68" name="直線コネクタ 67"/>
        <xdr:cNvCxnSpPr/>
      </xdr:nvCxnSpPr>
      <xdr:spPr>
        <a:xfrm flipV="1">
          <a:off x="3987800" y="638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37</xdr:row>
      <xdr:rowOff>102507</xdr:rowOff>
    </xdr:to>
    <xdr:cxnSp macro="">
      <xdr:nvCxnSpPr>
        <xdr:cNvPr id="71" name="直線コネクタ 70"/>
        <xdr:cNvCxnSpPr/>
      </xdr:nvCxnSpPr>
      <xdr:spPr>
        <a:xfrm>
          <a:off x="3098800" y="605427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35</xdr:row>
      <xdr:rowOff>53522</xdr:rowOff>
    </xdr:to>
    <xdr:cxnSp macro="">
      <xdr:nvCxnSpPr>
        <xdr:cNvPr id="74" name="直線コネクタ 73"/>
        <xdr:cNvCxnSpPr/>
      </xdr:nvCxnSpPr>
      <xdr:spPr>
        <a:xfrm>
          <a:off x="2209800" y="601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31750</xdr:rowOff>
    </xdr:to>
    <xdr:cxnSp macro="">
      <xdr:nvCxnSpPr>
        <xdr:cNvPr id="77" name="直線コネクタ 76"/>
        <xdr:cNvCxnSpPr/>
      </xdr:nvCxnSpPr>
      <xdr:spPr>
        <a:xfrm flipV="1">
          <a:off x="1320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2920</xdr:rowOff>
    </xdr:from>
    <xdr:ext cx="762000" cy="259045"/>
    <xdr:sp macro="" textlink="">
      <xdr:nvSpPr>
        <xdr:cNvPr id="88" name="人件費該当値テキスト"/>
        <xdr:cNvSpPr txBox="1"/>
      </xdr:nvSpPr>
      <xdr:spPr>
        <a:xfrm>
          <a:off x="4914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163484</xdr:rowOff>
    </xdr:from>
    <xdr:ext cx="736600" cy="259045"/>
    <xdr:sp macro="" textlink="">
      <xdr:nvSpPr>
        <xdr:cNvPr id="90" name="テキスト ボックス 89"/>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1" name="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130628</xdr:rowOff>
    </xdr:from>
    <xdr:to>
      <xdr:col>11</xdr:col>
      <xdr:colOff>60325</xdr:colOff>
      <xdr:row>35</xdr:row>
      <xdr:rowOff>60778</xdr:rowOff>
    </xdr:to>
    <xdr:sp macro="" textlink="">
      <xdr:nvSpPr>
        <xdr:cNvPr id="93" name="楕円 92"/>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94" name="テキスト ボックス 93"/>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5" name="楕円 94"/>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6" name="テキスト ボックス 95"/>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ポイント低く、全国平均よりも低くなっている。</a:t>
          </a:r>
        </a:p>
        <a:p>
          <a:r>
            <a:rPr kumimoji="1" lang="ja-JP" altLang="en-US" sz="1300">
              <a:latin typeface="ＭＳ Ｐゴシック" panose="020B0600070205080204" pitchFamily="50" charset="-128"/>
              <a:ea typeface="ＭＳ Ｐゴシック" panose="020B0600070205080204" pitchFamily="50" charset="-128"/>
            </a:rPr>
            <a:t>　既存施設について指定管理者制度により管理的経費の節減に努めているが、公共施設等総合管理計画に基づく施設の統廃合や他の直営施設において指定管理者制度の導入を検討するなど、民間活力等の活用により、更なる行政の効率化と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9" name="直線コネクタ 128"/>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96520</xdr:rowOff>
    </xdr:to>
    <xdr:cxnSp macro="">
      <xdr:nvCxnSpPr>
        <xdr:cNvPr id="132" name="直線コネクタ 131"/>
        <xdr:cNvCxnSpPr/>
      </xdr:nvCxnSpPr>
      <xdr:spPr>
        <a:xfrm flipV="1">
          <a:off x="14782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96520</xdr:rowOff>
    </xdr:to>
    <xdr:cxnSp macro="">
      <xdr:nvCxnSpPr>
        <xdr:cNvPr id="135" name="直線コネクタ 134"/>
        <xdr:cNvCxnSpPr/>
      </xdr:nvCxnSpPr>
      <xdr:spPr>
        <a:xfrm>
          <a:off x="13893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50800</xdr:rowOff>
    </xdr:to>
    <xdr:cxnSp macro="">
      <xdr:nvCxnSpPr>
        <xdr:cNvPr id="138" name="直線コネクタ 137"/>
        <xdr:cNvCxnSpPr/>
      </xdr:nvCxnSpPr>
      <xdr:spPr>
        <a:xfrm>
          <a:off x="13004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2" name="楕円 151"/>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3" name="テキスト ボックス 15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6" name="楕円 155"/>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7" name="テキスト ボックス 15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高齢化に伴う老人福祉費などにより、扶助費は増加の一途をたどることが予想されるため、今後更なる歳出抑制を図るとともに、財源確保に努める。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90" name="直線コネクタ 189"/>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88900</xdr:rowOff>
    </xdr:to>
    <xdr:cxnSp macro="">
      <xdr:nvCxnSpPr>
        <xdr:cNvPr id="193" name="直線コネクタ 192"/>
        <xdr:cNvCxnSpPr/>
      </xdr:nvCxnSpPr>
      <xdr:spPr>
        <a:xfrm flipV="1">
          <a:off x="3098800" y="9525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6" name="直線コネクタ 195"/>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76200</xdr:rowOff>
    </xdr:to>
    <xdr:cxnSp macro="">
      <xdr:nvCxnSpPr>
        <xdr:cNvPr id="199" name="直線コネクタ 198"/>
        <xdr:cNvCxnSpPr/>
      </xdr:nvCxnSpPr>
      <xdr:spPr>
        <a:xfrm flipV="1">
          <a:off x="1320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1" name="楕円 210"/>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2" name="テキスト ボックス 211"/>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ポイント低く、全国平均、県内平均よりも低くなっている。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除雪対策や庁舎、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55</xdr:row>
      <xdr:rowOff>24130</xdr:rowOff>
    </xdr:to>
    <xdr:cxnSp macro="">
      <xdr:nvCxnSpPr>
        <xdr:cNvPr id="251" name="直線コネクタ 250"/>
        <xdr:cNvCxnSpPr/>
      </xdr:nvCxnSpPr>
      <xdr:spPr>
        <a:xfrm flipV="1">
          <a:off x="15671800" y="9377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24130</xdr:rowOff>
    </xdr:to>
    <xdr:cxnSp macro="">
      <xdr:nvCxnSpPr>
        <xdr:cNvPr id="254" name="直線コネクタ 253"/>
        <xdr:cNvCxnSpPr/>
      </xdr:nvCxnSpPr>
      <xdr:spPr>
        <a:xfrm>
          <a:off x="14782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54</xdr:row>
      <xdr:rowOff>157480</xdr:rowOff>
    </xdr:to>
    <xdr:cxnSp macro="">
      <xdr:nvCxnSpPr>
        <xdr:cNvPr id="257" name="直線コネクタ 256"/>
        <xdr:cNvCxnSpPr/>
      </xdr:nvCxnSpPr>
      <xdr:spPr>
        <a:xfrm>
          <a:off x="13893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16510</xdr:rowOff>
    </xdr:to>
    <xdr:cxnSp macro="">
      <xdr:nvCxnSpPr>
        <xdr:cNvPr id="260" name="直線コネクタ 259"/>
        <xdr:cNvCxnSpPr/>
      </xdr:nvCxnSpPr>
      <xdr:spPr>
        <a:xfrm flipV="1">
          <a:off x="13004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70" name="楕円 269"/>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148607</xdr:rowOff>
    </xdr:from>
    <xdr:ext cx="762000" cy="259045"/>
    <xdr:sp macro="" textlink="">
      <xdr:nvSpPr>
        <xdr:cNvPr id="271" name="その他該当値テキスト"/>
        <xdr:cNvSpPr txBox="1"/>
      </xdr:nvSpPr>
      <xdr:spPr>
        <a:xfrm>
          <a:off x="16598900" y="92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2" name="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4" name="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5" name="テキスト ボックス 274"/>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6" name="楕円 275"/>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7" name="テキスト ボックス 276"/>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8" name="楕円 277"/>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9" name="テキスト ボックス 278"/>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ポイント高く、全国平均、県内平均よりも高くなっている。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一部事務組合等への負担金や下水道事業会計や病院事業会計への補助的繰出金については大幅な縮減が困難なことから、行政改革会議において各種補助金の見直しを行い、公的負担の適正化を図っていく。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39</xdr:row>
      <xdr:rowOff>5842</xdr:rowOff>
    </xdr:to>
    <xdr:cxnSp macro="">
      <xdr:nvCxnSpPr>
        <xdr:cNvPr id="309" name="直線コネクタ 308"/>
        <xdr:cNvCxnSpPr/>
      </xdr:nvCxnSpPr>
      <xdr:spPr>
        <a:xfrm>
          <a:off x="15671800" y="65232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26416</xdr:rowOff>
    </xdr:to>
    <xdr:cxnSp macro="">
      <xdr:nvCxnSpPr>
        <xdr:cNvPr id="312" name="直線コネクタ 311"/>
        <xdr:cNvCxnSpPr/>
      </xdr:nvCxnSpPr>
      <xdr:spPr>
        <a:xfrm flipV="1">
          <a:off x="14782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26416</xdr:rowOff>
    </xdr:to>
    <xdr:cxnSp macro="">
      <xdr:nvCxnSpPr>
        <xdr:cNvPr id="315" name="直線コネクタ 314"/>
        <xdr:cNvCxnSpPr/>
      </xdr:nvCxnSpPr>
      <xdr:spPr>
        <a:xfrm>
          <a:off x="13893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44704</xdr:rowOff>
    </xdr:to>
    <xdr:cxnSp macro="">
      <xdr:nvCxnSpPr>
        <xdr:cNvPr id="318" name="直線コネクタ 317"/>
        <xdr:cNvCxnSpPr/>
      </xdr:nvCxnSpPr>
      <xdr:spPr>
        <a:xfrm flipV="1">
          <a:off x="13004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8" name="楕円 327"/>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9"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0" name="楕円 329"/>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1" name="テキスト ボックス 330"/>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2" name="楕円 331"/>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3" name="テキスト ボックス 332"/>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4" name="楕円 333"/>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5" name="テキスト ボックス 334"/>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6" name="楕円 335"/>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7" name="テキスト ボックス 336"/>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ポイント高く、全国平均、県内平均よりも高くなっている。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小中学校耐震化事業を積極的に進めてきたほか、今後も新図書館や新体育センター整備に係る起債償還が本格化するため、当比率の急速な改善は見込めないが、事業費縮減や基金の活用、中長期の計画的な事業の実施により、毎年度の元利償還額を増加させない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62230</xdr:rowOff>
    </xdr:to>
    <xdr:cxnSp macro="">
      <xdr:nvCxnSpPr>
        <xdr:cNvPr id="370" name="直線コネクタ 369"/>
        <xdr:cNvCxnSpPr/>
      </xdr:nvCxnSpPr>
      <xdr:spPr>
        <a:xfrm flipV="1">
          <a:off x="3987800" y="13561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69850</xdr:rowOff>
    </xdr:to>
    <xdr:cxnSp macro="">
      <xdr:nvCxnSpPr>
        <xdr:cNvPr id="373" name="直線コネクタ 372"/>
        <xdr:cNvCxnSpPr/>
      </xdr:nvCxnSpPr>
      <xdr:spPr>
        <a:xfrm flipV="1">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69850</xdr:rowOff>
    </xdr:to>
    <xdr:cxnSp macro="">
      <xdr:nvCxnSpPr>
        <xdr:cNvPr id="376" name="直線コネクタ 375"/>
        <xdr:cNvCxnSpPr/>
      </xdr:nvCxnSpPr>
      <xdr:spPr>
        <a:xfrm>
          <a:off x="2209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39370</xdr:rowOff>
    </xdr:to>
    <xdr:cxnSp macro="">
      <xdr:nvCxnSpPr>
        <xdr:cNvPr id="379" name="直線コネクタ 378"/>
        <xdr:cNvCxnSpPr/>
      </xdr:nvCxnSpPr>
      <xdr:spPr>
        <a:xfrm>
          <a:off x="1320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89" name="楕円 388"/>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0"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1" name="楕円 390"/>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2" name="テキスト ボックス 391"/>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3" name="楕円 39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4" name="テキスト ボックス 39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5" name="楕円 394"/>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6" name="テキスト ボックス 395"/>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7" name="楕円 396"/>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8" name="テキスト ボックス 397"/>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ポイント高く、全国平均よりも低いが、県内平均より高くなっている。</a:t>
          </a:r>
        </a:p>
        <a:p>
          <a:r>
            <a:rPr kumimoji="1" lang="ja-JP" altLang="en-US" sz="1300">
              <a:latin typeface="ＭＳ Ｐゴシック" panose="020B0600070205080204" pitchFamily="50" charset="-128"/>
              <a:ea typeface="ＭＳ Ｐゴシック" panose="020B0600070205080204" pitchFamily="50" charset="-128"/>
            </a:rPr>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94996</xdr:rowOff>
    </xdr:to>
    <xdr:cxnSp macro="">
      <xdr:nvCxnSpPr>
        <xdr:cNvPr id="429" name="直線コネクタ 428"/>
        <xdr:cNvCxnSpPr/>
      </xdr:nvCxnSpPr>
      <xdr:spPr>
        <a:xfrm>
          <a:off x="15671800" y="130246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165863</xdr:rowOff>
    </xdr:to>
    <xdr:cxnSp macro="">
      <xdr:nvCxnSpPr>
        <xdr:cNvPr id="432" name="直線コネクタ 431"/>
        <xdr:cNvCxnSpPr/>
      </xdr:nvCxnSpPr>
      <xdr:spPr>
        <a:xfrm>
          <a:off x="14782800" y="129194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60706</xdr:rowOff>
    </xdr:to>
    <xdr:cxnSp macro="">
      <xdr:nvCxnSpPr>
        <xdr:cNvPr id="435" name="直線コネクタ 434"/>
        <xdr:cNvCxnSpPr/>
      </xdr:nvCxnSpPr>
      <xdr:spPr>
        <a:xfrm>
          <a:off x="13893800" y="128508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28702</xdr:rowOff>
    </xdr:to>
    <xdr:cxnSp macro="">
      <xdr:nvCxnSpPr>
        <xdr:cNvPr id="438" name="直線コネクタ 437"/>
        <xdr:cNvCxnSpPr/>
      </xdr:nvCxnSpPr>
      <xdr:spPr>
        <a:xfrm flipV="1">
          <a:off x="13004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8" name="楕円 447"/>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16273</xdr:rowOff>
    </xdr:from>
    <xdr:ext cx="762000" cy="259045"/>
    <xdr:sp macro="" textlink="">
      <xdr:nvSpPr>
        <xdr:cNvPr id="449" name="公債費以外該当値テキスト"/>
        <xdr:cNvSpPr txBox="1"/>
      </xdr:nvSpPr>
      <xdr:spPr>
        <a:xfrm>
          <a:off x="165989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0" name="楕円 449"/>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1" name="テキスト ボックス 450"/>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52" name="楕円 451"/>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3" name="テキスト ボックス 452"/>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4" name="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6" name="楕円 455"/>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7" name="テキスト ボックス 45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167110</xdr:rowOff>
    </xdr:from>
    <xdr:to>
      <xdr:col>29</xdr:col>
      <xdr:colOff>127000</xdr:colOff>
      <xdr:row>17</xdr:row>
      <xdr:rowOff>15234</xdr:rowOff>
    </xdr:to>
    <xdr:cxnSp macro="">
      <xdr:nvCxnSpPr>
        <xdr:cNvPr id="54" name="直線コネクタ 53"/>
        <xdr:cNvCxnSpPr/>
      </xdr:nvCxnSpPr>
      <xdr:spPr bwMode="auto">
        <a:xfrm flipV="1">
          <a:off x="5003800" y="2957935"/>
          <a:ext cx="647700" cy="1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15234</xdr:rowOff>
    </xdr:from>
    <xdr:to>
      <xdr:col>26</xdr:col>
      <xdr:colOff>50800</xdr:colOff>
      <xdr:row>17</xdr:row>
      <xdr:rowOff>150165</xdr:rowOff>
    </xdr:to>
    <xdr:cxnSp macro="">
      <xdr:nvCxnSpPr>
        <xdr:cNvPr id="57" name="直線コネクタ 56"/>
        <xdr:cNvCxnSpPr/>
      </xdr:nvCxnSpPr>
      <xdr:spPr bwMode="auto">
        <a:xfrm flipV="1">
          <a:off x="4305300" y="2977509"/>
          <a:ext cx="698500" cy="13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150165</xdr:rowOff>
    </xdr:from>
    <xdr:to>
      <xdr:col>22</xdr:col>
      <xdr:colOff>114300</xdr:colOff>
      <xdr:row>17</xdr:row>
      <xdr:rowOff>153079</xdr:rowOff>
    </xdr:to>
    <xdr:cxnSp macro="">
      <xdr:nvCxnSpPr>
        <xdr:cNvPr id="60" name="直線コネクタ 59"/>
        <xdr:cNvCxnSpPr/>
      </xdr:nvCxnSpPr>
      <xdr:spPr bwMode="auto">
        <a:xfrm flipV="1">
          <a:off x="3606800" y="3112440"/>
          <a:ext cx="6985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149922</xdr:rowOff>
    </xdr:from>
    <xdr:to>
      <xdr:col>18</xdr:col>
      <xdr:colOff>177800</xdr:colOff>
      <xdr:row>17</xdr:row>
      <xdr:rowOff>153079</xdr:rowOff>
    </xdr:to>
    <xdr:cxnSp macro="">
      <xdr:nvCxnSpPr>
        <xdr:cNvPr id="63" name="直線コネクタ 62"/>
        <xdr:cNvCxnSpPr/>
      </xdr:nvCxnSpPr>
      <xdr:spPr bwMode="auto">
        <a:xfrm>
          <a:off x="2908300" y="3112197"/>
          <a:ext cx="698500" cy="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116310</xdr:rowOff>
    </xdr:from>
    <xdr:to>
      <xdr:col>29</xdr:col>
      <xdr:colOff>177800</xdr:colOff>
      <xdr:row>17</xdr:row>
      <xdr:rowOff>46460</xdr:rowOff>
    </xdr:to>
    <xdr:sp macro="" textlink="">
      <xdr:nvSpPr>
        <xdr:cNvPr id="73" name="楕円 72"/>
        <xdr:cNvSpPr/>
      </xdr:nvSpPr>
      <xdr:spPr bwMode="auto">
        <a:xfrm>
          <a:off x="5600700" y="290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88387</xdr:rowOff>
    </xdr:from>
    <xdr:ext cx="762000" cy="259045"/>
    <xdr:sp macro="" textlink="">
      <xdr:nvSpPr>
        <xdr:cNvPr id="74" name="人口1人当たり決算額の推移該当値テキスト130"/>
        <xdr:cNvSpPr txBox="1"/>
      </xdr:nvSpPr>
      <xdr:spPr>
        <a:xfrm>
          <a:off x="5740400" y="287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135884</xdr:rowOff>
    </xdr:from>
    <xdr:to>
      <xdr:col>26</xdr:col>
      <xdr:colOff>101600</xdr:colOff>
      <xdr:row>17</xdr:row>
      <xdr:rowOff>66034</xdr:rowOff>
    </xdr:to>
    <xdr:sp macro="" textlink="">
      <xdr:nvSpPr>
        <xdr:cNvPr id="75" name="楕円 74"/>
        <xdr:cNvSpPr/>
      </xdr:nvSpPr>
      <xdr:spPr bwMode="auto">
        <a:xfrm>
          <a:off x="4953000" y="292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50811</xdr:rowOff>
    </xdr:from>
    <xdr:ext cx="736600" cy="259045"/>
    <xdr:sp macro="" textlink="">
      <xdr:nvSpPr>
        <xdr:cNvPr id="76" name="テキスト ボックス 75"/>
        <xdr:cNvSpPr txBox="1"/>
      </xdr:nvSpPr>
      <xdr:spPr>
        <a:xfrm>
          <a:off x="4622800" y="3013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99365</xdr:rowOff>
    </xdr:from>
    <xdr:to>
      <xdr:col>22</xdr:col>
      <xdr:colOff>165100</xdr:colOff>
      <xdr:row>18</xdr:row>
      <xdr:rowOff>29515</xdr:rowOff>
    </xdr:to>
    <xdr:sp macro="" textlink="">
      <xdr:nvSpPr>
        <xdr:cNvPr id="77" name="楕円 76"/>
        <xdr:cNvSpPr/>
      </xdr:nvSpPr>
      <xdr:spPr bwMode="auto">
        <a:xfrm>
          <a:off x="4254500" y="306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14292</xdr:rowOff>
    </xdr:from>
    <xdr:ext cx="762000" cy="259045"/>
    <xdr:sp macro="" textlink="">
      <xdr:nvSpPr>
        <xdr:cNvPr id="78" name="テキスト ボックス 77"/>
        <xdr:cNvSpPr txBox="1"/>
      </xdr:nvSpPr>
      <xdr:spPr>
        <a:xfrm>
          <a:off x="3924300" y="31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102279</xdr:rowOff>
    </xdr:from>
    <xdr:to>
      <xdr:col>19</xdr:col>
      <xdr:colOff>38100</xdr:colOff>
      <xdr:row>18</xdr:row>
      <xdr:rowOff>32429</xdr:rowOff>
    </xdr:to>
    <xdr:sp macro="" textlink="">
      <xdr:nvSpPr>
        <xdr:cNvPr id="79" name="楕円 78"/>
        <xdr:cNvSpPr/>
      </xdr:nvSpPr>
      <xdr:spPr bwMode="auto">
        <a:xfrm>
          <a:off x="3556000" y="306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17206</xdr:rowOff>
    </xdr:from>
    <xdr:ext cx="762000" cy="259045"/>
    <xdr:sp macro="" textlink="">
      <xdr:nvSpPr>
        <xdr:cNvPr id="80" name="テキスト ボックス 79"/>
        <xdr:cNvSpPr txBox="1"/>
      </xdr:nvSpPr>
      <xdr:spPr>
        <a:xfrm>
          <a:off x="3225800" y="31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99122</xdr:rowOff>
    </xdr:from>
    <xdr:to>
      <xdr:col>15</xdr:col>
      <xdr:colOff>101600</xdr:colOff>
      <xdr:row>18</xdr:row>
      <xdr:rowOff>29272</xdr:rowOff>
    </xdr:to>
    <xdr:sp macro="" textlink="">
      <xdr:nvSpPr>
        <xdr:cNvPr id="81" name="楕円 80"/>
        <xdr:cNvSpPr/>
      </xdr:nvSpPr>
      <xdr:spPr bwMode="auto">
        <a:xfrm>
          <a:off x="2857500" y="306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14049</xdr:rowOff>
    </xdr:from>
    <xdr:ext cx="762000" cy="259045"/>
    <xdr:sp macro="" textlink="">
      <xdr:nvSpPr>
        <xdr:cNvPr id="82" name="テキスト ボックス 81"/>
        <xdr:cNvSpPr txBox="1"/>
      </xdr:nvSpPr>
      <xdr:spPr>
        <a:xfrm>
          <a:off x="2527300" y="314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308573</xdr:rowOff>
    </xdr:from>
    <xdr:to>
      <xdr:col>29</xdr:col>
      <xdr:colOff>127000</xdr:colOff>
      <xdr:row>34</xdr:row>
      <xdr:rowOff>329181</xdr:rowOff>
    </xdr:to>
    <xdr:cxnSp macro="">
      <xdr:nvCxnSpPr>
        <xdr:cNvPr id="118" name="直線コネクタ 117"/>
        <xdr:cNvCxnSpPr/>
      </xdr:nvCxnSpPr>
      <xdr:spPr bwMode="auto">
        <a:xfrm flipV="1">
          <a:off x="5003800" y="6576023"/>
          <a:ext cx="647700" cy="20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329181</xdr:rowOff>
    </xdr:from>
    <xdr:to>
      <xdr:col>26</xdr:col>
      <xdr:colOff>50800</xdr:colOff>
      <xdr:row>35</xdr:row>
      <xdr:rowOff>75304</xdr:rowOff>
    </xdr:to>
    <xdr:cxnSp macro="">
      <xdr:nvCxnSpPr>
        <xdr:cNvPr id="121" name="直線コネクタ 120"/>
        <xdr:cNvCxnSpPr/>
      </xdr:nvCxnSpPr>
      <xdr:spPr bwMode="auto">
        <a:xfrm flipV="1">
          <a:off x="4305300" y="6596631"/>
          <a:ext cx="698500" cy="8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75304</xdr:rowOff>
    </xdr:from>
    <xdr:to>
      <xdr:col>22</xdr:col>
      <xdr:colOff>114300</xdr:colOff>
      <xdr:row>35</xdr:row>
      <xdr:rowOff>79908</xdr:rowOff>
    </xdr:to>
    <xdr:cxnSp macro="">
      <xdr:nvCxnSpPr>
        <xdr:cNvPr id="124" name="直線コネクタ 123"/>
        <xdr:cNvCxnSpPr/>
      </xdr:nvCxnSpPr>
      <xdr:spPr bwMode="auto">
        <a:xfrm flipV="1">
          <a:off x="3606800" y="6685654"/>
          <a:ext cx="698500" cy="4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79908</xdr:rowOff>
    </xdr:from>
    <xdr:to>
      <xdr:col>18</xdr:col>
      <xdr:colOff>177800</xdr:colOff>
      <xdr:row>35</xdr:row>
      <xdr:rowOff>185456</xdr:rowOff>
    </xdr:to>
    <xdr:cxnSp macro="">
      <xdr:nvCxnSpPr>
        <xdr:cNvPr id="127" name="直線コネクタ 126"/>
        <xdr:cNvCxnSpPr/>
      </xdr:nvCxnSpPr>
      <xdr:spPr bwMode="auto">
        <a:xfrm flipV="1">
          <a:off x="2908300" y="6690258"/>
          <a:ext cx="698500" cy="105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257773</xdr:rowOff>
    </xdr:from>
    <xdr:to>
      <xdr:col>29</xdr:col>
      <xdr:colOff>177800</xdr:colOff>
      <xdr:row>35</xdr:row>
      <xdr:rowOff>16473</xdr:rowOff>
    </xdr:to>
    <xdr:sp macro="" textlink="">
      <xdr:nvSpPr>
        <xdr:cNvPr id="137" name="楕円 136"/>
        <xdr:cNvSpPr/>
      </xdr:nvSpPr>
      <xdr:spPr bwMode="auto">
        <a:xfrm>
          <a:off x="5600700" y="652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102851</xdr:rowOff>
    </xdr:from>
    <xdr:ext cx="762000" cy="259045"/>
    <xdr:sp macro="" textlink="">
      <xdr:nvSpPr>
        <xdr:cNvPr id="138" name="人口1人当たり決算額の推移該当値テキスト445"/>
        <xdr:cNvSpPr txBox="1"/>
      </xdr:nvSpPr>
      <xdr:spPr>
        <a:xfrm>
          <a:off x="5740400" y="63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278381</xdr:rowOff>
    </xdr:from>
    <xdr:to>
      <xdr:col>26</xdr:col>
      <xdr:colOff>101600</xdr:colOff>
      <xdr:row>35</xdr:row>
      <xdr:rowOff>37081</xdr:rowOff>
    </xdr:to>
    <xdr:sp macro="" textlink="">
      <xdr:nvSpPr>
        <xdr:cNvPr id="139" name="楕円 138"/>
        <xdr:cNvSpPr/>
      </xdr:nvSpPr>
      <xdr:spPr bwMode="auto">
        <a:xfrm>
          <a:off x="4953000" y="654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47257</xdr:rowOff>
    </xdr:from>
    <xdr:ext cx="736600" cy="259045"/>
    <xdr:sp macro="" textlink="">
      <xdr:nvSpPr>
        <xdr:cNvPr id="140" name="テキスト ボックス 139"/>
        <xdr:cNvSpPr txBox="1"/>
      </xdr:nvSpPr>
      <xdr:spPr>
        <a:xfrm>
          <a:off x="4622800" y="631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24504</xdr:rowOff>
    </xdr:from>
    <xdr:to>
      <xdr:col>22</xdr:col>
      <xdr:colOff>165100</xdr:colOff>
      <xdr:row>35</xdr:row>
      <xdr:rowOff>126104</xdr:rowOff>
    </xdr:to>
    <xdr:sp macro="" textlink="">
      <xdr:nvSpPr>
        <xdr:cNvPr id="141" name="楕円 140"/>
        <xdr:cNvSpPr/>
      </xdr:nvSpPr>
      <xdr:spPr bwMode="auto">
        <a:xfrm>
          <a:off x="4254500" y="663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136281</xdr:rowOff>
    </xdr:from>
    <xdr:ext cx="762000" cy="259045"/>
    <xdr:sp macro="" textlink="">
      <xdr:nvSpPr>
        <xdr:cNvPr id="142" name="テキスト ボックス 141"/>
        <xdr:cNvSpPr txBox="1"/>
      </xdr:nvSpPr>
      <xdr:spPr>
        <a:xfrm>
          <a:off x="3924300" y="64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29108</xdr:rowOff>
    </xdr:from>
    <xdr:to>
      <xdr:col>19</xdr:col>
      <xdr:colOff>38100</xdr:colOff>
      <xdr:row>35</xdr:row>
      <xdr:rowOff>130708</xdr:rowOff>
    </xdr:to>
    <xdr:sp macro="" textlink="">
      <xdr:nvSpPr>
        <xdr:cNvPr id="143" name="楕円 142"/>
        <xdr:cNvSpPr/>
      </xdr:nvSpPr>
      <xdr:spPr bwMode="auto">
        <a:xfrm>
          <a:off x="35560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140885</xdr:rowOff>
    </xdr:from>
    <xdr:ext cx="762000" cy="259045"/>
    <xdr:sp macro="" textlink="">
      <xdr:nvSpPr>
        <xdr:cNvPr id="144" name="テキスト ボックス 143"/>
        <xdr:cNvSpPr txBox="1"/>
      </xdr:nvSpPr>
      <xdr:spPr>
        <a:xfrm>
          <a:off x="3225800" y="64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134656</xdr:rowOff>
    </xdr:from>
    <xdr:to>
      <xdr:col>15</xdr:col>
      <xdr:colOff>101600</xdr:colOff>
      <xdr:row>35</xdr:row>
      <xdr:rowOff>236256</xdr:rowOff>
    </xdr:to>
    <xdr:sp macro="" textlink="">
      <xdr:nvSpPr>
        <xdr:cNvPr id="145" name="楕円 144"/>
        <xdr:cNvSpPr/>
      </xdr:nvSpPr>
      <xdr:spPr bwMode="auto">
        <a:xfrm>
          <a:off x="2857500" y="674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246433</xdr:rowOff>
    </xdr:from>
    <xdr:ext cx="762000" cy="259045"/>
    <xdr:sp macro="" textlink="">
      <xdr:nvSpPr>
        <xdr:cNvPr id="146" name="テキスト ボックス 145"/>
        <xdr:cNvSpPr txBox="1"/>
      </xdr:nvSpPr>
      <xdr:spPr>
        <a:xfrm>
          <a:off x="2527300" y="651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121445</xdr:rowOff>
    </xdr:from>
    <xdr:to>
      <xdr:col>24</xdr:col>
      <xdr:colOff>63500</xdr:colOff>
      <xdr:row>35</xdr:row>
      <xdr:rowOff>150656</xdr:rowOff>
    </xdr:to>
    <xdr:cxnSp macro="">
      <xdr:nvCxnSpPr>
        <xdr:cNvPr id="63" name="直線コネクタ 62"/>
        <xdr:cNvCxnSpPr/>
      </xdr:nvCxnSpPr>
      <xdr:spPr>
        <a:xfrm flipV="1">
          <a:off x="3797300" y="6122195"/>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150656</xdr:rowOff>
    </xdr:from>
    <xdr:to>
      <xdr:col>19</xdr:col>
      <xdr:colOff>177800</xdr:colOff>
      <xdr:row>37</xdr:row>
      <xdr:rowOff>88869</xdr:rowOff>
    </xdr:to>
    <xdr:cxnSp macro="">
      <xdr:nvCxnSpPr>
        <xdr:cNvPr id="66" name="直線コネクタ 65"/>
        <xdr:cNvCxnSpPr/>
      </xdr:nvCxnSpPr>
      <xdr:spPr>
        <a:xfrm flipV="1">
          <a:off x="2908300" y="6151406"/>
          <a:ext cx="889000" cy="2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88869</xdr:rowOff>
    </xdr:from>
    <xdr:to>
      <xdr:col>15</xdr:col>
      <xdr:colOff>50800</xdr:colOff>
      <xdr:row>37</xdr:row>
      <xdr:rowOff>102536</xdr:rowOff>
    </xdr:to>
    <xdr:cxnSp macro="">
      <xdr:nvCxnSpPr>
        <xdr:cNvPr id="69" name="直線コネクタ 68"/>
        <xdr:cNvCxnSpPr/>
      </xdr:nvCxnSpPr>
      <xdr:spPr>
        <a:xfrm flipV="1">
          <a:off x="2019300" y="6432519"/>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102536</xdr:rowOff>
    </xdr:from>
    <xdr:to>
      <xdr:col>10</xdr:col>
      <xdr:colOff>114300</xdr:colOff>
      <xdr:row>37</xdr:row>
      <xdr:rowOff>107026</xdr:rowOff>
    </xdr:to>
    <xdr:cxnSp macro="">
      <xdr:nvCxnSpPr>
        <xdr:cNvPr id="72" name="直線コネクタ 71"/>
        <xdr:cNvCxnSpPr/>
      </xdr:nvCxnSpPr>
      <xdr:spPr>
        <a:xfrm flipV="1">
          <a:off x="1130300" y="6446186"/>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70645</xdr:rowOff>
    </xdr:from>
    <xdr:to>
      <xdr:col>24</xdr:col>
      <xdr:colOff>114300</xdr:colOff>
      <xdr:row>36</xdr:row>
      <xdr:rowOff>795</xdr:rowOff>
    </xdr:to>
    <xdr:sp macro="" textlink="">
      <xdr:nvSpPr>
        <xdr:cNvPr id="82" name="楕円 81"/>
        <xdr:cNvSpPr/>
      </xdr:nvSpPr>
      <xdr:spPr>
        <a:xfrm>
          <a:off x="4584700" y="60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49072</xdr:rowOff>
    </xdr:from>
    <xdr:ext cx="534377" cy="259045"/>
    <xdr:sp macro="" textlink="">
      <xdr:nvSpPr>
        <xdr:cNvPr id="83" name="人件費該当値テキスト"/>
        <xdr:cNvSpPr txBox="1"/>
      </xdr:nvSpPr>
      <xdr:spPr>
        <a:xfrm>
          <a:off x="4686300" y="60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99856</xdr:rowOff>
    </xdr:from>
    <xdr:to>
      <xdr:col>20</xdr:col>
      <xdr:colOff>38100</xdr:colOff>
      <xdr:row>36</xdr:row>
      <xdr:rowOff>30006</xdr:rowOff>
    </xdr:to>
    <xdr:sp macro="" textlink="">
      <xdr:nvSpPr>
        <xdr:cNvPr id="84" name="楕円 83"/>
        <xdr:cNvSpPr/>
      </xdr:nvSpPr>
      <xdr:spPr>
        <a:xfrm>
          <a:off x="3746500" y="61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21133</xdr:rowOff>
    </xdr:from>
    <xdr:ext cx="534377" cy="259045"/>
    <xdr:sp macro="" textlink="">
      <xdr:nvSpPr>
        <xdr:cNvPr id="85" name="テキスト ボックス 84"/>
        <xdr:cNvSpPr txBox="1"/>
      </xdr:nvSpPr>
      <xdr:spPr>
        <a:xfrm>
          <a:off x="3530111" y="61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38069</xdr:rowOff>
    </xdr:from>
    <xdr:to>
      <xdr:col>15</xdr:col>
      <xdr:colOff>101600</xdr:colOff>
      <xdr:row>37</xdr:row>
      <xdr:rowOff>139669</xdr:rowOff>
    </xdr:to>
    <xdr:sp macro="" textlink="">
      <xdr:nvSpPr>
        <xdr:cNvPr id="86" name="楕円 85"/>
        <xdr:cNvSpPr/>
      </xdr:nvSpPr>
      <xdr:spPr>
        <a:xfrm>
          <a:off x="2857500" y="63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130796</xdr:rowOff>
    </xdr:from>
    <xdr:ext cx="534377" cy="259045"/>
    <xdr:sp macro="" textlink="">
      <xdr:nvSpPr>
        <xdr:cNvPr id="87" name="テキスト ボックス 86"/>
        <xdr:cNvSpPr txBox="1"/>
      </xdr:nvSpPr>
      <xdr:spPr>
        <a:xfrm>
          <a:off x="2641111" y="64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51736</xdr:rowOff>
    </xdr:from>
    <xdr:to>
      <xdr:col>10</xdr:col>
      <xdr:colOff>165100</xdr:colOff>
      <xdr:row>37</xdr:row>
      <xdr:rowOff>153336</xdr:rowOff>
    </xdr:to>
    <xdr:sp macro="" textlink="">
      <xdr:nvSpPr>
        <xdr:cNvPr id="88" name="楕円 87"/>
        <xdr:cNvSpPr/>
      </xdr:nvSpPr>
      <xdr:spPr>
        <a:xfrm>
          <a:off x="1968500" y="63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144463</xdr:rowOff>
    </xdr:from>
    <xdr:ext cx="534377" cy="259045"/>
    <xdr:sp macro="" textlink="">
      <xdr:nvSpPr>
        <xdr:cNvPr id="89" name="テキスト ボックス 88"/>
        <xdr:cNvSpPr txBox="1"/>
      </xdr:nvSpPr>
      <xdr:spPr>
        <a:xfrm>
          <a:off x="1752111" y="64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56226</xdr:rowOff>
    </xdr:from>
    <xdr:to>
      <xdr:col>6</xdr:col>
      <xdr:colOff>38100</xdr:colOff>
      <xdr:row>37</xdr:row>
      <xdr:rowOff>157826</xdr:rowOff>
    </xdr:to>
    <xdr:sp macro="" textlink="">
      <xdr:nvSpPr>
        <xdr:cNvPr id="90" name="楕円 89"/>
        <xdr:cNvSpPr/>
      </xdr:nvSpPr>
      <xdr:spPr>
        <a:xfrm>
          <a:off x="1079500" y="63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148954</xdr:rowOff>
    </xdr:from>
    <xdr:ext cx="534377" cy="259045"/>
    <xdr:sp macro="" textlink="">
      <xdr:nvSpPr>
        <xdr:cNvPr id="91" name="テキスト ボックス 90"/>
        <xdr:cNvSpPr txBox="1"/>
      </xdr:nvSpPr>
      <xdr:spPr>
        <a:xfrm>
          <a:off x="8631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57001</xdr:rowOff>
    </xdr:from>
    <xdr:to>
      <xdr:col>24</xdr:col>
      <xdr:colOff>63500</xdr:colOff>
      <xdr:row>57</xdr:row>
      <xdr:rowOff>138774</xdr:rowOff>
    </xdr:to>
    <xdr:cxnSp macro="">
      <xdr:nvCxnSpPr>
        <xdr:cNvPr id="123" name="直線コネクタ 122"/>
        <xdr:cNvCxnSpPr/>
      </xdr:nvCxnSpPr>
      <xdr:spPr>
        <a:xfrm flipV="1">
          <a:off x="3797300" y="9829651"/>
          <a:ext cx="8382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136750</xdr:rowOff>
    </xdr:from>
    <xdr:to>
      <xdr:col>19</xdr:col>
      <xdr:colOff>177800</xdr:colOff>
      <xdr:row>57</xdr:row>
      <xdr:rowOff>138774</xdr:rowOff>
    </xdr:to>
    <xdr:cxnSp macro="">
      <xdr:nvCxnSpPr>
        <xdr:cNvPr id="126" name="直線コネクタ 125"/>
        <xdr:cNvCxnSpPr/>
      </xdr:nvCxnSpPr>
      <xdr:spPr>
        <a:xfrm>
          <a:off x="2908300" y="9909400"/>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126550</xdr:rowOff>
    </xdr:from>
    <xdr:to>
      <xdr:col>15</xdr:col>
      <xdr:colOff>50800</xdr:colOff>
      <xdr:row>57</xdr:row>
      <xdr:rowOff>136750</xdr:rowOff>
    </xdr:to>
    <xdr:cxnSp macro="">
      <xdr:nvCxnSpPr>
        <xdr:cNvPr id="129" name="直線コネクタ 128"/>
        <xdr:cNvCxnSpPr/>
      </xdr:nvCxnSpPr>
      <xdr:spPr>
        <a:xfrm>
          <a:off x="2019300" y="9899200"/>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126550</xdr:rowOff>
    </xdr:from>
    <xdr:to>
      <xdr:col>10</xdr:col>
      <xdr:colOff>114300</xdr:colOff>
      <xdr:row>57</xdr:row>
      <xdr:rowOff>130556</xdr:rowOff>
    </xdr:to>
    <xdr:cxnSp macro="">
      <xdr:nvCxnSpPr>
        <xdr:cNvPr id="132" name="直線コネクタ 131"/>
        <xdr:cNvCxnSpPr/>
      </xdr:nvCxnSpPr>
      <xdr:spPr>
        <a:xfrm flipV="1">
          <a:off x="1130300" y="9899200"/>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6201</xdr:rowOff>
    </xdr:from>
    <xdr:to>
      <xdr:col>24</xdr:col>
      <xdr:colOff>114300</xdr:colOff>
      <xdr:row>57</xdr:row>
      <xdr:rowOff>107801</xdr:rowOff>
    </xdr:to>
    <xdr:sp macro="" textlink="">
      <xdr:nvSpPr>
        <xdr:cNvPr id="142" name="楕円 141"/>
        <xdr:cNvSpPr/>
      </xdr:nvSpPr>
      <xdr:spPr>
        <a:xfrm>
          <a:off x="4584700" y="97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156078</xdr:rowOff>
    </xdr:from>
    <xdr:ext cx="534377" cy="259045"/>
    <xdr:sp macro="" textlink="">
      <xdr:nvSpPr>
        <xdr:cNvPr id="143" name="物件費該当値テキスト"/>
        <xdr:cNvSpPr txBox="1"/>
      </xdr:nvSpPr>
      <xdr:spPr>
        <a:xfrm>
          <a:off x="4686300" y="975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87974</xdr:rowOff>
    </xdr:from>
    <xdr:to>
      <xdr:col>20</xdr:col>
      <xdr:colOff>38100</xdr:colOff>
      <xdr:row>58</xdr:row>
      <xdr:rowOff>18124</xdr:rowOff>
    </xdr:to>
    <xdr:sp macro="" textlink="">
      <xdr:nvSpPr>
        <xdr:cNvPr id="144" name="楕円 143"/>
        <xdr:cNvSpPr/>
      </xdr:nvSpPr>
      <xdr:spPr>
        <a:xfrm>
          <a:off x="3746500" y="98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9251</xdr:rowOff>
    </xdr:from>
    <xdr:ext cx="534377" cy="259045"/>
    <xdr:sp macro="" textlink="">
      <xdr:nvSpPr>
        <xdr:cNvPr id="145" name="テキスト ボックス 144"/>
        <xdr:cNvSpPr txBox="1"/>
      </xdr:nvSpPr>
      <xdr:spPr>
        <a:xfrm>
          <a:off x="3530111" y="99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85950</xdr:rowOff>
    </xdr:from>
    <xdr:to>
      <xdr:col>15</xdr:col>
      <xdr:colOff>101600</xdr:colOff>
      <xdr:row>58</xdr:row>
      <xdr:rowOff>16100</xdr:rowOff>
    </xdr:to>
    <xdr:sp macro="" textlink="">
      <xdr:nvSpPr>
        <xdr:cNvPr id="146" name="楕円 145"/>
        <xdr:cNvSpPr/>
      </xdr:nvSpPr>
      <xdr:spPr>
        <a:xfrm>
          <a:off x="2857500" y="98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7227</xdr:rowOff>
    </xdr:from>
    <xdr:ext cx="534377" cy="259045"/>
    <xdr:sp macro="" textlink="">
      <xdr:nvSpPr>
        <xdr:cNvPr id="147" name="テキスト ボックス 146"/>
        <xdr:cNvSpPr txBox="1"/>
      </xdr:nvSpPr>
      <xdr:spPr>
        <a:xfrm>
          <a:off x="2641111" y="99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75750</xdr:rowOff>
    </xdr:from>
    <xdr:to>
      <xdr:col>10</xdr:col>
      <xdr:colOff>165100</xdr:colOff>
      <xdr:row>58</xdr:row>
      <xdr:rowOff>5900</xdr:rowOff>
    </xdr:to>
    <xdr:sp macro="" textlink="">
      <xdr:nvSpPr>
        <xdr:cNvPr id="148" name="楕円 147"/>
        <xdr:cNvSpPr/>
      </xdr:nvSpPr>
      <xdr:spPr>
        <a:xfrm>
          <a:off x="1968500" y="98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168477</xdr:rowOff>
    </xdr:from>
    <xdr:ext cx="534377" cy="259045"/>
    <xdr:sp macro="" textlink="">
      <xdr:nvSpPr>
        <xdr:cNvPr id="149" name="テキスト ボックス 148"/>
        <xdr:cNvSpPr txBox="1"/>
      </xdr:nvSpPr>
      <xdr:spPr>
        <a:xfrm>
          <a:off x="1752111" y="99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79756</xdr:rowOff>
    </xdr:from>
    <xdr:to>
      <xdr:col>6</xdr:col>
      <xdr:colOff>38100</xdr:colOff>
      <xdr:row>58</xdr:row>
      <xdr:rowOff>9906</xdr:rowOff>
    </xdr:to>
    <xdr:sp macro="" textlink="">
      <xdr:nvSpPr>
        <xdr:cNvPr id="150" name="楕円 149"/>
        <xdr:cNvSpPr/>
      </xdr:nvSpPr>
      <xdr:spPr>
        <a:xfrm>
          <a:off x="1079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xdr:rowOff>
    </xdr:from>
    <xdr:ext cx="534377" cy="259045"/>
    <xdr:sp macro="" textlink="">
      <xdr:nvSpPr>
        <xdr:cNvPr id="151" name="テキスト ボックス 150"/>
        <xdr:cNvSpPr txBox="1"/>
      </xdr:nvSpPr>
      <xdr:spPr>
        <a:xfrm>
          <a:off x="863111" y="99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3435</xdr:rowOff>
    </xdr:from>
    <xdr:to>
      <xdr:col>24</xdr:col>
      <xdr:colOff>63500</xdr:colOff>
      <xdr:row>78</xdr:row>
      <xdr:rowOff>4826</xdr:rowOff>
    </xdr:to>
    <xdr:cxnSp macro="">
      <xdr:nvCxnSpPr>
        <xdr:cNvPr id="180" name="直線コネクタ 179"/>
        <xdr:cNvCxnSpPr/>
      </xdr:nvCxnSpPr>
      <xdr:spPr>
        <a:xfrm flipV="1">
          <a:off x="3797300" y="13376535"/>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4826</xdr:rowOff>
    </xdr:from>
    <xdr:to>
      <xdr:col>19</xdr:col>
      <xdr:colOff>177800</xdr:colOff>
      <xdr:row>78</xdr:row>
      <xdr:rowOff>124174</xdr:rowOff>
    </xdr:to>
    <xdr:cxnSp macro="">
      <xdr:nvCxnSpPr>
        <xdr:cNvPr id="183" name="直線コネクタ 182"/>
        <xdr:cNvCxnSpPr/>
      </xdr:nvCxnSpPr>
      <xdr:spPr>
        <a:xfrm flipV="1">
          <a:off x="2908300" y="13377926"/>
          <a:ext cx="889000" cy="1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95541</xdr:rowOff>
    </xdr:from>
    <xdr:to>
      <xdr:col>15</xdr:col>
      <xdr:colOff>50800</xdr:colOff>
      <xdr:row>78</xdr:row>
      <xdr:rowOff>124174</xdr:rowOff>
    </xdr:to>
    <xdr:cxnSp macro="">
      <xdr:nvCxnSpPr>
        <xdr:cNvPr id="186" name="直線コネクタ 185"/>
        <xdr:cNvCxnSpPr/>
      </xdr:nvCxnSpPr>
      <xdr:spPr>
        <a:xfrm>
          <a:off x="2019300" y="13468641"/>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5683</xdr:rowOff>
    </xdr:from>
    <xdr:to>
      <xdr:col>10</xdr:col>
      <xdr:colOff>114300</xdr:colOff>
      <xdr:row>78</xdr:row>
      <xdr:rowOff>95541</xdr:rowOff>
    </xdr:to>
    <xdr:cxnSp macro="">
      <xdr:nvCxnSpPr>
        <xdr:cNvPr id="189" name="直線コネクタ 188"/>
        <xdr:cNvCxnSpPr/>
      </xdr:nvCxnSpPr>
      <xdr:spPr>
        <a:xfrm>
          <a:off x="1130300" y="13378783"/>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124085</xdr:rowOff>
    </xdr:from>
    <xdr:to>
      <xdr:col>24</xdr:col>
      <xdr:colOff>114300</xdr:colOff>
      <xdr:row>78</xdr:row>
      <xdr:rowOff>54235</xdr:rowOff>
    </xdr:to>
    <xdr:sp macro="" textlink="">
      <xdr:nvSpPr>
        <xdr:cNvPr id="199" name="楕円 198"/>
        <xdr:cNvSpPr/>
      </xdr:nvSpPr>
      <xdr:spPr>
        <a:xfrm>
          <a:off x="4584700" y="13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146962</xdr:rowOff>
    </xdr:from>
    <xdr:ext cx="534377" cy="259045"/>
    <xdr:sp macro="" textlink="">
      <xdr:nvSpPr>
        <xdr:cNvPr id="200" name="維持補修費該当値テキスト"/>
        <xdr:cNvSpPr txBox="1"/>
      </xdr:nvSpPr>
      <xdr:spPr>
        <a:xfrm>
          <a:off x="4686300" y="131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125476</xdr:rowOff>
    </xdr:from>
    <xdr:to>
      <xdr:col>20</xdr:col>
      <xdr:colOff>38100</xdr:colOff>
      <xdr:row>78</xdr:row>
      <xdr:rowOff>55626</xdr:rowOff>
    </xdr:to>
    <xdr:sp macro="" textlink="">
      <xdr:nvSpPr>
        <xdr:cNvPr id="201" name="楕円 200"/>
        <xdr:cNvSpPr/>
      </xdr:nvSpPr>
      <xdr:spPr>
        <a:xfrm>
          <a:off x="3746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72153</xdr:rowOff>
    </xdr:from>
    <xdr:ext cx="534377" cy="259045"/>
    <xdr:sp macro="" textlink="">
      <xdr:nvSpPr>
        <xdr:cNvPr id="202" name="テキスト ボックス 201"/>
        <xdr:cNvSpPr txBox="1"/>
      </xdr:nvSpPr>
      <xdr:spPr>
        <a:xfrm>
          <a:off x="3530111" y="131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73374</xdr:rowOff>
    </xdr:from>
    <xdr:to>
      <xdr:col>15</xdr:col>
      <xdr:colOff>101600</xdr:colOff>
      <xdr:row>79</xdr:row>
      <xdr:rowOff>3524</xdr:rowOff>
    </xdr:to>
    <xdr:sp macro="" textlink="">
      <xdr:nvSpPr>
        <xdr:cNvPr id="203" name="楕円 202"/>
        <xdr:cNvSpPr/>
      </xdr:nvSpPr>
      <xdr:spPr>
        <a:xfrm>
          <a:off x="2857500" y="134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166101</xdr:rowOff>
    </xdr:from>
    <xdr:ext cx="469744" cy="259045"/>
    <xdr:sp macro="" textlink="">
      <xdr:nvSpPr>
        <xdr:cNvPr id="204" name="テキスト ボックス 203"/>
        <xdr:cNvSpPr txBox="1"/>
      </xdr:nvSpPr>
      <xdr:spPr>
        <a:xfrm>
          <a:off x="2673428" y="1353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44741</xdr:rowOff>
    </xdr:from>
    <xdr:to>
      <xdr:col>10</xdr:col>
      <xdr:colOff>165100</xdr:colOff>
      <xdr:row>78</xdr:row>
      <xdr:rowOff>146341</xdr:rowOff>
    </xdr:to>
    <xdr:sp macro="" textlink="">
      <xdr:nvSpPr>
        <xdr:cNvPr id="205" name="楕円 204"/>
        <xdr:cNvSpPr/>
      </xdr:nvSpPr>
      <xdr:spPr>
        <a:xfrm>
          <a:off x="1968500" y="134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162868</xdr:rowOff>
    </xdr:from>
    <xdr:ext cx="469744" cy="259045"/>
    <xdr:sp macro="" textlink="">
      <xdr:nvSpPr>
        <xdr:cNvPr id="206" name="テキスト ボックス 205"/>
        <xdr:cNvSpPr txBox="1"/>
      </xdr:nvSpPr>
      <xdr:spPr>
        <a:xfrm>
          <a:off x="1784428" y="1319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126333</xdr:rowOff>
    </xdr:from>
    <xdr:to>
      <xdr:col>6</xdr:col>
      <xdr:colOff>38100</xdr:colOff>
      <xdr:row>78</xdr:row>
      <xdr:rowOff>56483</xdr:rowOff>
    </xdr:to>
    <xdr:sp macro="" textlink="">
      <xdr:nvSpPr>
        <xdr:cNvPr id="207" name="楕円 206"/>
        <xdr:cNvSpPr/>
      </xdr:nvSpPr>
      <xdr:spPr>
        <a:xfrm>
          <a:off x="1079500" y="133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73010</xdr:rowOff>
    </xdr:from>
    <xdr:ext cx="534377" cy="259045"/>
    <xdr:sp macro="" textlink="">
      <xdr:nvSpPr>
        <xdr:cNvPr id="208" name="テキスト ボックス 207"/>
        <xdr:cNvSpPr txBox="1"/>
      </xdr:nvSpPr>
      <xdr:spPr>
        <a:xfrm>
          <a:off x="863111" y="131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89788</xdr:rowOff>
    </xdr:from>
    <xdr:to>
      <xdr:col>24</xdr:col>
      <xdr:colOff>63500</xdr:colOff>
      <xdr:row>99</xdr:row>
      <xdr:rowOff>26555</xdr:rowOff>
    </xdr:to>
    <xdr:cxnSp macro="">
      <xdr:nvCxnSpPr>
        <xdr:cNvPr id="238" name="直線コネクタ 237"/>
        <xdr:cNvCxnSpPr/>
      </xdr:nvCxnSpPr>
      <xdr:spPr>
        <a:xfrm flipV="1">
          <a:off x="3797300" y="16720438"/>
          <a:ext cx="838200" cy="2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132308</xdr:rowOff>
    </xdr:from>
    <xdr:to>
      <xdr:col>19</xdr:col>
      <xdr:colOff>177800</xdr:colOff>
      <xdr:row>99</xdr:row>
      <xdr:rowOff>26555</xdr:rowOff>
    </xdr:to>
    <xdr:cxnSp macro="">
      <xdr:nvCxnSpPr>
        <xdr:cNvPr id="241" name="直線コネクタ 240"/>
        <xdr:cNvCxnSpPr/>
      </xdr:nvCxnSpPr>
      <xdr:spPr>
        <a:xfrm>
          <a:off x="2908300" y="16934408"/>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132308</xdr:rowOff>
    </xdr:from>
    <xdr:to>
      <xdr:col>15</xdr:col>
      <xdr:colOff>50800</xdr:colOff>
      <xdr:row>99</xdr:row>
      <xdr:rowOff>3657</xdr:rowOff>
    </xdr:to>
    <xdr:cxnSp macro="">
      <xdr:nvCxnSpPr>
        <xdr:cNvPr id="244" name="直線コネクタ 243"/>
        <xdr:cNvCxnSpPr/>
      </xdr:nvCxnSpPr>
      <xdr:spPr>
        <a:xfrm flipV="1">
          <a:off x="2019300" y="16934408"/>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169571</xdr:rowOff>
    </xdr:from>
    <xdr:to>
      <xdr:col>10</xdr:col>
      <xdr:colOff>114300</xdr:colOff>
      <xdr:row>99</xdr:row>
      <xdr:rowOff>3657</xdr:rowOff>
    </xdr:to>
    <xdr:cxnSp macro="">
      <xdr:nvCxnSpPr>
        <xdr:cNvPr id="247" name="直線コネクタ 246"/>
        <xdr:cNvCxnSpPr/>
      </xdr:nvCxnSpPr>
      <xdr:spPr>
        <a:xfrm>
          <a:off x="1130300" y="16971671"/>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38988</xdr:rowOff>
    </xdr:from>
    <xdr:to>
      <xdr:col>24</xdr:col>
      <xdr:colOff>114300</xdr:colOff>
      <xdr:row>97</xdr:row>
      <xdr:rowOff>140588</xdr:rowOff>
    </xdr:to>
    <xdr:sp macro="" textlink="">
      <xdr:nvSpPr>
        <xdr:cNvPr id="257" name="楕円 256"/>
        <xdr:cNvSpPr/>
      </xdr:nvSpPr>
      <xdr:spPr>
        <a:xfrm>
          <a:off x="4584700" y="166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17415</xdr:rowOff>
    </xdr:from>
    <xdr:ext cx="534377" cy="259045"/>
    <xdr:sp macro="" textlink="">
      <xdr:nvSpPr>
        <xdr:cNvPr id="258" name="扶助費該当値テキスト"/>
        <xdr:cNvSpPr txBox="1"/>
      </xdr:nvSpPr>
      <xdr:spPr>
        <a:xfrm>
          <a:off x="4686300"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147205</xdr:rowOff>
    </xdr:from>
    <xdr:to>
      <xdr:col>20</xdr:col>
      <xdr:colOff>38100</xdr:colOff>
      <xdr:row>99</xdr:row>
      <xdr:rowOff>77355</xdr:rowOff>
    </xdr:to>
    <xdr:sp macro="" textlink="">
      <xdr:nvSpPr>
        <xdr:cNvPr id="259" name="楕円 258"/>
        <xdr:cNvSpPr/>
      </xdr:nvSpPr>
      <xdr:spPr>
        <a:xfrm>
          <a:off x="3746500" y="16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68482</xdr:rowOff>
    </xdr:from>
    <xdr:ext cx="534377" cy="259045"/>
    <xdr:sp macro="" textlink="">
      <xdr:nvSpPr>
        <xdr:cNvPr id="260" name="テキスト ボックス 259"/>
        <xdr:cNvSpPr txBox="1"/>
      </xdr:nvSpPr>
      <xdr:spPr>
        <a:xfrm>
          <a:off x="3530111" y="170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81508</xdr:rowOff>
    </xdr:from>
    <xdr:to>
      <xdr:col>15</xdr:col>
      <xdr:colOff>101600</xdr:colOff>
      <xdr:row>99</xdr:row>
      <xdr:rowOff>11658</xdr:rowOff>
    </xdr:to>
    <xdr:sp macro="" textlink="">
      <xdr:nvSpPr>
        <xdr:cNvPr id="261" name="楕円 260"/>
        <xdr:cNvSpPr/>
      </xdr:nvSpPr>
      <xdr:spPr>
        <a:xfrm>
          <a:off x="2857500" y="168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2785</xdr:rowOff>
    </xdr:from>
    <xdr:ext cx="534377" cy="259045"/>
    <xdr:sp macro="" textlink="">
      <xdr:nvSpPr>
        <xdr:cNvPr id="262" name="テキスト ボックス 261"/>
        <xdr:cNvSpPr txBox="1"/>
      </xdr:nvSpPr>
      <xdr:spPr>
        <a:xfrm>
          <a:off x="2641111" y="1697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124307</xdr:rowOff>
    </xdr:from>
    <xdr:to>
      <xdr:col>10</xdr:col>
      <xdr:colOff>165100</xdr:colOff>
      <xdr:row>99</xdr:row>
      <xdr:rowOff>54457</xdr:rowOff>
    </xdr:to>
    <xdr:sp macro="" textlink="">
      <xdr:nvSpPr>
        <xdr:cNvPr id="263" name="楕円 262"/>
        <xdr:cNvSpPr/>
      </xdr:nvSpPr>
      <xdr:spPr>
        <a:xfrm>
          <a:off x="1968500" y="169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45584</xdr:rowOff>
    </xdr:from>
    <xdr:ext cx="534377" cy="259045"/>
    <xdr:sp macro="" textlink="">
      <xdr:nvSpPr>
        <xdr:cNvPr id="264" name="テキスト ボックス 263"/>
        <xdr:cNvSpPr txBox="1"/>
      </xdr:nvSpPr>
      <xdr:spPr>
        <a:xfrm>
          <a:off x="1752111" y="170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118771</xdr:rowOff>
    </xdr:from>
    <xdr:to>
      <xdr:col>6</xdr:col>
      <xdr:colOff>38100</xdr:colOff>
      <xdr:row>99</xdr:row>
      <xdr:rowOff>48921</xdr:rowOff>
    </xdr:to>
    <xdr:sp macro="" textlink="">
      <xdr:nvSpPr>
        <xdr:cNvPr id="265" name="楕円 264"/>
        <xdr:cNvSpPr/>
      </xdr:nvSpPr>
      <xdr:spPr>
        <a:xfrm>
          <a:off x="1079500" y="169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40048</xdr:rowOff>
    </xdr:from>
    <xdr:ext cx="534377" cy="259045"/>
    <xdr:sp macro="" textlink="">
      <xdr:nvSpPr>
        <xdr:cNvPr id="266" name="テキスト ボックス 265"/>
        <xdr:cNvSpPr txBox="1"/>
      </xdr:nvSpPr>
      <xdr:spPr>
        <a:xfrm>
          <a:off x="863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41669</xdr:rowOff>
    </xdr:from>
    <xdr:to>
      <xdr:col>55</xdr:col>
      <xdr:colOff>0</xdr:colOff>
      <xdr:row>34</xdr:row>
      <xdr:rowOff>155077</xdr:rowOff>
    </xdr:to>
    <xdr:cxnSp macro="">
      <xdr:nvCxnSpPr>
        <xdr:cNvPr id="295" name="直線コネクタ 294"/>
        <xdr:cNvCxnSpPr/>
      </xdr:nvCxnSpPr>
      <xdr:spPr>
        <a:xfrm>
          <a:off x="9639300" y="5356619"/>
          <a:ext cx="838200" cy="6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41669</xdr:rowOff>
    </xdr:from>
    <xdr:to>
      <xdr:col>50</xdr:col>
      <xdr:colOff>114300</xdr:colOff>
      <xdr:row>36</xdr:row>
      <xdr:rowOff>30612</xdr:rowOff>
    </xdr:to>
    <xdr:cxnSp macro="">
      <xdr:nvCxnSpPr>
        <xdr:cNvPr id="298" name="直線コネクタ 297"/>
        <xdr:cNvCxnSpPr/>
      </xdr:nvCxnSpPr>
      <xdr:spPr>
        <a:xfrm flipV="1">
          <a:off x="8750300" y="5356619"/>
          <a:ext cx="889000" cy="8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30612</xdr:rowOff>
    </xdr:from>
    <xdr:to>
      <xdr:col>45</xdr:col>
      <xdr:colOff>177800</xdr:colOff>
      <xdr:row>36</xdr:row>
      <xdr:rowOff>33355</xdr:rowOff>
    </xdr:to>
    <xdr:cxnSp macro="">
      <xdr:nvCxnSpPr>
        <xdr:cNvPr id="301" name="直線コネクタ 300"/>
        <xdr:cNvCxnSpPr/>
      </xdr:nvCxnSpPr>
      <xdr:spPr>
        <a:xfrm flipV="1">
          <a:off x="7861300" y="62028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19693</xdr:rowOff>
    </xdr:from>
    <xdr:to>
      <xdr:col>41</xdr:col>
      <xdr:colOff>50800</xdr:colOff>
      <xdr:row>36</xdr:row>
      <xdr:rowOff>33355</xdr:rowOff>
    </xdr:to>
    <xdr:cxnSp macro="">
      <xdr:nvCxnSpPr>
        <xdr:cNvPr id="304" name="直線コネクタ 303"/>
        <xdr:cNvCxnSpPr/>
      </xdr:nvCxnSpPr>
      <xdr:spPr>
        <a:xfrm>
          <a:off x="6972300" y="6191893"/>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104277</xdr:rowOff>
    </xdr:from>
    <xdr:to>
      <xdr:col>55</xdr:col>
      <xdr:colOff>50800</xdr:colOff>
      <xdr:row>35</xdr:row>
      <xdr:rowOff>34427</xdr:rowOff>
    </xdr:to>
    <xdr:sp macro="" textlink="">
      <xdr:nvSpPr>
        <xdr:cNvPr id="314" name="楕円 313"/>
        <xdr:cNvSpPr/>
      </xdr:nvSpPr>
      <xdr:spPr>
        <a:xfrm>
          <a:off x="10426700" y="59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127154</xdr:rowOff>
    </xdr:from>
    <xdr:ext cx="534377" cy="259045"/>
    <xdr:sp macro="" textlink="">
      <xdr:nvSpPr>
        <xdr:cNvPr id="315" name="補助費等該当値テキスト"/>
        <xdr:cNvSpPr txBox="1"/>
      </xdr:nvSpPr>
      <xdr:spPr>
        <a:xfrm>
          <a:off x="10528300" y="57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162319</xdr:rowOff>
    </xdr:from>
    <xdr:to>
      <xdr:col>50</xdr:col>
      <xdr:colOff>165100</xdr:colOff>
      <xdr:row>31</xdr:row>
      <xdr:rowOff>92469</xdr:rowOff>
    </xdr:to>
    <xdr:sp macro="" textlink="">
      <xdr:nvSpPr>
        <xdr:cNvPr id="316" name="楕円 315"/>
        <xdr:cNvSpPr/>
      </xdr:nvSpPr>
      <xdr:spPr>
        <a:xfrm>
          <a:off x="9588500" y="53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83596</xdr:rowOff>
    </xdr:from>
    <xdr:ext cx="599010" cy="259045"/>
    <xdr:sp macro="" textlink="">
      <xdr:nvSpPr>
        <xdr:cNvPr id="317" name="テキスト ボックス 316"/>
        <xdr:cNvSpPr txBox="1"/>
      </xdr:nvSpPr>
      <xdr:spPr>
        <a:xfrm>
          <a:off x="9339795" y="53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151262</xdr:rowOff>
    </xdr:from>
    <xdr:to>
      <xdr:col>46</xdr:col>
      <xdr:colOff>38100</xdr:colOff>
      <xdr:row>36</xdr:row>
      <xdr:rowOff>81412</xdr:rowOff>
    </xdr:to>
    <xdr:sp macro="" textlink="">
      <xdr:nvSpPr>
        <xdr:cNvPr id="318" name="楕円 317"/>
        <xdr:cNvSpPr/>
      </xdr:nvSpPr>
      <xdr:spPr>
        <a:xfrm>
          <a:off x="8699500" y="61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97939</xdr:rowOff>
    </xdr:from>
    <xdr:ext cx="534377" cy="259045"/>
    <xdr:sp macro="" textlink="">
      <xdr:nvSpPr>
        <xdr:cNvPr id="319" name="テキスト ボックス 318"/>
        <xdr:cNvSpPr txBox="1"/>
      </xdr:nvSpPr>
      <xdr:spPr>
        <a:xfrm>
          <a:off x="8483111" y="59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154005</xdr:rowOff>
    </xdr:from>
    <xdr:to>
      <xdr:col>41</xdr:col>
      <xdr:colOff>101600</xdr:colOff>
      <xdr:row>36</xdr:row>
      <xdr:rowOff>84155</xdr:rowOff>
    </xdr:to>
    <xdr:sp macro="" textlink="">
      <xdr:nvSpPr>
        <xdr:cNvPr id="320" name="楕円 319"/>
        <xdr:cNvSpPr/>
      </xdr:nvSpPr>
      <xdr:spPr>
        <a:xfrm>
          <a:off x="7810500" y="61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100682</xdr:rowOff>
    </xdr:from>
    <xdr:ext cx="534377" cy="259045"/>
    <xdr:sp macro="" textlink="">
      <xdr:nvSpPr>
        <xdr:cNvPr id="321" name="テキスト ボックス 320"/>
        <xdr:cNvSpPr txBox="1"/>
      </xdr:nvSpPr>
      <xdr:spPr>
        <a:xfrm>
          <a:off x="7594111" y="5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140343</xdr:rowOff>
    </xdr:from>
    <xdr:to>
      <xdr:col>36</xdr:col>
      <xdr:colOff>165100</xdr:colOff>
      <xdr:row>36</xdr:row>
      <xdr:rowOff>70493</xdr:rowOff>
    </xdr:to>
    <xdr:sp macro="" textlink="">
      <xdr:nvSpPr>
        <xdr:cNvPr id="322" name="楕円 321"/>
        <xdr:cNvSpPr/>
      </xdr:nvSpPr>
      <xdr:spPr>
        <a:xfrm>
          <a:off x="6921500" y="61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87020</xdr:rowOff>
    </xdr:from>
    <xdr:ext cx="534377" cy="259045"/>
    <xdr:sp macro="" textlink="">
      <xdr:nvSpPr>
        <xdr:cNvPr id="323" name="テキスト ボックス 322"/>
        <xdr:cNvSpPr txBox="1"/>
      </xdr:nvSpPr>
      <xdr:spPr>
        <a:xfrm>
          <a:off x="6705111" y="59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32624</xdr:rowOff>
    </xdr:from>
    <xdr:to>
      <xdr:col>55</xdr:col>
      <xdr:colOff>0</xdr:colOff>
      <xdr:row>57</xdr:row>
      <xdr:rowOff>27960</xdr:rowOff>
    </xdr:to>
    <xdr:cxnSp macro="">
      <xdr:nvCxnSpPr>
        <xdr:cNvPr id="352" name="直線コネクタ 351"/>
        <xdr:cNvCxnSpPr/>
      </xdr:nvCxnSpPr>
      <xdr:spPr>
        <a:xfrm>
          <a:off x="9639300" y="9633824"/>
          <a:ext cx="838200" cy="1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32624</xdr:rowOff>
    </xdr:from>
    <xdr:to>
      <xdr:col>50</xdr:col>
      <xdr:colOff>114300</xdr:colOff>
      <xdr:row>57</xdr:row>
      <xdr:rowOff>28135</xdr:rowOff>
    </xdr:to>
    <xdr:cxnSp macro="">
      <xdr:nvCxnSpPr>
        <xdr:cNvPr id="355" name="直線コネクタ 354"/>
        <xdr:cNvCxnSpPr/>
      </xdr:nvCxnSpPr>
      <xdr:spPr>
        <a:xfrm flipV="1">
          <a:off x="8750300" y="9633824"/>
          <a:ext cx="889000" cy="1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121107</xdr:rowOff>
    </xdr:from>
    <xdr:to>
      <xdr:col>45</xdr:col>
      <xdr:colOff>177800</xdr:colOff>
      <xdr:row>57</xdr:row>
      <xdr:rowOff>28135</xdr:rowOff>
    </xdr:to>
    <xdr:cxnSp macro="">
      <xdr:nvCxnSpPr>
        <xdr:cNvPr id="358" name="直線コネクタ 357"/>
        <xdr:cNvCxnSpPr/>
      </xdr:nvCxnSpPr>
      <xdr:spPr>
        <a:xfrm>
          <a:off x="7861300" y="9722307"/>
          <a:ext cx="889000" cy="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121107</xdr:rowOff>
    </xdr:from>
    <xdr:to>
      <xdr:col>41</xdr:col>
      <xdr:colOff>50800</xdr:colOff>
      <xdr:row>57</xdr:row>
      <xdr:rowOff>25804</xdr:rowOff>
    </xdr:to>
    <xdr:cxnSp macro="">
      <xdr:nvCxnSpPr>
        <xdr:cNvPr id="361" name="直線コネクタ 360"/>
        <xdr:cNvCxnSpPr/>
      </xdr:nvCxnSpPr>
      <xdr:spPr>
        <a:xfrm flipV="1">
          <a:off x="6972300" y="9722307"/>
          <a:ext cx="8890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148610</xdr:rowOff>
    </xdr:from>
    <xdr:to>
      <xdr:col>55</xdr:col>
      <xdr:colOff>50800</xdr:colOff>
      <xdr:row>57</xdr:row>
      <xdr:rowOff>78760</xdr:rowOff>
    </xdr:to>
    <xdr:sp macro="" textlink="">
      <xdr:nvSpPr>
        <xdr:cNvPr id="371" name="楕円 370"/>
        <xdr:cNvSpPr/>
      </xdr:nvSpPr>
      <xdr:spPr>
        <a:xfrm>
          <a:off x="10426700" y="97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127037</xdr:rowOff>
    </xdr:from>
    <xdr:ext cx="534377" cy="259045"/>
    <xdr:sp macro="" textlink="">
      <xdr:nvSpPr>
        <xdr:cNvPr id="372" name="普通建設事業費該当値テキスト"/>
        <xdr:cNvSpPr txBox="1"/>
      </xdr:nvSpPr>
      <xdr:spPr>
        <a:xfrm>
          <a:off x="10528300" y="97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153274</xdr:rowOff>
    </xdr:from>
    <xdr:to>
      <xdr:col>50</xdr:col>
      <xdr:colOff>165100</xdr:colOff>
      <xdr:row>56</xdr:row>
      <xdr:rowOff>83424</xdr:rowOff>
    </xdr:to>
    <xdr:sp macro="" textlink="">
      <xdr:nvSpPr>
        <xdr:cNvPr id="373" name="楕円 372"/>
        <xdr:cNvSpPr/>
      </xdr:nvSpPr>
      <xdr:spPr>
        <a:xfrm>
          <a:off x="9588500" y="95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74551</xdr:rowOff>
    </xdr:from>
    <xdr:ext cx="534377" cy="259045"/>
    <xdr:sp macro="" textlink="">
      <xdr:nvSpPr>
        <xdr:cNvPr id="374" name="テキスト ボックス 373"/>
        <xdr:cNvSpPr txBox="1"/>
      </xdr:nvSpPr>
      <xdr:spPr>
        <a:xfrm>
          <a:off x="9372111" y="96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148785</xdr:rowOff>
    </xdr:from>
    <xdr:to>
      <xdr:col>46</xdr:col>
      <xdr:colOff>38100</xdr:colOff>
      <xdr:row>57</xdr:row>
      <xdr:rowOff>78935</xdr:rowOff>
    </xdr:to>
    <xdr:sp macro="" textlink="">
      <xdr:nvSpPr>
        <xdr:cNvPr id="375" name="楕円 374"/>
        <xdr:cNvSpPr/>
      </xdr:nvSpPr>
      <xdr:spPr>
        <a:xfrm>
          <a:off x="8699500" y="97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70062</xdr:rowOff>
    </xdr:from>
    <xdr:ext cx="534377" cy="259045"/>
    <xdr:sp macro="" textlink="">
      <xdr:nvSpPr>
        <xdr:cNvPr id="376" name="テキスト ボックス 375"/>
        <xdr:cNvSpPr txBox="1"/>
      </xdr:nvSpPr>
      <xdr:spPr>
        <a:xfrm>
          <a:off x="8483111" y="98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70307</xdr:rowOff>
    </xdr:from>
    <xdr:to>
      <xdr:col>41</xdr:col>
      <xdr:colOff>101600</xdr:colOff>
      <xdr:row>57</xdr:row>
      <xdr:rowOff>457</xdr:rowOff>
    </xdr:to>
    <xdr:sp macro="" textlink="">
      <xdr:nvSpPr>
        <xdr:cNvPr id="377" name="楕円 376"/>
        <xdr:cNvSpPr/>
      </xdr:nvSpPr>
      <xdr:spPr>
        <a:xfrm>
          <a:off x="7810500" y="96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163034</xdr:rowOff>
    </xdr:from>
    <xdr:ext cx="534377" cy="259045"/>
    <xdr:sp macro="" textlink="">
      <xdr:nvSpPr>
        <xdr:cNvPr id="378" name="テキスト ボックス 377"/>
        <xdr:cNvSpPr txBox="1"/>
      </xdr:nvSpPr>
      <xdr:spPr>
        <a:xfrm>
          <a:off x="7594111" y="97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146454</xdr:rowOff>
    </xdr:from>
    <xdr:to>
      <xdr:col>36</xdr:col>
      <xdr:colOff>165100</xdr:colOff>
      <xdr:row>57</xdr:row>
      <xdr:rowOff>76604</xdr:rowOff>
    </xdr:to>
    <xdr:sp macro="" textlink="">
      <xdr:nvSpPr>
        <xdr:cNvPr id="379" name="楕円 378"/>
        <xdr:cNvSpPr/>
      </xdr:nvSpPr>
      <xdr:spPr>
        <a:xfrm>
          <a:off x="6921500" y="97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67731</xdr:rowOff>
    </xdr:from>
    <xdr:ext cx="534377" cy="259045"/>
    <xdr:sp macro="" textlink="">
      <xdr:nvSpPr>
        <xdr:cNvPr id="380" name="テキスト ボックス 379"/>
        <xdr:cNvSpPr txBox="1"/>
      </xdr:nvSpPr>
      <xdr:spPr>
        <a:xfrm>
          <a:off x="6705111" y="98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116980</xdr:rowOff>
    </xdr:from>
    <xdr:to>
      <xdr:col>55</xdr:col>
      <xdr:colOff>0</xdr:colOff>
      <xdr:row>78</xdr:row>
      <xdr:rowOff>161861</xdr:rowOff>
    </xdr:to>
    <xdr:cxnSp macro="">
      <xdr:nvCxnSpPr>
        <xdr:cNvPr id="409" name="直線コネクタ 408"/>
        <xdr:cNvCxnSpPr/>
      </xdr:nvCxnSpPr>
      <xdr:spPr>
        <a:xfrm flipV="1">
          <a:off x="9639300" y="13490080"/>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132232</xdr:rowOff>
    </xdr:from>
    <xdr:to>
      <xdr:col>50</xdr:col>
      <xdr:colOff>114300</xdr:colOff>
      <xdr:row>78</xdr:row>
      <xdr:rowOff>161861</xdr:rowOff>
    </xdr:to>
    <xdr:cxnSp macro="">
      <xdr:nvCxnSpPr>
        <xdr:cNvPr id="412" name="直線コネクタ 411"/>
        <xdr:cNvCxnSpPr/>
      </xdr:nvCxnSpPr>
      <xdr:spPr>
        <a:xfrm>
          <a:off x="8750300" y="13505332"/>
          <a:ext cx="8890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97980</xdr:rowOff>
    </xdr:from>
    <xdr:to>
      <xdr:col>45</xdr:col>
      <xdr:colOff>177800</xdr:colOff>
      <xdr:row>78</xdr:row>
      <xdr:rowOff>132232</xdr:rowOff>
    </xdr:to>
    <xdr:cxnSp macro="">
      <xdr:nvCxnSpPr>
        <xdr:cNvPr id="415" name="直線コネクタ 414"/>
        <xdr:cNvCxnSpPr/>
      </xdr:nvCxnSpPr>
      <xdr:spPr>
        <a:xfrm>
          <a:off x="7861300" y="1347108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97980</xdr:rowOff>
    </xdr:from>
    <xdr:to>
      <xdr:col>41</xdr:col>
      <xdr:colOff>50800</xdr:colOff>
      <xdr:row>78</xdr:row>
      <xdr:rowOff>144653</xdr:rowOff>
    </xdr:to>
    <xdr:cxnSp macro="">
      <xdr:nvCxnSpPr>
        <xdr:cNvPr id="418" name="直線コネクタ 417"/>
        <xdr:cNvCxnSpPr/>
      </xdr:nvCxnSpPr>
      <xdr:spPr>
        <a:xfrm flipV="1">
          <a:off x="6972300" y="13471080"/>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66180</xdr:rowOff>
    </xdr:from>
    <xdr:to>
      <xdr:col>55</xdr:col>
      <xdr:colOff>50800</xdr:colOff>
      <xdr:row>78</xdr:row>
      <xdr:rowOff>167780</xdr:rowOff>
    </xdr:to>
    <xdr:sp macro="" textlink="">
      <xdr:nvSpPr>
        <xdr:cNvPr id="428" name="楕円 427"/>
        <xdr:cNvSpPr/>
      </xdr:nvSpPr>
      <xdr:spPr>
        <a:xfrm>
          <a:off x="10426700" y="134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152557</xdr:rowOff>
    </xdr:from>
    <xdr:ext cx="469744" cy="259045"/>
    <xdr:sp macro="" textlink="">
      <xdr:nvSpPr>
        <xdr:cNvPr id="429" name="普通建設事業費 （ うち新規整備　）該当値テキスト"/>
        <xdr:cNvSpPr txBox="1"/>
      </xdr:nvSpPr>
      <xdr:spPr>
        <a:xfrm>
          <a:off x="10528300" y="133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111061</xdr:rowOff>
    </xdr:from>
    <xdr:to>
      <xdr:col>50</xdr:col>
      <xdr:colOff>165100</xdr:colOff>
      <xdr:row>79</xdr:row>
      <xdr:rowOff>41211</xdr:rowOff>
    </xdr:to>
    <xdr:sp macro="" textlink="">
      <xdr:nvSpPr>
        <xdr:cNvPr id="430" name="楕円 429"/>
        <xdr:cNvSpPr/>
      </xdr:nvSpPr>
      <xdr:spPr>
        <a:xfrm>
          <a:off x="9588500" y="134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32338</xdr:rowOff>
    </xdr:from>
    <xdr:ext cx="469744" cy="259045"/>
    <xdr:sp macro="" textlink="">
      <xdr:nvSpPr>
        <xdr:cNvPr id="431" name="テキスト ボックス 430"/>
        <xdr:cNvSpPr txBox="1"/>
      </xdr:nvSpPr>
      <xdr:spPr>
        <a:xfrm>
          <a:off x="9404428" y="1357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81432</xdr:rowOff>
    </xdr:from>
    <xdr:to>
      <xdr:col>46</xdr:col>
      <xdr:colOff>38100</xdr:colOff>
      <xdr:row>79</xdr:row>
      <xdr:rowOff>11582</xdr:rowOff>
    </xdr:to>
    <xdr:sp macro="" textlink="">
      <xdr:nvSpPr>
        <xdr:cNvPr id="432" name="楕円 431"/>
        <xdr:cNvSpPr/>
      </xdr:nvSpPr>
      <xdr:spPr>
        <a:xfrm>
          <a:off x="8699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2709</xdr:rowOff>
    </xdr:from>
    <xdr:ext cx="469744" cy="259045"/>
    <xdr:sp macro="" textlink="">
      <xdr:nvSpPr>
        <xdr:cNvPr id="433" name="テキスト ボックス 432"/>
        <xdr:cNvSpPr txBox="1"/>
      </xdr:nvSpPr>
      <xdr:spPr>
        <a:xfrm>
          <a:off x="8515428" y="135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47180</xdr:rowOff>
    </xdr:from>
    <xdr:to>
      <xdr:col>41</xdr:col>
      <xdr:colOff>101600</xdr:colOff>
      <xdr:row>78</xdr:row>
      <xdr:rowOff>148780</xdr:rowOff>
    </xdr:to>
    <xdr:sp macro="" textlink="">
      <xdr:nvSpPr>
        <xdr:cNvPr id="434" name="楕円 433"/>
        <xdr:cNvSpPr/>
      </xdr:nvSpPr>
      <xdr:spPr>
        <a:xfrm>
          <a:off x="7810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139907</xdr:rowOff>
    </xdr:from>
    <xdr:ext cx="469744" cy="259045"/>
    <xdr:sp macro="" textlink="">
      <xdr:nvSpPr>
        <xdr:cNvPr id="435" name="テキスト ボックス 434"/>
        <xdr:cNvSpPr txBox="1"/>
      </xdr:nvSpPr>
      <xdr:spPr>
        <a:xfrm>
          <a:off x="7626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93853</xdr:rowOff>
    </xdr:from>
    <xdr:to>
      <xdr:col>36</xdr:col>
      <xdr:colOff>165100</xdr:colOff>
      <xdr:row>79</xdr:row>
      <xdr:rowOff>24003</xdr:rowOff>
    </xdr:to>
    <xdr:sp macro="" textlink="">
      <xdr:nvSpPr>
        <xdr:cNvPr id="436" name="楕円 435"/>
        <xdr:cNvSpPr/>
      </xdr:nvSpPr>
      <xdr:spPr>
        <a:xfrm>
          <a:off x="6921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15130</xdr:rowOff>
    </xdr:from>
    <xdr:ext cx="469744" cy="259045"/>
    <xdr:sp macro="" textlink="">
      <xdr:nvSpPr>
        <xdr:cNvPr id="437" name="テキスト ボックス 436"/>
        <xdr:cNvSpPr txBox="1"/>
      </xdr:nvSpPr>
      <xdr:spPr>
        <a:xfrm>
          <a:off x="6737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5665</xdr:rowOff>
    </xdr:from>
    <xdr:to>
      <xdr:col>55</xdr:col>
      <xdr:colOff>0</xdr:colOff>
      <xdr:row>98</xdr:row>
      <xdr:rowOff>57488</xdr:rowOff>
    </xdr:to>
    <xdr:cxnSp macro="">
      <xdr:nvCxnSpPr>
        <xdr:cNvPr id="466" name="直線コネクタ 465"/>
        <xdr:cNvCxnSpPr/>
      </xdr:nvCxnSpPr>
      <xdr:spPr>
        <a:xfrm>
          <a:off x="9639300" y="16636315"/>
          <a:ext cx="838200" cy="2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5665</xdr:rowOff>
    </xdr:from>
    <xdr:to>
      <xdr:col>50</xdr:col>
      <xdr:colOff>114300</xdr:colOff>
      <xdr:row>98</xdr:row>
      <xdr:rowOff>25400</xdr:rowOff>
    </xdr:to>
    <xdr:cxnSp macro="">
      <xdr:nvCxnSpPr>
        <xdr:cNvPr id="469" name="直線コネクタ 468"/>
        <xdr:cNvCxnSpPr/>
      </xdr:nvCxnSpPr>
      <xdr:spPr>
        <a:xfrm flipV="1">
          <a:off x="8750300" y="16636315"/>
          <a:ext cx="889000" cy="1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105074</xdr:rowOff>
    </xdr:from>
    <xdr:to>
      <xdr:col>45</xdr:col>
      <xdr:colOff>177800</xdr:colOff>
      <xdr:row>98</xdr:row>
      <xdr:rowOff>25400</xdr:rowOff>
    </xdr:to>
    <xdr:cxnSp macro="">
      <xdr:nvCxnSpPr>
        <xdr:cNvPr id="472" name="直線コネクタ 471"/>
        <xdr:cNvCxnSpPr/>
      </xdr:nvCxnSpPr>
      <xdr:spPr>
        <a:xfrm>
          <a:off x="7861300" y="16735724"/>
          <a:ext cx="889000" cy="9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105074</xdr:rowOff>
    </xdr:from>
    <xdr:to>
      <xdr:col>41</xdr:col>
      <xdr:colOff>50800</xdr:colOff>
      <xdr:row>97</xdr:row>
      <xdr:rowOff>167870</xdr:rowOff>
    </xdr:to>
    <xdr:cxnSp macro="">
      <xdr:nvCxnSpPr>
        <xdr:cNvPr id="475" name="直線コネクタ 474"/>
        <xdr:cNvCxnSpPr/>
      </xdr:nvCxnSpPr>
      <xdr:spPr>
        <a:xfrm flipV="1">
          <a:off x="6972300" y="16735724"/>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6688</xdr:rowOff>
    </xdr:from>
    <xdr:to>
      <xdr:col>55</xdr:col>
      <xdr:colOff>50800</xdr:colOff>
      <xdr:row>98</xdr:row>
      <xdr:rowOff>108288</xdr:rowOff>
    </xdr:to>
    <xdr:sp macro="" textlink="">
      <xdr:nvSpPr>
        <xdr:cNvPr id="485" name="楕円 484"/>
        <xdr:cNvSpPr/>
      </xdr:nvSpPr>
      <xdr:spPr>
        <a:xfrm>
          <a:off x="10426700" y="168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93065</xdr:rowOff>
    </xdr:from>
    <xdr:ext cx="534377" cy="259045"/>
    <xdr:sp macro="" textlink="">
      <xdr:nvSpPr>
        <xdr:cNvPr id="486" name="普通建設事業費 （ うち更新整備　）該当値テキスト"/>
        <xdr:cNvSpPr txBox="1"/>
      </xdr:nvSpPr>
      <xdr:spPr>
        <a:xfrm>
          <a:off x="10528300" y="167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126315</xdr:rowOff>
    </xdr:from>
    <xdr:to>
      <xdr:col>50</xdr:col>
      <xdr:colOff>165100</xdr:colOff>
      <xdr:row>97</xdr:row>
      <xdr:rowOff>56465</xdr:rowOff>
    </xdr:to>
    <xdr:sp macro="" textlink="">
      <xdr:nvSpPr>
        <xdr:cNvPr id="487" name="楕円 486"/>
        <xdr:cNvSpPr/>
      </xdr:nvSpPr>
      <xdr:spPr>
        <a:xfrm>
          <a:off x="9588500" y="165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72992</xdr:rowOff>
    </xdr:from>
    <xdr:ext cx="534377" cy="259045"/>
    <xdr:sp macro="" textlink="">
      <xdr:nvSpPr>
        <xdr:cNvPr id="488" name="テキスト ボックス 487"/>
        <xdr:cNvSpPr txBox="1"/>
      </xdr:nvSpPr>
      <xdr:spPr>
        <a:xfrm>
          <a:off x="9372111" y="163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89" name="楕円 488"/>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67327</xdr:rowOff>
    </xdr:from>
    <xdr:ext cx="534377" cy="259045"/>
    <xdr:sp macro="" textlink="">
      <xdr:nvSpPr>
        <xdr:cNvPr id="490" name="テキスト ボックス 489"/>
        <xdr:cNvSpPr txBox="1"/>
      </xdr:nvSpPr>
      <xdr:spPr>
        <a:xfrm>
          <a:off x="8483111" y="168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54274</xdr:rowOff>
    </xdr:from>
    <xdr:to>
      <xdr:col>41</xdr:col>
      <xdr:colOff>101600</xdr:colOff>
      <xdr:row>97</xdr:row>
      <xdr:rowOff>155874</xdr:rowOff>
    </xdr:to>
    <xdr:sp macro="" textlink="">
      <xdr:nvSpPr>
        <xdr:cNvPr id="491" name="楕円 490"/>
        <xdr:cNvSpPr/>
      </xdr:nvSpPr>
      <xdr:spPr>
        <a:xfrm>
          <a:off x="7810500" y="16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147001</xdr:rowOff>
    </xdr:from>
    <xdr:ext cx="534377" cy="259045"/>
    <xdr:sp macro="" textlink="">
      <xdr:nvSpPr>
        <xdr:cNvPr id="492" name="テキスト ボックス 491"/>
        <xdr:cNvSpPr txBox="1"/>
      </xdr:nvSpPr>
      <xdr:spPr>
        <a:xfrm>
          <a:off x="7594111" y="167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117070</xdr:rowOff>
    </xdr:from>
    <xdr:to>
      <xdr:col>36</xdr:col>
      <xdr:colOff>165100</xdr:colOff>
      <xdr:row>98</xdr:row>
      <xdr:rowOff>47220</xdr:rowOff>
    </xdr:to>
    <xdr:sp macro="" textlink="">
      <xdr:nvSpPr>
        <xdr:cNvPr id="493" name="楕円 492"/>
        <xdr:cNvSpPr/>
      </xdr:nvSpPr>
      <xdr:spPr>
        <a:xfrm>
          <a:off x="6921500" y="167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38347</xdr:rowOff>
    </xdr:from>
    <xdr:ext cx="534377" cy="259045"/>
    <xdr:sp macro="" textlink="">
      <xdr:nvSpPr>
        <xdr:cNvPr id="494" name="テキスト ボックス 493"/>
        <xdr:cNvSpPr txBox="1"/>
      </xdr:nvSpPr>
      <xdr:spPr>
        <a:xfrm>
          <a:off x="6705111" y="168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86306</xdr:rowOff>
    </xdr:from>
    <xdr:to>
      <xdr:col>85</xdr:col>
      <xdr:colOff>127000</xdr:colOff>
      <xdr:row>39</xdr:row>
      <xdr:rowOff>96527</xdr:rowOff>
    </xdr:to>
    <xdr:cxnSp macro="">
      <xdr:nvCxnSpPr>
        <xdr:cNvPr id="525" name="直線コネクタ 524"/>
        <xdr:cNvCxnSpPr/>
      </xdr:nvCxnSpPr>
      <xdr:spPr>
        <a:xfrm>
          <a:off x="15481300" y="6772856"/>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80264</xdr:rowOff>
    </xdr:from>
    <xdr:to>
      <xdr:col>81</xdr:col>
      <xdr:colOff>50800</xdr:colOff>
      <xdr:row>39</xdr:row>
      <xdr:rowOff>86306</xdr:rowOff>
    </xdr:to>
    <xdr:cxnSp macro="">
      <xdr:nvCxnSpPr>
        <xdr:cNvPr id="528" name="直線コネクタ 527"/>
        <xdr:cNvCxnSpPr/>
      </xdr:nvCxnSpPr>
      <xdr:spPr>
        <a:xfrm>
          <a:off x="14592300" y="6766814"/>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72557</xdr:rowOff>
    </xdr:from>
    <xdr:to>
      <xdr:col>76</xdr:col>
      <xdr:colOff>114300</xdr:colOff>
      <xdr:row>39</xdr:row>
      <xdr:rowOff>80264</xdr:rowOff>
    </xdr:to>
    <xdr:cxnSp macro="">
      <xdr:nvCxnSpPr>
        <xdr:cNvPr id="531" name="直線コネクタ 530"/>
        <xdr:cNvCxnSpPr/>
      </xdr:nvCxnSpPr>
      <xdr:spPr>
        <a:xfrm>
          <a:off x="13703300" y="6759107"/>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72557</xdr:rowOff>
    </xdr:from>
    <xdr:to>
      <xdr:col>71</xdr:col>
      <xdr:colOff>177800</xdr:colOff>
      <xdr:row>39</xdr:row>
      <xdr:rowOff>89996</xdr:rowOff>
    </xdr:to>
    <xdr:cxnSp macro="">
      <xdr:nvCxnSpPr>
        <xdr:cNvPr id="534" name="直線コネクタ 533"/>
        <xdr:cNvCxnSpPr/>
      </xdr:nvCxnSpPr>
      <xdr:spPr>
        <a:xfrm flipV="1">
          <a:off x="12814300" y="6759107"/>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45727</xdr:rowOff>
    </xdr:from>
    <xdr:to>
      <xdr:col>85</xdr:col>
      <xdr:colOff>177800</xdr:colOff>
      <xdr:row>39</xdr:row>
      <xdr:rowOff>147327</xdr:rowOff>
    </xdr:to>
    <xdr:sp macro="" textlink="">
      <xdr:nvSpPr>
        <xdr:cNvPr id="544" name="楕円 543"/>
        <xdr:cNvSpPr/>
      </xdr:nvSpPr>
      <xdr:spPr>
        <a:xfrm>
          <a:off x="162687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132104</xdr:rowOff>
    </xdr:from>
    <xdr:ext cx="313932" cy="259045"/>
    <xdr:sp macro="" textlink="">
      <xdr:nvSpPr>
        <xdr:cNvPr id="545" name="災害復旧事業費該当値テキスト"/>
        <xdr:cNvSpPr txBox="1"/>
      </xdr:nvSpPr>
      <xdr:spPr>
        <a:xfrm>
          <a:off x="16370300" y="6647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35506</xdr:rowOff>
    </xdr:from>
    <xdr:to>
      <xdr:col>81</xdr:col>
      <xdr:colOff>101600</xdr:colOff>
      <xdr:row>39</xdr:row>
      <xdr:rowOff>137106</xdr:rowOff>
    </xdr:to>
    <xdr:sp macro="" textlink="">
      <xdr:nvSpPr>
        <xdr:cNvPr id="546" name="楕円 545"/>
        <xdr:cNvSpPr/>
      </xdr:nvSpPr>
      <xdr:spPr>
        <a:xfrm>
          <a:off x="15430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128233</xdr:rowOff>
    </xdr:from>
    <xdr:ext cx="378565" cy="259045"/>
    <xdr:sp macro="" textlink="">
      <xdr:nvSpPr>
        <xdr:cNvPr id="547" name="テキスト ボックス 546"/>
        <xdr:cNvSpPr txBox="1"/>
      </xdr:nvSpPr>
      <xdr:spPr>
        <a:xfrm>
          <a:off x="15292017" y="6814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29464</xdr:rowOff>
    </xdr:from>
    <xdr:to>
      <xdr:col>76</xdr:col>
      <xdr:colOff>165100</xdr:colOff>
      <xdr:row>39</xdr:row>
      <xdr:rowOff>131064</xdr:rowOff>
    </xdr:to>
    <xdr:sp macro="" textlink="">
      <xdr:nvSpPr>
        <xdr:cNvPr id="548" name="楕円 547"/>
        <xdr:cNvSpPr/>
      </xdr:nvSpPr>
      <xdr:spPr>
        <a:xfrm>
          <a:off x="1454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122191</xdr:rowOff>
    </xdr:from>
    <xdr:ext cx="378565" cy="259045"/>
    <xdr:sp macro="" textlink="">
      <xdr:nvSpPr>
        <xdr:cNvPr id="549" name="テキスト ボックス 548"/>
        <xdr:cNvSpPr txBox="1"/>
      </xdr:nvSpPr>
      <xdr:spPr>
        <a:xfrm>
          <a:off x="14403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21757</xdr:rowOff>
    </xdr:from>
    <xdr:to>
      <xdr:col>72</xdr:col>
      <xdr:colOff>38100</xdr:colOff>
      <xdr:row>39</xdr:row>
      <xdr:rowOff>123357</xdr:rowOff>
    </xdr:to>
    <xdr:sp macro="" textlink="">
      <xdr:nvSpPr>
        <xdr:cNvPr id="550" name="楕円 549"/>
        <xdr:cNvSpPr/>
      </xdr:nvSpPr>
      <xdr:spPr>
        <a:xfrm>
          <a:off x="13652500" y="67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114484</xdr:rowOff>
    </xdr:from>
    <xdr:ext cx="378565" cy="259045"/>
    <xdr:sp macro="" textlink="">
      <xdr:nvSpPr>
        <xdr:cNvPr id="551" name="テキスト ボックス 550"/>
        <xdr:cNvSpPr txBox="1"/>
      </xdr:nvSpPr>
      <xdr:spPr>
        <a:xfrm>
          <a:off x="13514017" y="6801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39196</xdr:rowOff>
    </xdr:from>
    <xdr:to>
      <xdr:col>67</xdr:col>
      <xdr:colOff>101600</xdr:colOff>
      <xdr:row>39</xdr:row>
      <xdr:rowOff>140796</xdr:rowOff>
    </xdr:to>
    <xdr:sp macro="" textlink="">
      <xdr:nvSpPr>
        <xdr:cNvPr id="552" name="楕円 551"/>
        <xdr:cNvSpPr/>
      </xdr:nvSpPr>
      <xdr:spPr>
        <a:xfrm>
          <a:off x="12763500" y="67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131923</xdr:rowOff>
    </xdr:from>
    <xdr:ext cx="378565" cy="259045"/>
    <xdr:sp macro="" textlink="">
      <xdr:nvSpPr>
        <xdr:cNvPr id="553" name="テキスト ボックス 552"/>
        <xdr:cNvSpPr txBox="1"/>
      </xdr:nvSpPr>
      <xdr:spPr>
        <a:xfrm>
          <a:off x="12625017" y="6818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10313</xdr:rowOff>
    </xdr:from>
    <xdr:to>
      <xdr:col>85</xdr:col>
      <xdr:colOff>127000</xdr:colOff>
      <xdr:row>74</xdr:row>
      <xdr:rowOff>131407</xdr:rowOff>
    </xdr:to>
    <xdr:cxnSp macro="">
      <xdr:nvCxnSpPr>
        <xdr:cNvPr id="631" name="直線コネクタ 630"/>
        <xdr:cNvCxnSpPr/>
      </xdr:nvCxnSpPr>
      <xdr:spPr>
        <a:xfrm flipV="1">
          <a:off x="15481300" y="12697613"/>
          <a:ext cx="838200" cy="1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131407</xdr:rowOff>
    </xdr:from>
    <xdr:to>
      <xdr:col>81</xdr:col>
      <xdr:colOff>50800</xdr:colOff>
      <xdr:row>74</xdr:row>
      <xdr:rowOff>168580</xdr:rowOff>
    </xdr:to>
    <xdr:cxnSp macro="">
      <xdr:nvCxnSpPr>
        <xdr:cNvPr id="634" name="直線コネクタ 633"/>
        <xdr:cNvCxnSpPr/>
      </xdr:nvCxnSpPr>
      <xdr:spPr>
        <a:xfrm flipV="1">
          <a:off x="14592300" y="12818707"/>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168580</xdr:rowOff>
    </xdr:from>
    <xdr:to>
      <xdr:col>76</xdr:col>
      <xdr:colOff>114300</xdr:colOff>
      <xdr:row>75</xdr:row>
      <xdr:rowOff>11037</xdr:rowOff>
    </xdr:to>
    <xdr:cxnSp macro="">
      <xdr:nvCxnSpPr>
        <xdr:cNvPr id="637" name="直線コネクタ 636"/>
        <xdr:cNvCxnSpPr/>
      </xdr:nvCxnSpPr>
      <xdr:spPr>
        <a:xfrm flipV="1">
          <a:off x="13703300" y="1285588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11037</xdr:rowOff>
    </xdr:from>
    <xdr:to>
      <xdr:col>71</xdr:col>
      <xdr:colOff>177800</xdr:colOff>
      <xdr:row>75</xdr:row>
      <xdr:rowOff>39929</xdr:rowOff>
    </xdr:to>
    <xdr:cxnSp macro="">
      <xdr:nvCxnSpPr>
        <xdr:cNvPr id="640" name="直線コネクタ 639"/>
        <xdr:cNvCxnSpPr/>
      </xdr:nvCxnSpPr>
      <xdr:spPr>
        <a:xfrm flipV="1">
          <a:off x="12814300" y="12869787"/>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130963</xdr:rowOff>
    </xdr:from>
    <xdr:to>
      <xdr:col>85</xdr:col>
      <xdr:colOff>177800</xdr:colOff>
      <xdr:row>74</xdr:row>
      <xdr:rowOff>61113</xdr:rowOff>
    </xdr:to>
    <xdr:sp macro="" textlink="">
      <xdr:nvSpPr>
        <xdr:cNvPr id="650" name="楕円 649"/>
        <xdr:cNvSpPr/>
      </xdr:nvSpPr>
      <xdr:spPr>
        <a:xfrm>
          <a:off x="16268700" y="126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153840</xdr:rowOff>
    </xdr:from>
    <xdr:ext cx="534377" cy="259045"/>
    <xdr:sp macro="" textlink="">
      <xdr:nvSpPr>
        <xdr:cNvPr id="651" name="公債費該当値テキスト"/>
        <xdr:cNvSpPr txBox="1"/>
      </xdr:nvSpPr>
      <xdr:spPr>
        <a:xfrm>
          <a:off x="16370300" y="124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80607</xdr:rowOff>
    </xdr:from>
    <xdr:to>
      <xdr:col>81</xdr:col>
      <xdr:colOff>101600</xdr:colOff>
      <xdr:row>75</xdr:row>
      <xdr:rowOff>10757</xdr:rowOff>
    </xdr:to>
    <xdr:sp macro="" textlink="">
      <xdr:nvSpPr>
        <xdr:cNvPr id="652" name="楕円 651"/>
        <xdr:cNvSpPr/>
      </xdr:nvSpPr>
      <xdr:spPr>
        <a:xfrm>
          <a:off x="15430500" y="127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27284</xdr:rowOff>
    </xdr:from>
    <xdr:ext cx="534377" cy="259045"/>
    <xdr:sp macro="" textlink="">
      <xdr:nvSpPr>
        <xdr:cNvPr id="653" name="テキスト ボックス 652"/>
        <xdr:cNvSpPr txBox="1"/>
      </xdr:nvSpPr>
      <xdr:spPr>
        <a:xfrm>
          <a:off x="15214111" y="125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117780</xdr:rowOff>
    </xdr:from>
    <xdr:to>
      <xdr:col>76</xdr:col>
      <xdr:colOff>165100</xdr:colOff>
      <xdr:row>75</xdr:row>
      <xdr:rowOff>47930</xdr:rowOff>
    </xdr:to>
    <xdr:sp macro="" textlink="">
      <xdr:nvSpPr>
        <xdr:cNvPr id="654" name="楕円 653"/>
        <xdr:cNvSpPr/>
      </xdr:nvSpPr>
      <xdr:spPr>
        <a:xfrm>
          <a:off x="14541500" y="128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64457</xdr:rowOff>
    </xdr:from>
    <xdr:ext cx="534377" cy="259045"/>
    <xdr:sp macro="" textlink="">
      <xdr:nvSpPr>
        <xdr:cNvPr id="655" name="テキスト ボックス 654"/>
        <xdr:cNvSpPr txBox="1"/>
      </xdr:nvSpPr>
      <xdr:spPr>
        <a:xfrm>
          <a:off x="14325111" y="125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131687</xdr:rowOff>
    </xdr:from>
    <xdr:to>
      <xdr:col>72</xdr:col>
      <xdr:colOff>38100</xdr:colOff>
      <xdr:row>75</xdr:row>
      <xdr:rowOff>61837</xdr:rowOff>
    </xdr:to>
    <xdr:sp macro="" textlink="">
      <xdr:nvSpPr>
        <xdr:cNvPr id="656" name="楕円 655"/>
        <xdr:cNvSpPr/>
      </xdr:nvSpPr>
      <xdr:spPr>
        <a:xfrm>
          <a:off x="13652500" y="12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78364</xdr:rowOff>
    </xdr:from>
    <xdr:ext cx="534377" cy="259045"/>
    <xdr:sp macro="" textlink="">
      <xdr:nvSpPr>
        <xdr:cNvPr id="657" name="テキスト ボックス 656"/>
        <xdr:cNvSpPr txBox="1"/>
      </xdr:nvSpPr>
      <xdr:spPr>
        <a:xfrm>
          <a:off x="13436111" y="125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160579</xdr:rowOff>
    </xdr:from>
    <xdr:to>
      <xdr:col>67</xdr:col>
      <xdr:colOff>101600</xdr:colOff>
      <xdr:row>75</xdr:row>
      <xdr:rowOff>90729</xdr:rowOff>
    </xdr:to>
    <xdr:sp macro="" textlink="">
      <xdr:nvSpPr>
        <xdr:cNvPr id="658" name="楕円 657"/>
        <xdr:cNvSpPr/>
      </xdr:nvSpPr>
      <xdr:spPr>
        <a:xfrm>
          <a:off x="12763500" y="128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107256</xdr:rowOff>
    </xdr:from>
    <xdr:ext cx="534377" cy="259045"/>
    <xdr:sp macro="" textlink="">
      <xdr:nvSpPr>
        <xdr:cNvPr id="659" name="テキスト ボックス 658"/>
        <xdr:cNvSpPr txBox="1"/>
      </xdr:nvSpPr>
      <xdr:spPr>
        <a:xfrm>
          <a:off x="12547111" y="126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117424</xdr:rowOff>
    </xdr:from>
    <xdr:to>
      <xdr:col>85</xdr:col>
      <xdr:colOff>127000</xdr:colOff>
      <xdr:row>99</xdr:row>
      <xdr:rowOff>4521</xdr:rowOff>
    </xdr:to>
    <xdr:cxnSp macro="">
      <xdr:nvCxnSpPr>
        <xdr:cNvPr id="688" name="直線コネクタ 687"/>
        <xdr:cNvCxnSpPr/>
      </xdr:nvCxnSpPr>
      <xdr:spPr>
        <a:xfrm flipV="1">
          <a:off x="15481300" y="16919524"/>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161722</xdr:rowOff>
    </xdr:from>
    <xdr:to>
      <xdr:col>81</xdr:col>
      <xdr:colOff>50800</xdr:colOff>
      <xdr:row>99</xdr:row>
      <xdr:rowOff>4521</xdr:rowOff>
    </xdr:to>
    <xdr:cxnSp macro="">
      <xdr:nvCxnSpPr>
        <xdr:cNvPr id="691" name="直線コネクタ 690"/>
        <xdr:cNvCxnSpPr/>
      </xdr:nvCxnSpPr>
      <xdr:spPr>
        <a:xfrm>
          <a:off x="14592300" y="1696382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161722</xdr:rowOff>
    </xdr:from>
    <xdr:to>
      <xdr:col>76</xdr:col>
      <xdr:colOff>114300</xdr:colOff>
      <xdr:row>99</xdr:row>
      <xdr:rowOff>16218</xdr:rowOff>
    </xdr:to>
    <xdr:cxnSp macro="">
      <xdr:nvCxnSpPr>
        <xdr:cNvPr id="694" name="直線コネクタ 693"/>
        <xdr:cNvCxnSpPr/>
      </xdr:nvCxnSpPr>
      <xdr:spPr>
        <a:xfrm flipV="1">
          <a:off x="13703300" y="1696382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161176</xdr:rowOff>
    </xdr:from>
    <xdr:to>
      <xdr:col>71</xdr:col>
      <xdr:colOff>177800</xdr:colOff>
      <xdr:row>99</xdr:row>
      <xdr:rowOff>16218</xdr:rowOff>
    </xdr:to>
    <xdr:cxnSp macro="">
      <xdr:nvCxnSpPr>
        <xdr:cNvPr id="697" name="直線コネクタ 696"/>
        <xdr:cNvCxnSpPr/>
      </xdr:nvCxnSpPr>
      <xdr:spPr>
        <a:xfrm>
          <a:off x="12814300" y="16963276"/>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66624</xdr:rowOff>
    </xdr:from>
    <xdr:to>
      <xdr:col>85</xdr:col>
      <xdr:colOff>177800</xdr:colOff>
      <xdr:row>98</xdr:row>
      <xdr:rowOff>168224</xdr:rowOff>
    </xdr:to>
    <xdr:sp macro="" textlink="">
      <xdr:nvSpPr>
        <xdr:cNvPr id="707" name="楕円 706"/>
        <xdr:cNvSpPr/>
      </xdr:nvSpPr>
      <xdr:spPr>
        <a:xfrm>
          <a:off x="16268700" y="168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153001</xdr:rowOff>
    </xdr:from>
    <xdr:ext cx="469744" cy="259045"/>
    <xdr:sp macro="" textlink="">
      <xdr:nvSpPr>
        <xdr:cNvPr id="708" name="積立金該当値テキスト"/>
        <xdr:cNvSpPr txBox="1"/>
      </xdr:nvSpPr>
      <xdr:spPr>
        <a:xfrm>
          <a:off x="16370300" y="1678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125171</xdr:rowOff>
    </xdr:from>
    <xdr:to>
      <xdr:col>81</xdr:col>
      <xdr:colOff>101600</xdr:colOff>
      <xdr:row>99</xdr:row>
      <xdr:rowOff>55321</xdr:rowOff>
    </xdr:to>
    <xdr:sp macro="" textlink="">
      <xdr:nvSpPr>
        <xdr:cNvPr id="709" name="楕円 708"/>
        <xdr:cNvSpPr/>
      </xdr:nvSpPr>
      <xdr:spPr>
        <a:xfrm>
          <a:off x="15430500" y="169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46448</xdr:rowOff>
    </xdr:from>
    <xdr:ext cx="469744" cy="259045"/>
    <xdr:sp macro="" textlink="">
      <xdr:nvSpPr>
        <xdr:cNvPr id="710" name="テキスト ボックス 709"/>
        <xdr:cNvSpPr txBox="1"/>
      </xdr:nvSpPr>
      <xdr:spPr>
        <a:xfrm>
          <a:off x="15246428" y="1701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110922</xdr:rowOff>
    </xdr:from>
    <xdr:to>
      <xdr:col>76</xdr:col>
      <xdr:colOff>165100</xdr:colOff>
      <xdr:row>99</xdr:row>
      <xdr:rowOff>41072</xdr:rowOff>
    </xdr:to>
    <xdr:sp macro="" textlink="">
      <xdr:nvSpPr>
        <xdr:cNvPr id="711" name="楕円 710"/>
        <xdr:cNvSpPr/>
      </xdr:nvSpPr>
      <xdr:spPr>
        <a:xfrm>
          <a:off x="14541500" y="169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32199</xdr:rowOff>
    </xdr:from>
    <xdr:ext cx="469744" cy="259045"/>
    <xdr:sp macro="" textlink="">
      <xdr:nvSpPr>
        <xdr:cNvPr id="712" name="テキスト ボックス 711"/>
        <xdr:cNvSpPr txBox="1"/>
      </xdr:nvSpPr>
      <xdr:spPr>
        <a:xfrm>
          <a:off x="14357428" y="170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136868</xdr:rowOff>
    </xdr:from>
    <xdr:to>
      <xdr:col>72</xdr:col>
      <xdr:colOff>38100</xdr:colOff>
      <xdr:row>99</xdr:row>
      <xdr:rowOff>67018</xdr:rowOff>
    </xdr:to>
    <xdr:sp macro="" textlink="">
      <xdr:nvSpPr>
        <xdr:cNvPr id="713" name="楕円 712"/>
        <xdr:cNvSpPr/>
      </xdr:nvSpPr>
      <xdr:spPr>
        <a:xfrm>
          <a:off x="13652500" y="169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58145</xdr:rowOff>
    </xdr:from>
    <xdr:ext cx="469744" cy="259045"/>
    <xdr:sp macro="" textlink="">
      <xdr:nvSpPr>
        <xdr:cNvPr id="714" name="テキスト ボックス 713"/>
        <xdr:cNvSpPr txBox="1"/>
      </xdr:nvSpPr>
      <xdr:spPr>
        <a:xfrm>
          <a:off x="13468428" y="170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110376</xdr:rowOff>
    </xdr:from>
    <xdr:to>
      <xdr:col>67</xdr:col>
      <xdr:colOff>101600</xdr:colOff>
      <xdr:row>99</xdr:row>
      <xdr:rowOff>40526</xdr:rowOff>
    </xdr:to>
    <xdr:sp macro="" textlink="">
      <xdr:nvSpPr>
        <xdr:cNvPr id="715" name="楕円 714"/>
        <xdr:cNvSpPr/>
      </xdr:nvSpPr>
      <xdr:spPr>
        <a:xfrm>
          <a:off x="12763500" y="169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31653</xdr:rowOff>
    </xdr:from>
    <xdr:ext cx="469744" cy="259045"/>
    <xdr:sp macro="" textlink="">
      <xdr:nvSpPr>
        <xdr:cNvPr id="716" name="テキスト ボックス 715"/>
        <xdr:cNvSpPr txBox="1"/>
      </xdr:nvSpPr>
      <xdr:spPr>
        <a:xfrm>
          <a:off x="12579428" y="170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25553</xdr:rowOff>
    </xdr:from>
    <xdr:to>
      <xdr:col>116</xdr:col>
      <xdr:colOff>63500</xdr:colOff>
      <xdr:row>39</xdr:row>
      <xdr:rowOff>30049</xdr:rowOff>
    </xdr:to>
    <xdr:cxnSp macro="">
      <xdr:nvCxnSpPr>
        <xdr:cNvPr id="745" name="直線コネクタ 744"/>
        <xdr:cNvCxnSpPr/>
      </xdr:nvCxnSpPr>
      <xdr:spPr>
        <a:xfrm>
          <a:off x="21323300" y="671210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25553</xdr:rowOff>
    </xdr:from>
    <xdr:to>
      <xdr:col>111</xdr:col>
      <xdr:colOff>177800</xdr:colOff>
      <xdr:row>39</xdr:row>
      <xdr:rowOff>30276</xdr:rowOff>
    </xdr:to>
    <xdr:cxnSp macro="">
      <xdr:nvCxnSpPr>
        <xdr:cNvPr id="748" name="直線コネクタ 747"/>
        <xdr:cNvCxnSpPr/>
      </xdr:nvCxnSpPr>
      <xdr:spPr>
        <a:xfrm flipV="1">
          <a:off x="20434300" y="671210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30276</xdr:rowOff>
    </xdr:from>
    <xdr:to>
      <xdr:col>107</xdr:col>
      <xdr:colOff>50800</xdr:colOff>
      <xdr:row>39</xdr:row>
      <xdr:rowOff>30353</xdr:rowOff>
    </xdr:to>
    <xdr:cxnSp macro="">
      <xdr:nvCxnSpPr>
        <xdr:cNvPr id="751" name="直線コネクタ 750"/>
        <xdr:cNvCxnSpPr/>
      </xdr:nvCxnSpPr>
      <xdr:spPr>
        <a:xfrm flipV="1">
          <a:off x="19545300" y="671682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30353</xdr:rowOff>
    </xdr:from>
    <xdr:to>
      <xdr:col>102</xdr:col>
      <xdr:colOff>114300</xdr:colOff>
      <xdr:row>39</xdr:row>
      <xdr:rowOff>30391</xdr:rowOff>
    </xdr:to>
    <xdr:cxnSp macro="">
      <xdr:nvCxnSpPr>
        <xdr:cNvPr id="754" name="直線コネクタ 753"/>
        <xdr:cNvCxnSpPr/>
      </xdr:nvCxnSpPr>
      <xdr:spPr>
        <a:xfrm flipV="1">
          <a:off x="18656300" y="67169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150699</xdr:rowOff>
    </xdr:from>
    <xdr:to>
      <xdr:col>116</xdr:col>
      <xdr:colOff>114300</xdr:colOff>
      <xdr:row>39</xdr:row>
      <xdr:rowOff>80849</xdr:rowOff>
    </xdr:to>
    <xdr:sp macro="" textlink="">
      <xdr:nvSpPr>
        <xdr:cNvPr id="764" name="楕円 763"/>
        <xdr:cNvSpPr/>
      </xdr:nvSpPr>
      <xdr:spPr>
        <a:xfrm>
          <a:off x="22110700" y="6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65626</xdr:rowOff>
    </xdr:from>
    <xdr:ext cx="378565" cy="259045"/>
    <xdr:sp macro="" textlink="">
      <xdr:nvSpPr>
        <xdr:cNvPr id="765" name="投資及び出資金該当値テキスト"/>
        <xdr:cNvSpPr txBox="1"/>
      </xdr:nvSpPr>
      <xdr:spPr>
        <a:xfrm>
          <a:off x="22212300" y="658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146203</xdr:rowOff>
    </xdr:from>
    <xdr:to>
      <xdr:col>112</xdr:col>
      <xdr:colOff>38100</xdr:colOff>
      <xdr:row>39</xdr:row>
      <xdr:rowOff>76353</xdr:rowOff>
    </xdr:to>
    <xdr:sp macro="" textlink="">
      <xdr:nvSpPr>
        <xdr:cNvPr id="766" name="楕円 765"/>
        <xdr:cNvSpPr/>
      </xdr:nvSpPr>
      <xdr:spPr>
        <a:xfrm>
          <a:off x="212725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67480</xdr:rowOff>
    </xdr:from>
    <xdr:ext cx="378565" cy="259045"/>
    <xdr:sp macro="" textlink="">
      <xdr:nvSpPr>
        <xdr:cNvPr id="767" name="テキスト ボックス 766"/>
        <xdr:cNvSpPr txBox="1"/>
      </xdr:nvSpPr>
      <xdr:spPr>
        <a:xfrm>
          <a:off x="21134017" y="67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150926</xdr:rowOff>
    </xdr:from>
    <xdr:to>
      <xdr:col>107</xdr:col>
      <xdr:colOff>101600</xdr:colOff>
      <xdr:row>39</xdr:row>
      <xdr:rowOff>81076</xdr:rowOff>
    </xdr:to>
    <xdr:sp macro="" textlink="">
      <xdr:nvSpPr>
        <xdr:cNvPr id="768" name="楕円 767"/>
        <xdr:cNvSpPr/>
      </xdr:nvSpPr>
      <xdr:spPr>
        <a:xfrm>
          <a:off x="20383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72203</xdr:rowOff>
    </xdr:from>
    <xdr:ext cx="378565" cy="259045"/>
    <xdr:sp macro="" textlink="">
      <xdr:nvSpPr>
        <xdr:cNvPr id="769" name="テキスト ボックス 768"/>
        <xdr:cNvSpPr txBox="1"/>
      </xdr:nvSpPr>
      <xdr:spPr>
        <a:xfrm>
          <a:off x="20245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151003</xdr:rowOff>
    </xdr:from>
    <xdr:to>
      <xdr:col>102</xdr:col>
      <xdr:colOff>165100</xdr:colOff>
      <xdr:row>39</xdr:row>
      <xdr:rowOff>81153</xdr:rowOff>
    </xdr:to>
    <xdr:sp macro="" textlink="">
      <xdr:nvSpPr>
        <xdr:cNvPr id="770" name="楕円 769"/>
        <xdr:cNvSpPr/>
      </xdr:nvSpPr>
      <xdr:spPr>
        <a:xfrm>
          <a:off x="19494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72280</xdr:rowOff>
    </xdr:from>
    <xdr:ext cx="378565" cy="259045"/>
    <xdr:sp macro="" textlink="">
      <xdr:nvSpPr>
        <xdr:cNvPr id="771" name="テキスト ボックス 770"/>
        <xdr:cNvSpPr txBox="1"/>
      </xdr:nvSpPr>
      <xdr:spPr>
        <a:xfrm>
          <a:off x="19356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151041</xdr:rowOff>
    </xdr:from>
    <xdr:to>
      <xdr:col>98</xdr:col>
      <xdr:colOff>38100</xdr:colOff>
      <xdr:row>39</xdr:row>
      <xdr:rowOff>81191</xdr:rowOff>
    </xdr:to>
    <xdr:sp macro="" textlink="">
      <xdr:nvSpPr>
        <xdr:cNvPr id="772" name="楕円 771"/>
        <xdr:cNvSpPr/>
      </xdr:nvSpPr>
      <xdr:spPr>
        <a:xfrm>
          <a:off x="18605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72318</xdr:rowOff>
    </xdr:from>
    <xdr:ext cx="378565" cy="259045"/>
    <xdr:sp macro="" textlink="">
      <xdr:nvSpPr>
        <xdr:cNvPr id="773" name="テキスト ボックス 772"/>
        <xdr:cNvSpPr txBox="1"/>
      </xdr:nvSpPr>
      <xdr:spPr>
        <a:xfrm>
          <a:off x="184670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54204</xdr:rowOff>
    </xdr:from>
    <xdr:to>
      <xdr:col>116</xdr:col>
      <xdr:colOff>63500</xdr:colOff>
      <xdr:row>58</xdr:row>
      <xdr:rowOff>129642</xdr:rowOff>
    </xdr:to>
    <xdr:cxnSp macro="">
      <xdr:nvCxnSpPr>
        <xdr:cNvPr id="802" name="直線コネクタ 801"/>
        <xdr:cNvCxnSpPr/>
      </xdr:nvCxnSpPr>
      <xdr:spPr>
        <a:xfrm>
          <a:off x="21323300" y="999830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54204</xdr:rowOff>
    </xdr:from>
    <xdr:to>
      <xdr:col>111</xdr:col>
      <xdr:colOff>177800</xdr:colOff>
      <xdr:row>58</xdr:row>
      <xdr:rowOff>55308</xdr:rowOff>
    </xdr:to>
    <xdr:cxnSp macro="">
      <xdr:nvCxnSpPr>
        <xdr:cNvPr id="805" name="直線コネクタ 804"/>
        <xdr:cNvCxnSpPr/>
      </xdr:nvCxnSpPr>
      <xdr:spPr>
        <a:xfrm flipV="1">
          <a:off x="20434300" y="9998304"/>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53861</xdr:rowOff>
    </xdr:from>
    <xdr:to>
      <xdr:col>107</xdr:col>
      <xdr:colOff>50800</xdr:colOff>
      <xdr:row>58</xdr:row>
      <xdr:rowOff>55308</xdr:rowOff>
    </xdr:to>
    <xdr:cxnSp macro="">
      <xdr:nvCxnSpPr>
        <xdr:cNvPr id="808" name="直線コネクタ 807"/>
        <xdr:cNvCxnSpPr/>
      </xdr:nvCxnSpPr>
      <xdr:spPr>
        <a:xfrm>
          <a:off x="19545300" y="999796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22047</xdr:rowOff>
    </xdr:from>
    <xdr:to>
      <xdr:col>102</xdr:col>
      <xdr:colOff>114300</xdr:colOff>
      <xdr:row>58</xdr:row>
      <xdr:rowOff>53861</xdr:rowOff>
    </xdr:to>
    <xdr:cxnSp macro="">
      <xdr:nvCxnSpPr>
        <xdr:cNvPr id="811" name="直線コネクタ 810"/>
        <xdr:cNvCxnSpPr/>
      </xdr:nvCxnSpPr>
      <xdr:spPr>
        <a:xfrm>
          <a:off x="18656300" y="9966147"/>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78842</xdr:rowOff>
    </xdr:from>
    <xdr:to>
      <xdr:col>116</xdr:col>
      <xdr:colOff>114300</xdr:colOff>
      <xdr:row>59</xdr:row>
      <xdr:rowOff>8992</xdr:rowOff>
    </xdr:to>
    <xdr:sp macro="" textlink="">
      <xdr:nvSpPr>
        <xdr:cNvPr id="821" name="楕円 820"/>
        <xdr:cNvSpPr/>
      </xdr:nvSpPr>
      <xdr:spPr>
        <a:xfrm>
          <a:off x="221107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165219</xdr:rowOff>
    </xdr:from>
    <xdr:ext cx="469744" cy="259045"/>
    <xdr:sp macro="" textlink="">
      <xdr:nvSpPr>
        <xdr:cNvPr id="822" name="貸付金該当値テキスト"/>
        <xdr:cNvSpPr txBox="1"/>
      </xdr:nvSpPr>
      <xdr:spPr>
        <a:xfrm>
          <a:off x="22212300" y="993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3404</xdr:rowOff>
    </xdr:from>
    <xdr:to>
      <xdr:col>112</xdr:col>
      <xdr:colOff>38100</xdr:colOff>
      <xdr:row>58</xdr:row>
      <xdr:rowOff>105004</xdr:rowOff>
    </xdr:to>
    <xdr:sp macro="" textlink="">
      <xdr:nvSpPr>
        <xdr:cNvPr id="823" name="楕円 822"/>
        <xdr:cNvSpPr/>
      </xdr:nvSpPr>
      <xdr:spPr>
        <a:xfrm>
          <a:off x="21272500" y="9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96131</xdr:rowOff>
    </xdr:from>
    <xdr:ext cx="469744" cy="259045"/>
    <xdr:sp macro="" textlink="">
      <xdr:nvSpPr>
        <xdr:cNvPr id="824" name="テキスト ボックス 823"/>
        <xdr:cNvSpPr txBox="1"/>
      </xdr:nvSpPr>
      <xdr:spPr>
        <a:xfrm>
          <a:off x="21088428" y="1004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4508</xdr:rowOff>
    </xdr:from>
    <xdr:to>
      <xdr:col>107</xdr:col>
      <xdr:colOff>101600</xdr:colOff>
      <xdr:row>58</xdr:row>
      <xdr:rowOff>106108</xdr:rowOff>
    </xdr:to>
    <xdr:sp macro="" textlink="">
      <xdr:nvSpPr>
        <xdr:cNvPr id="825" name="楕円 824"/>
        <xdr:cNvSpPr/>
      </xdr:nvSpPr>
      <xdr:spPr>
        <a:xfrm>
          <a:off x="20383500" y="99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97235</xdr:rowOff>
    </xdr:from>
    <xdr:ext cx="469744" cy="259045"/>
    <xdr:sp macro="" textlink="">
      <xdr:nvSpPr>
        <xdr:cNvPr id="826" name="テキスト ボックス 825"/>
        <xdr:cNvSpPr txBox="1"/>
      </xdr:nvSpPr>
      <xdr:spPr>
        <a:xfrm>
          <a:off x="20199428" y="1004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3061</xdr:rowOff>
    </xdr:from>
    <xdr:to>
      <xdr:col>102</xdr:col>
      <xdr:colOff>165100</xdr:colOff>
      <xdr:row>58</xdr:row>
      <xdr:rowOff>104661</xdr:rowOff>
    </xdr:to>
    <xdr:sp macro="" textlink="">
      <xdr:nvSpPr>
        <xdr:cNvPr id="827" name="楕円 826"/>
        <xdr:cNvSpPr/>
      </xdr:nvSpPr>
      <xdr:spPr>
        <a:xfrm>
          <a:off x="19494500" y="99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95788</xdr:rowOff>
    </xdr:from>
    <xdr:ext cx="469744" cy="259045"/>
    <xdr:sp macro="" textlink="">
      <xdr:nvSpPr>
        <xdr:cNvPr id="828" name="テキスト ボックス 827"/>
        <xdr:cNvSpPr txBox="1"/>
      </xdr:nvSpPr>
      <xdr:spPr>
        <a:xfrm>
          <a:off x="19310428" y="1003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142697</xdr:rowOff>
    </xdr:from>
    <xdr:to>
      <xdr:col>98</xdr:col>
      <xdr:colOff>38100</xdr:colOff>
      <xdr:row>58</xdr:row>
      <xdr:rowOff>72847</xdr:rowOff>
    </xdr:to>
    <xdr:sp macro="" textlink="">
      <xdr:nvSpPr>
        <xdr:cNvPr id="829" name="楕円 828"/>
        <xdr:cNvSpPr/>
      </xdr:nvSpPr>
      <xdr:spPr>
        <a:xfrm>
          <a:off x="186055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63974</xdr:rowOff>
    </xdr:from>
    <xdr:ext cx="469744" cy="259045"/>
    <xdr:sp macro="" textlink="">
      <xdr:nvSpPr>
        <xdr:cNvPr id="830" name="テキスト ボックス 829"/>
        <xdr:cNvSpPr txBox="1"/>
      </xdr:nvSpPr>
      <xdr:spPr>
        <a:xfrm>
          <a:off x="18421428" y="1000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67957</xdr:rowOff>
    </xdr:from>
    <xdr:to>
      <xdr:col>116</xdr:col>
      <xdr:colOff>63500</xdr:colOff>
      <xdr:row>77</xdr:row>
      <xdr:rowOff>156445</xdr:rowOff>
    </xdr:to>
    <xdr:cxnSp macro="">
      <xdr:nvCxnSpPr>
        <xdr:cNvPr id="860" name="直線コネクタ 859"/>
        <xdr:cNvCxnSpPr/>
      </xdr:nvCxnSpPr>
      <xdr:spPr>
        <a:xfrm>
          <a:off x="21323300" y="13098157"/>
          <a:ext cx="838200" cy="2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67957</xdr:rowOff>
    </xdr:from>
    <xdr:to>
      <xdr:col>111</xdr:col>
      <xdr:colOff>177800</xdr:colOff>
      <xdr:row>76</xdr:row>
      <xdr:rowOff>82131</xdr:rowOff>
    </xdr:to>
    <xdr:cxnSp macro="">
      <xdr:nvCxnSpPr>
        <xdr:cNvPr id="863" name="直線コネクタ 862"/>
        <xdr:cNvCxnSpPr/>
      </xdr:nvCxnSpPr>
      <xdr:spPr>
        <a:xfrm flipV="1">
          <a:off x="20434300" y="1309815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64757</xdr:rowOff>
    </xdr:from>
    <xdr:to>
      <xdr:col>107</xdr:col>
      <xdr:colOff>50800</xdr:colOff>
      <xdr:row>76</xdr:row>
      <xdr:rowOff>82131</xdr:rowOff>
    </xdr:to>
    <xdr:cxnSp macro="">
      <xdr:nvCxnSpPr>
        <xdr:cNvPr id="866" name="直線コネクタ 865"/>
        <xdr:cNvCxnSpPr/>
      </xdr:nvCxnSpPr>
      <xdr:spPr>
        <a:xfrm>
          <a:off x="19545300" y="1309495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64757</xdr:rowOff>
    </xdr:from>
    <xdr:to>
      <xdr:col>102</xdr:col>
      <xdr:colOff>114300</xdr:colOff>
      <xdr:row>76</xdr:row>
      <xdr:rowOff>91199</xdr:rowOff>
    </xdr:to>
    <xdr:cxnSp macro="">
      <xdr:nvCxnSpPr>
        <xdr:cNvPr id="869" name="直線コネクタ 868"/>
        <xdr:cNvCxnSpPr/>
      </xdr:nvCxnSpPr>
      <xdr:spPr>
        <a:xfrm flipV="1">
          <a:off x="18656300" y="13094957"/>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105645</xdr:rowOff>
    </xdr:from>
    <xdr:to>
      <xdr:col>116</xdr:col>
      <xdr:colOff>114300</xdr:colOff>
      <xdr:row>78</xdr:row>
      <xdr:rowOff>35795</xdr:rowOff>
    </xdr:to>
    <xdr:sp macro="" textlink="">
      <xdr:nvSpPr>
        <xdr:cNvPr id="879" name="楕円 878"/>
        <xdr:cNvSpPr/>
      </xdr:nvSpPr>
      <xdr:spPr>
        <a:xfrm>
          <a:off x="22110700" y="133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84072</xdr:rowOff>
    </xdr:from>
    <xdr:ext cx="534377" cy="259045"/>
    <xdr:sp macro="" textlink="">
      <xdr:nvSpPr>
        <xdr:cNvPr id="880" name="繰出金該当値テキスト"/>
        <xdr:cNvSpPr txBox="1"/>
      </xdr:nvSpPr>
      <xdr:spPr>
        <a:xfrm>
          <a:off x="22212300" y="132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17157</xdr:rowOff>
    </xdr:from>
    <xdr:to>
      <xdr:col>112</xdr:col>
      <xdr:colOff>38100</xdr:colOff>
      <xdr:row>76</xdr:row>
      <xdr:rowOff>118757</xdr:rowOff>
    </xdr:to>
    <xdr:sp macro="" textlink="">
      <xdr:nvSpPr>
        <xdr:cNvPr id="881" name="楕円 880"/>
        <xdr:cNvSpPr/>
      </xdr:nvSpPr>
      <xdr:spPr>
        <a:xfrm>
          <a:off x="21272500" y="130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135285</xdr:rowOff>
    </xdr:from>
    <xdr:ext cx="534377" cy="259045"/>
    <xdr:sp macro="" textlink="">
      <xdr:nvSpPr>
        <xdr:cNvPr id="882" name="テキスト ボックス 881"/>
        <xdr:cNvSpPr txBox="1"/>
      </xdr:nvSpPr>
      <xdr:spPr>
        <a:xfrm>
          <a:off x="21056111" y="128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31331</xdr:rowOff>
    </xdr:from>
    <xdr:to>
      <xdr:col>107</xdr:col>
      <xdr:colOff>101600</xdr:colOff>
      <xdr:row>76</xdr:row>
      <xdr:rowOff>132931</xdr:rowOff>
    </xdr:to>
    <xdr:sp macro="" textlink="">
      <xdr:nvSpPr>
        <xdr:cNvPr id="883" name="楕円 882"/>
        <xdr:cNvSpPr/>
      </xdr:nvSpPr>
      <xdr:spPr>
        <a:xfrm>
          <a:off x="203835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124058</xdr:rowOff>
    </xdr:from>
    <xdr:ext cx="534377" cy="259045"/>
    <xdr:sp macro="" textlink="">
      <xdr:nvSpPr>
        <xdr:cNvPr id="884" name="テキスト ボックス 883"/>
        <xdr:cNvSpPr txBox="1"/>
      </xdr:nvSpPr>
      <xdr:spPr>
        <a:xfrm>
          <a:off x="20167111" y="131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13957</xdr:rowOff>
    </xdr:from>
    <xdr:to>
      <xdr:col>102</xdr:col>
      <xdr:colOff>165100</xdr:colOff>
      <xdr:row>76</xdr:row>
      <xdr:rowOff>115557</xdr:rowOff>
    </xdr:to>
    <xdr:sp macro="" textlink="">
      <xdr:nvSpPr>
        <xdr:cNvPr id="885" name="楕円 884"/>
        <xdr:cNvSpPr/>
      </xdr:nvSpPr>
      <xdr:spPr>
        <a:xfrm>
          <a:off x="194945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106684</xdr:rowOff>
    </xdr:from>
    <xdr:ext cx="534377" cy="259045"/>
    <xdr:sp macro="" textlink="">
      <xdr:nvSpPr>
        <xdr:cNvPr id="886" name="テキスト ボックス 885"/>
        <xdr:cNvSpPr txBox="1"/>
      </xdr:nvSpPr>
      <xdr:spPr>
        <a:xfrm>
          <a:off x="19278111" y="131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40399</xdr:rowOff>
    </xdr:from>
    <xdr:to>
      <xdr:col>98</xdr:col>
      <xdr:colOff>38100</xdr:colOff>
      <xdr:row>76</xdr:row>
      <xdr:rowOff>141999</xdr:rowOff>
    </xdr:to>
    <xdr:sp macro="" textlink="">
      <xdr:nvSpPr>
        <xdr:cNvPr id="887" name="楕円 886"/>
        <xdr:cNvSpPr/>
      </xdr:nvSpPr>
      <xdr:spPr>
        <a:xfrm>
          <a:off x="18605500" y="130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133126</xdr:rowOff>
    </xdr:from>
    <xdr:ext cx="534377" cy="259045"/>
    <xdr:sp macro="" textlink="">
      <xdr:nvSpPr>
        <xdr:cNvPr id="888" name="テキスト ボックス 887"/>
        <xdr:cNvSpPr txBox="1"/>
      </xdr:nvSpPr>
      <xdr:spPr>
        <a:xfrm>
          <a:off x="18389111" y="131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498,471</a:t>
          </a:r>
          <a:r>
            <a:rPr kumimoji="1" lang="ja-JP" altLang="en-US" sz="1300" baseline="0">
              <a:latin typeface="ＭＳ Ｐゴシック" panose="020B0600070205080204" pitchFamily="50" charset="-128"/>
              <a:ea typeface="ＭＳ Ｐゴシック" panose="020B0600070205080204" pitchFamily="50" charset="-128"/>
            </a:rPr>
            <a:t>円となり、前年度から</a:t>
          </a:r>
          <a:r>
            <a:rPr kumimoji="1" lang="en-US" altLang="ja-JP" sz="1300" baseline="0">
              <a:latin typeface="ＭＳ Ｐゴシック" panose="020B0600070205080204" pitchFamily="50" charset="-128"/>
              <a:ea typeface="ＭＳ Ｐゴシック" panose="020B0600070205080204" pitchFamily="50" charset="-128"/>
            </a:rPr>
            <a:t>75</a:t>
          </a:r>
          <a:r>
            <a:rPr kumimoji="1" lang="ja-JP" altLang="en-US" sz="1300" baseline="0">
              <a:latin typeface="ＭＳ Ｐゴシック" panose="020B0600070205080204" pitchFamily="50" charset="-128"/>
              <a:ea typeface="ＭＳ Ｐゴシック" panose="020B0600070205080204" pitchFamily="50" charset="-128"/>
            </a:rPr>
            <a:t>千円減少している。</a:t>
          </a:r>
        </a:p>
        <a:p>
          <a:r>
            <a:rPr kumimoji="1" lang="ja-JP" altLang="en-US" sz="1300" baseline="0">
              <a:latin typeface="ＭＳ Ｐゴシック" panose="020B0600070205080204" pitchFamily="50" charset="-128"/>
              <a:ea typeface="ＭＳ Ｐゴシック" panose="020B0600070205080204" pitchFamily="50" charset="-128"/>
            </a:rPr>
            <a:t>　主な構成項目である補助費等は、住民一人当たり</a:t>
          </a:r>
          <a:r>
            <a:rPr kumimoji="1" lang="en-US" altLang="ja-JP" sz="1300" baseline="0">
              <a:latin typeface="ＭＳ Ｐゴシック" panose="020B0600070205080204" pitchFamily="50" charset="-128"/>
              <a:ea typeface="ＭＳ Ｐゴシック" panose="020B0600070205080204" pitchFamily="50" charset="-128"/>
            </a:rPr>
            <a:t>97,982</a:t>
          </a:r>
          <a:r>
            <a:rPr kumimoji="1" lang="ja-JP" altLang="en-US" sz="1300" baseline="0">
              <a:latin typeface="ＭＳ Ｐゴシック" panose="020B0600070205080204" pitchFamily="50" charset="-128"/>
              <a:ea typeface="ＭＳ Ｐゴシック" panose="020B0600070205080204" pitchFamily="50" charset="-128"/>
            </a:rPr>
            <a:t>円となっており、全国平均や県内平均よりも高くなっている。これは、一部事務組合への負担金や補助的繰出金が多く、その大幅な縮減が困難であることが主な要因であるためであり、行政改革会議において各種補助金の見直しを行い、公的負担の適正化を図っ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一方、同じく主な構成項目である扶助費は、住民一人当たり</a:t>
          </a:r>
          <a:r>
            <a:rPr kumimoji="1" lang="en-US" altLang="ja-JP" sz="1300" baseline="0">
              <a:latin typeface="ＭＳ Ｐゴシック" panose="020B0600070205080204" pitchFamily="50" charset="-128"/>
              <a:ea typeface="ＭＳ Ｐゴシック" panose="020B0600070205080204" pitchFamily="50" charset="-128"/>
            </a:rPr>
            <a:t>83,430</a:t>
          </a:r>
          <a:r>
            <a:rPr kumimoji="1" lang="ja-JP" altLang="en-US" sz="1300" baseline="0">
              <a:latin typeface="ＭＳ Ｐゴシック" panose="020B0600070205080204" pitchFamily="50" charset="-128"/>
              <a:ea typeface="ＭＳ Ｐゴシック" panose="020B0600070205080204" pitchFamily="50" charset="-128"/>
            </a:rPr>
            <a:t>円と昨年度と比べ大幅に増加している。これは、子育て世帯への臨時特別給付金給付事業の皆増が主な要因である。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47,164</a:t>
          </a:r>
          <a:r>
            <a:rPr kumimoji="1" lang="ja-JP" altLang="en-US" sz="1300" baseline="0">
              <a:latin typeface="ＭＳ Ｐゴシック" panose="020B0600070205080204" pitchFamily="50" charset="-128"/>
              <a:ea typeface="ＭＳ Ｐゴシック" panose="020B0600070205080204" pitchFamily="50" charset="-128"/>
            </a:rPr>
            <a:t>円と昨年度と比べて大幅に減少している。これは、新図書館整備事業の皆減が主な要因である。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富山県砺波市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47,626
46,962
127.03
25,851,315
23,740,200
1,919,547
14,190,229
22,349,551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125004</xdr:rowOff>
    </xdr:from>
    <xdr:to>
      <xdr:col>24</xdr:col>
      <xdr:colOff>63500</xdr:colOff>
      <xdr:row>37</xdr:row>
      <xdr:rowOff>138720</xdr:rowOff>
    </xdr:to>
    <xdr:cxnSp macro="">
      <xdr:nvCxnSpPr>
        <xdr:cNvPr id="63" name="直線コネクタ 62"/>
        <xdr:cNvCxnSpPr/>
      </xdr:nvCxnSpPr>
      <xdr:spPr>
        <a:xfrm>
          <a:off x="3797300" y="64686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75366</xdr:rowOff>
    </xdr:from>
    <xdr:to>
      <xdr:col>19</xdr:col>
      <xdr:colOff>177800</xdr:colOff>
      <xdr:row>37</xdr:row>
      <xdr:rowOff>125004</xdr:rowOff>
    </xdr:to>
    <xdr:cxnSp macro="">
      <xdr:nvCxnSpPr>
        <xdr:cNvPr id="66" name="直線コネクタ 65"/>
        <xdr:cNvCxnSpPr/>
      </xdr:nvCxnSpPr>
      <xdr:spPr>
        <a:xfrm>
          <a:off x="2908300" y="6419016"/>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69814</xdr:rowOff>
    </xdr:from>
    <xdr:to>
      <xdr:col>15</xdr:col>
      <xdr:colOff>50800</xdr:colOff>
      <xdr:row>37</xdr:row>
      <xdr:rowOff>75366</xdr:rowOff>
    </xdr:to>
    <xdr:cxnSp macro="">
      <xdr:nvCxnSpPr>
        <xdr:cNvPr id="69" name="直線コネクタ 68"/>
        <xdr:cNvCxnSpPr/>
      </xdr:nvCxnSpPr>
      <xdr:spPr>
        <a:xfrm>
          <a:off x="2019300" y="641346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68181</xdr:rowOff>
    </xdr:from>
    <xdr:to>
      <xdr:col>10</xdr:col>
      <xdr:colOff>114300</xdr:colOff>
      <xdr:row>37</xdr:row>
      <xdr:rowOff>69814</xdr:rowOff>
    </xdr:to>
    <xdr:cxnSp macro="">
      <xdr:nvCxnSpPr>
        <xdr:cNvPr id="72" name="直線コネクタ 71"/>
        <xdr:cNvCxnSpPr/>
      </xdr:nvCxnSpPr>
      <xdr:spPr>
        <a:xfrm>
          <a:off x="1130300" y="64118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87920</xdr:rowOff>
    </xdr:from>
    <xdr:to>
      <xdr:col>24</xdr:col>
      <xdr:colOff>114300</xdr:colOff>
      <xdr:row>38</xdr:row>
      <xdr:rowOff>18070</xdr:rowOff>
    </xdr:to>
    <xdr:sp macro="" textlink="">
      <xdr:nvSpPr>
        <xdr:cNvPr id="82" name="楕円 81"/>
        <xdr:cNvSpPr/>
      </xdr:nvSpPr>
      <xdr:spPr>
        <a:xfrm>
          <a:off x="4584700" y="64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66347</xdr:rowOff>
    </xdr:from>
    <xdr:ext cx="469744" cy="259045"/>
    <xdr:sp macro="" textlink="">
      <xdr:nvSpPr>
        <xdr:cNvPr id="83" name="議会費該当値テキスト"/>
        <xdr:cNvSpPr txBox="1"/>
      </xdr:nvSpPr>
      <xdr:spPr>
        <a:xfrm>
          <a:off x="4686300" y="64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74204</xdr:rowOff>
    </xdr:from>
    <xdr:to>
      <xdr:col>20</xdr:col>
      <xdr:colOff>38100</xdr:colOff>
      <xdr:row>38</xdr:row>
      <xdr:rowOff>4355</xdr:rowOff>
    </xdr:to>
    <xdr:sp macro="" textlink="">
      <xdr:nvSpPr>
        <xdr:cNvPr id="84" name="楕円 83"/>
        <xdr:cNvSpPr/>
      </xdr:nvSpPr>
      <xdr:spPr>
        <a:xfrm>
          <a:off x="37465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166931</xdr:rowOff>
    </xdr:from>
    <xdr:ext cx="469744" cy="259045"/>
    <xdr:sp macro="" textlink="">
      <xdr:nvSpPr>
        <xdr:cNvPr id="85" name="テキスト ボックス 84"/>
        <xdr:cNvSpPr txBox="1"/>
      </xdr:nvSpPr>
      <xdr:spPr>
        <a:xfrm>
          <a:off x="3562428" y="65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24566</xdr:rowOff>
    </xdr:from>
    <xdr:to>
      <xdr:col>15</xdr:col>
      <xdr:colOff>101600</xdr:colOff>
      <xdr:row>37</xdr:row>
      <xdr:rowOff>126166</xdr:rowOff>
    </xdr:to>
    <xdr:sp macro="" textlink="">
      <xdr:nvSpPr>
        <xdr:cNvPr id="86" name="楕円 85"/>
        <xdr:cNvSpPr/>
      </xdr:nvSpPr>
      <xdr:spPr>
        <a:xfrm>
          <a:off x="2857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117293</xdr:rowOff>
    </xdr:from>
    <xdr:ext cx="469744" cy="259045"/>
    <xdr:sp macro="" textlink="">
      <xdr:nvSpPr>
        <xdr:cNvPr id="87" name="テキスト ボックス 86"/>
        <xdr:cNvSpPr txBox="1"/>
      </xdr:nvSpPr>
      <xdr:spPr>
        <a:xfrm>
          <a:off x="2673428" y="646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19014</xdr:rowOff>
    </xdr:from>
    <xdr:to>
      <xdr:col>10</xdr:col>
      <xdr:colOff>165100</xdr:colOff>
      <xdr:row>37</xdr:row>
      <xdr:rowOff>120614</xdr:rowOff>
    </xdr:to>
    <xdr:sp macro="" textlink="">
      <xdr:nvSpPr>
        <xdr:cNvPr id="88" name="楕円 87"/>
        <xdr:cNvSpPr/>
      </xdr:nvSpPr>
      <xdr:spPr>
        <a:xfrm>
          <a:off x="1968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111741</xdr:rowOff>
    </xdr:from>
    <xdr:ext cx="469744" cy="259045"/>
    <xdr:sp macro="" textlink="">
      <xdr:nvSpPr>
        <xdr:cNvPr id="89" name="テキスト ボックス 88"/>
        <xdr:cNvSpPr txBox="1"/>
      </xdr:nvSpPr>
      <xdr:spPr>
        <a:xfrm>
          <a:off x="1784428" y="645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17381</xdr:rowOff>
    </xdr:from>
    <xdr:to>
      <xdr:col>6</xdr:col>
      <xdr:colOff>38100</xdr:colOff>
      <xdr:row>37</xdr:row>
      <xdr:rowOff>118981</xdr:rowOff>
    </xdr:to>
    <xdr:sp macro="" textlink="">
      <xdr:nvSpPr>
        <xdr:cNvPr id="90" name="楕円 89"/>
        <xdr:cNvSpPr/>
      </xdr:nvSpPr>
      <xdr:spPr>
        <a:xfrm>
          <a:off x="1079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110108</xdr:rowOff>
    </xdr:from>
    <xdr:ext cx="469744" cy="259045"/>
    <xdr:sp macro="" textlink="">
      <xdr:nvSpPr>
        <xdr:cNvPr id="91" name="テキスト ボックス 90"/>
        <xdr:cNvSpPr txBox="1"/>
      </xdr:nvSpPr>
      <xdr:spPr>
        <a:xfrm>
          <a:off x="895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18107</xdr:rowOff>
    </xdr:from>
    <xdr:to>
      <xdr:col>24</xdr:col>
      <xdr:colOff>63500</xdr:colOff>
      <xdr:row>59</xdr:row>
      <xdr:rowOff>18276</xdr:rowOff>
    </xdr:to>
    <xdr:cxnSp macro="">
      <xdr:nvCxnSpPr>
        <xdr:cNvPr id="121" name="直線コネクタ 120"/>
        <xdr:cNvCxnSpPr/>
      </xdr:nvCxnSpPr>
      <xdr:spPr>
        <a:xfrm>
          <a:off x="3797300" y="9447857"/>
          <a:ext cx="838200" cy="68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18107</xdr:rowOff>
    </xdr:from>
    <xdr:to>
      <xdr:col>19</xdr:col>
      <xdr:colOff>177800</xdr:colOff>
      <xdr:row>59</xdr:row>
      <xdr:rowOff>100548</xdr:rowOff>
    </xdr:to>
    <xdr:cxnSp macro="">
      <xdr:nvCxnSpPr>
        <xdr:cNvPr id="124" name="直線コネクタ 123"/>
        <xdr:cNvCxnSpPr/>
      </xdr:nvCxnSpPr>
      <xdr:spPr>
        <a:xfrm flipV="1">
          <a:off x="2908300" y="9447857"/>
          <a:ext cx="889000" cy="76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100548</xdr:rowOff>
    </xdr:from>
    <xdr:to>
      <xdr:col>15</xdr:col>
      <xdr:colOff>50800</xdr:colOff>
      <xdr:row>59</xdr:row>
      <xdr:rowOff>123637</xdr:rowOff>
    </xdr:to>
    <xdr:cxnSp macro="">
      <xdr:nvCxnSpPr>
        <xdr:cNvPr id="127" name="直線コネクタ 126"/>
        <xdr:cNvCxnSpPr/>
      </xdr:nvCxnSpPr>
      <xdr:spPr>
        <a:xfrm flipV="1">
          <a:off x="2019300" y="1021609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95634</xdr:rowOff>
    </xdr:from>
    <xdr:to>
      <xdr:col>10</xdr:col>
      <xdr:colOff>114300</xdr:colOff>
      <xdr:row>59</xdr:row>
      <xdr:rowOff>123637</xdr:rowOff>
    </xdr:to>
    <xdr:cxnSp macro="">
      <xdr:nvCxnSpPr>
        <xdr:cNvPr id="130" name="直線コネクタ 129"/>
        <xdr:cNvCxnSpPr/>
      </xdr:nvCxnSpPr>
      <xdr:spPr>
        <a:xfrm>
          <a:off x="1130300" y="10211184"/>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138926</xdr:rowOff>
    </xdr:from>
    <xdr:to>
      <xdr:col>24</xdr:col>
      <xdr:colOff>114300</xdr:colOff>
      <xdr:row>59</xdr:row>
      <xdr:rowOff>69076</xdr:rowOff>
    </xdr:to>
    <xdr:sp macro="" textlink="">
      <xdr:nvSpPr>
        <xdr:cNvPr id="140" name="楕円 139"/>
        <xdr:cNvSpPr/>
      </xdr:nvSpPr>
      <xdr:spPr>
        <a:xfrm>
          <a:off x="4584700" y="10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53853</xdr:rowOff>
    </xdr:from>
    <xdr:ext cx="534377" cy="259045"/>
    <xdr:sp macro="" textlink="">
      <xdr:nvSpPr>
        <xdr:cNvPr id="141" name="総務費該当値テキスト"/>
        <xdr:cNvSpPr txBox="1"/>
      </xdr:nvSpPr>
      <xdr:spPr>
        <a:xfrm>
          <a:off x="4686300" y="999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138757</xdr:rowOff>
    </xdr:from>
    <xdr:to>
      <xdr:col>20</xdr:col>
      <xdr:colOff>38100</xdr:colOff>
      <xdr:row>55</xdr:row>
      <xdr:rowOff>68907</xdr:rowOff>
    </xdr:to>
    <xdr:sp macro="" textlink="">
      <xdr:nvSpPr>
        <xdr:cNvPr id="142" name="楕円 141"/>
        <xdr:cNvSpPr/>
      </xdr:nvSpPr>
      <xdr:spPr>
        <a:xfrm>
          <a:off x="3746500" y="93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60034</xdr:rowOff>
    </xdr:from>
    <xdr:ext cx="599010" cy="259045"/>
    <xdr:sp macro="" textlink="">
      <xdr:nvSpPr>
        <xdr:cNvPr id="143" name="テキスト ボックス 142"/>
        <xdr:cNvSpPr txBox="1"/>
      </xdr:nvSpPr>
      <xdr:spPr>
        <a:xfrm>
          <a:off x="3497795" y="948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49748</xdr:rowOff>
    </xdr:from>
    <xdr:to>
      <xdr:col>15</xdr:col>
      <xdr:colOff>101600</xdr:colOff>
      <xdr:row>59</xdr:row>
      <xdr:rowOff>151348</xdr:rowOff>
    </xdr:to>
    <xdr:sp macro="" textlink="">
      <xdr:nvSpPr>
        <xdr:cNvPr id="144" name="楕円 143"/>
        <xdr:cNvSpPr/>
      </xdr:nvSpPr>
      <xdr:spPr>
        <a:xfrm>
          <a:off x="2857500" y="101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142475</xdr:rowOff>
    </xdr:from>
    <xdr:ext cx="534377" cy="259045"/>
    <xdr:sp macro="" textlink="">
      <xdr:nvSpPr>
        <xdr:cNvPr id="145" name="テキスト ボックス 144"/>
        <xdr:cNvSpPr txBox="1"/>
      </xdr:nvSpPr>
      <xdr:spPr>
        <a:xfrm>
          <a:off x="2641111" y="102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72837</xdr:rowOff>
    </xdr:from>
    <xdr:to>
      <xdr:col>10</xdr:col>
      <xdr:colOff>165100</xdr:colOff>
      <xdr:row>60</xdr:row>
      <xdr:rowOff>2987</xdr:rowOff>
    </xdr:to>
    <xdr:sp macro="" textlink="">
      <xdr:nvSpPr>
        <xdr:cNvPr id="146" name="楕円 145"/>
        <xdr:cNvSpPr/>
      </xdr:nvSpPr>
      <xdr:spPr>
        <a:xfrm>
          <a:off x="1968500" y="101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165564</xdr:rowOff>
    </xdr:from>
    <xdr:ext cx="534377" cy="259045"/>
    <xdr:sp macro="" textlink="">
      <xdr:nvSpPr>
        <xdr:cNvPr id="147" name="テキスト ボックス 146"/>
        <xdr:cNvSpPr txBox="1"/>
      </xdr:nvSpPr>
      <xdr:spPr>
        <a:xfrm>
          <a:off x="1752111" y="102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44834</xdr:rowOff>
    </xdr:from>
    <xdr:to>
      <xdr:col>6</xdr:col>
      <xdr:colOff>38100</xdr:colOff>
      <xdr:row>59</xdr:row>
      <xdr:rowOff>146434</xdr:rowOff>
    </xdr:to>
    <xdr:sp macro="" textlink="">
      <xdr:nvSpPr>
        <xdr:cNvPr id="148" name="楕円 147"/>
        <xdr:cNvSpPr/>
      </xdr:nvSpPr>
      <xdr:spPr>
        <a:xfrm>
          <a:off x="1079500" y="101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137561</xdr:rowOff>
    </xdr:from>
    <xdr:ext cx="534377" cy="259045"/>
    <xdr:sp macro="" textlink="">
      <xdr:nvSpPr>
        <xdr:cNvPr id="149" name="テキスト ボックス 148"/>
        <xdr:cNvSpPr txBox="1"/>
      </xdr:nvSpPr>
      <xdr:spPr>
        <a:xfrm>
          <a:off x="863111" y="1025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55559</xdr:rowOff>
    </xdr:from>
    <xdr:to>
      <xdr:col>24</xdr:col>
      <xdr:colOff>63500</xdr:colOff>
      <xdr:row>77</xdr:row>
      <xdr:rowOff>55065</xdr:rowOff>
    </xdr:to>
    <xdr:cxnSp macro="">
      <xdr:nvCxnSpPr>
        <xdr:cNvPr id="179" name="直線コネクタ 178"/>
        <xdr:cNvCxnSpPr/>
      </xdr:nvCxnSpPr>
      <xdr:spPr>
        <a:xfrm flipV="1">
          <a:off x="3797300" y="13085759"/>
          <a:ext cx="838200" cy="17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55065</xdr:rowOff>
    </xdr:from>
    <xdr:to>
      <xdr:col>19</xdr:col>
      <xdr:colOff>177800</xdr:colOff>
      <xdr:row>77</xdr:row>
      <xdr:rowOff>155214</xdr:rowOff>
    </xdr:to>
    <xdr:cxnSp macro="">
      <xdr:nvCxnSpPr>
        <xdr:cNvPr id="182" name="直線コネクタ 181"/>
        <xdr:cNvCxnSpPr/>
      </xdr:nvCxnSpPr>
      <xdr:spPr>
        <a:xfrm flipV="1">
          <a:off x="2908300" y="13256715"/>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147220</xdr:rowOff>
    </xdr:from>
    <xdr:to>
      <xdr:col>15</xdr:col>
      <xdr:colOff>50800</xdr:colOff>
      <xdr:row>77</xdr:row>
      <xdr:rowOff>155214</xdr:rowOff>
    </xdr:to>
    <xdr:cxnSp macro="">
      <xdr:nvCxnSpPr>
        <xdr:cNvPr id="185" name="直線コネクタ 184"/>
        <xdr:cNvCxnSpPr/>
      </xdr:nvCxnSpPr>
      <xdr:spPr>
        <a:xfrm>
          <a:off x="2019300" y="13348870"/>
          <a:ext cx="8890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145111</xdr:rowOff>
    </xdr:from>
    <xdr:to>
      <xdr:col>10</xdr:col>
      <xdr:colOff>114300</xdr:colOff>
      <xdr:row>77</xdr:row>
      <xdr:rowOff>147220</xdr:rowOff>
    </xdr:to>
    <xdr:cxnSp macro="">
      <xdr:nvCxnSpPr>
        <xdr:cNvPr id="188" name="直線コネクタ 187"/>
        <xdr:cNvCxnSpPr/>
      </xdr:nvCxnSpPr>
      <xdr:spPr>
        <a:xfrm>
          <a:off x="1130300" y="13346761"/>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4759</xdr:rowOff>
    </xdr:from>
    <xdr:to>
      <xdr:col>24</xdr:col>
      <xdr:colOff>114300</xdr:colOff>
      <xdr:row>76</xdr:row>
      <xdr:rowOff>106359</xdr:rowOff>
    </xdr:to>
    <xdr:sp macro="" textlink="">
      <xdr:nvSpPr>
        <xdr:cNvPr id="198" name="楕円 197"/>
        <xdr:cNvSpPr/>
      </xdr:nvSpPr>
      <xdr:spPr>
        <a:xfrm>
          <a:off x="4584700" y="1303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154636</xdr:rowOff>
    </xdr:from>
    <xdr:ext cx="599010" cy="259045"/>
    <xdr:sp macro="" textlink="">
      <xdr:nvSpPr>
        <xdr:cNvPr id="199" name="民生費該当値テキスト"/>
        <xdr:cNvSpPr txBox="1"/>
      </xdr:nvSpPr>
      <xdr:spPr>
        <a:xfrm>
          <a:off x="4686300" y="1301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4265</xdr:rowOff>
    </xdr:from>
    <xdr:to>
      <xdr:col>20</xdr:col>
      <xdr:colOff>38100</xdr:colOff>
      <xdr:row>77</xdr:row>
      <xdr:rowOff>105865</xdr:rowOff>
    </xdr:to>
    <xdr:sp macro="" textlink="">
      <xdr:nvSpPr>
        <xdr:cNvPr id="200" name="楕円 199"/>
        <xdr:cNvSpPr/>
      </xdr:nvSpPr>
      <xdr:spPr>
        <a:xfrm>
          <a:off x="3746500" y="132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96992</xdr:rowOff>
    </xdr:from>
    <xdr:ext cx="599010" cy="259045"/>
    <xdr:sp macro="" textlink="">
      <xdr:nvSpPr>
        <xdr:cNvPr id="201" name="テキスト ボックス 200"/>
        <xdr:cNvSpPr txBox="1"/>
      </xdr:nvSpPr>
      <xdr:spPr>
        <a:xfrm>
          <a:off x="3497795" y="1329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104414</xdr:rowOff>
    </xdr:from>
    <xdr:to>
      <xdr:col>15</xdr:col>
      <xdr:colOff>101600</xdr:colOff>
      <xdr:row>78</xdr:row>
      <xdr:rowOff>34564</xdr:rowOff>
    </xdr:to>
    <xdr:sp macro="" textlink="">
      <xdr:nvSpPr>
        <xdr:cNvPr id="202" name="楕円 201"/>
        <xdr:cNvSpPr/>
      </xdr:nvSpPr>
      <xdr:spPr>
        <a:xfrm>
          <a:off x="2857500" y="133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25691</xdr:rowOff>
    </xdr:from>
    <xdr:ext cx="599010" cy="259045"/>
    <xdr:sp macro="" textlink="">
      <xdr:nvSpPr>
        <xdr:cNvPr id="203" name="テキスト ボックス 202"/>
        <xdr:cNvSpPr txBox="1"/>
      </xdr:nvSpPr>
      <xdr:spPr>
        <a:xfrm>
          <a:off x="2608795" y="133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96420</xdr:rowOff>
    </xdr:from>
    <xdr:to>
      <xdr:col>10</xdr:col>
      <xdr:colOff>165100</xdr:colOff>
      <xdr:row>78</xdr:row>
      <xdr:rowOff>26570</xdr:rowOff>
    </xdr:to>
    <xdr:sp macro="" textlink="">
      <xdr:nvSpPr>
        <xdr:cNvPr id="204" name="楕円 203"/>
        <xdr:cNvSpPr/>
      </xdr:nvSpPr>
      <xdr:spPr>
        <a:xfrm>
          <a:off x="1968500" y="132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17697</xdr:rowOff>
    </xdr:from>
    <xdr:ext cx="599010" cy="259045"/>
    <xdr:sp macro="" textlink="">
      <xdr:nvSpPr>
        <xdr:cNvPr id="205" name="テキスト ボックス 204"/>
        <xdr:cNvSpPr txBox="1"/>
      </xdr:nvSpPr>
      <xdr:spPr>
        <a:xfrm>
          <a:off x="1719795" y="1339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94311</xdr:rowOff>
    </xdr:from>
    <xdr:to>
      <xdr:col>6</xdr:col>
      <xdr:colOff>38100</xdr:colOff>
      <xdr:row>78</xdr:row>
      <xdr:rowOff>24461</xdr:rowOff>
    </xdr:to>
    <xdr:sp macro="" textlink="">
      <xdr:nvSpPr>
        <xdr:cNvPr id="206" name="楕円 205"/>
        <xdr:cNvSpPr/>
      </xdr:nvSpPr>
      <xdr:spPr>
        <a:xfrm>
          <a:off x="1079500" y="13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15588</xdr:rowOff>
    </xdr:from>
    <xdr:ext cx="599010" cy="259045"/>
    <xdr:sp macro="" textlink="">
      <xdr:nvSpPr>
        <xdr:cNvPr id="207" name="テキスト ボックス 206"/>
        <xdr:cNvSpPr txBox="1"/>
      </xdr:nvSpPr>
      <xdr:spPr>
        <a:xfrm>
          <a:off x="830795" y="133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59741</xdr:rowOff>
    </xdr:from>
    <xdr:to>
      <xdr:col>24</xdr:col>
      <xdr:colOff>63500</xdr:colOff>
      <xdr:row>97</xdr:row>
      <xdr:rowOff>169520</xdr:rowOff>
    </xdr:to>
    <xdr:cxnSp macro="">
      <xdr:nvCxnSpPr>
        <xdr:cNvPr id="237" name="直線コネクタ 236"/>
        <xdr:cNvCxnSpPr/>
      </xdr:nvCxnSpPr>
      <xdr:spPr>
        <a:xfrm flipV="1">
          <a:off x="3797300" y="16690391"/>
          <a:ext cx="838200" cy="1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169520</xdr:rowOff>
    </xdr:from>
    <xdr:to>
      <xdr:col>19</xdr:col>
      <xdr:colOff>177800</xdr:colOff>
      <xdr:row>98</xdr:row>
      <xdr:rowOff>88861</xdr:rowOff>
    </xdr:to>
    <xdr:cxnSp macro="">
      <xdr:nvCxnSpPr>
        <xdr:cNvPr id="240" name="直線コネクタ 239"/>
        <xdr:cNvCxnSpPr/>
      </xdr:nvCxnSpPr>
      <xdr:spPr>
        <a:xfrm flipV="1">
          <a:off x="2908300" y="16800170"/>
          <a:ext cx="889000" cy="9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88861</xdr:rowOff>
    </xdr:from>
    <xdr:to>
      <xdr:col>15</xdr:col>
      <xdr:colOff>50800</xdr:colOff>
      <xdr:row>98</xdr:row>
      <xdr:rowOff>112140</xdr:rowOff>
    </xdr:to>
    <xdr:cxnSp macro="">
      <xdr:nvCxnSpPr>
        <xdr:cNvPr id="243" name="直線コネクタ 242"/>
        <xdr:cNvCxnSpPr/>
      </xdr:nvCxnSpPr>
      <xdr:spPr>
        <a:xfrm flipV="1">
          <a:off x="2019300" y="1689096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100698</xdr:rowOff>
    </xdr:from>
    <xdr:to>
      <xdr:col>10</xdr:col>
      <xdr:colOff>114300</xdr:colOff>
      <xdr:row>98</xdr:row>
      <xdr:rowOff>112140</xdr:rowOff>
    </xdr:to>
    <xdr:cxnSp macro="">
      <xdr:nvCxnSpPr>
        <xdr:cNvPr id="246" name="直線コネクタ 245"/>
        <xdr:cNvCxnSpPr/>
      </xdr:nvCxnSpPr>
      <xdr:spPr>
        <a:xfrm>
          <a:off x="1130300" y="16902798"/>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8941</xdr:rowOff>
    </xdr:from>
    <xdr:to>
      <xdr:col>24</xdr:col>
      <xdr:colOff>114300</xdr:colOff>
      <xdr:row>97</xdr:row>
      <xdr:rowOff>110541</xdr:rowOff>
    </xdr:to>
    <xdr:sp macro="" textlink="">
      <xdr:nvSpPr>
        <xdr:cNvPr id="256" name="楕円 255"/>
        <xdr:cNvSpPr/>
      </xdr:nvSpPr>
      <xdr:spPr>
        <a:xfrm>
          <a:off x="4584700" y="166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158818</xdr:rowOff>
    </xdr:from>
    <xdr:ext cx="534377" cy="259045"/>
    <xdr:sp macro="" textlink="">
      <xdr:nvSpPr>
        <xdr:cNvPr id="257" name="衛生費該当値テキスト"/>
        <xdr:cNvSpPr txBox="1"/>
      </xdr:nvSpPr>
      <xdr:spPr>
        <a:xfrm>
          <a:off x="4686300" y="166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118720</xdr:rowOff>
    </xdr:from>
    <xdr:to>
      <xdr:col>20</xdr:col>
      <xdr:colOff>38100</xdr:colOff>
      <xdr:row>98</xdr:row>
      <xdr:rowOff>48870</xdr:rowOff>
    </xdr:to>
    <xdr:sp macro="" textlink="">
      <xdr:nvSpPr>
        <xdr:cNvPr id="258" name="楕円 257"/>
        <xdr:cNvSpPr/>
      </xdr:nvSpPr>
      <xdr:spPr>
        <a:xfrm>
          <a:off x="3746500" y="167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39997</xdr:rowOff>
    </xdr:from>
    <xdr:ext cx="534377" cy="259045"/>
    <xdr:sp macro="" textlink="">
      <xdr:nvSpPr>
        <xdr:cNvPr id="259" name="テキスト ボックス 258"/>
        <xdr:cNvSpPr txBox="1"/>
      </xdr:nvSpPr>
      <xdr:spPr>
        <a:xfrm>
          <a:off x="3530111" y="168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38061</xdr:rowOff>
    </xdr:from>
    <xdr:to>
      <xdr:col>15</xdr:col>
      <xdr:colOff>101600</xdr:colOff>
      <xdr:row>98</xdr:row>
      <xdr:rowOff>139661</xdr:rowOff>
    </xdr:to>
    <xdr:sp macro="" textlink="">
      <xdr:nvSpPr>
        <xdr:cNvPr id="260" name="楕円 259"/>
        <xdr:cNvSpPr/>
      </xdr:nvSpPr>
      <xdr:spPr>
        <a:xfrm>
          <a:off x="2857500" y="168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130788</xdr:rowOff>
    </xdr:from>
    <xdr:ext cx="534377" cy="259045"/>
    <xdr:sp macro="" textlink="">
      <xdr:nvSpPr>
        <xdr:cNvPr id="261" name="テキスト ボックス 260"/>
        <xdr:cNvSpPr txBox="1"/>
      </xdr:nvSpPr>
      <xdr:spPr>
        <a:xfrm>
          <a:off x="2641111" y="169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61340</xdr:rowOff>
    </xdr:from>
    <xdr:to>
      <xdr:col>10</xdr:col>
      <xdr:colOff>165100</xdr:colOff>
      <xdr:row>98</xdr:row>
      <xdr:rowOff>162940</xdr:rowOff>
    </xdr:to>
    <xdr:sp macro="" textlink="">
      <xdr:nvSpPr>
        <xdr:cNvPr id="262" name="楕円 261"/>
        <xdr:cNvSpPr/>
      </xdr:nvSpPr>
      <xdr:spPr>
        <a:xfrm>
          <a:off x="1968500" y="168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154067</xdr:rowOff>
    </xdr:from>
    <xdr:ext cx="534377" cy="259045"/>
    <xdr:sp macro="" textlink="">
      <xdr:nvSpPr>
        <xdr:cNvPr id="263" name="テキスト ボックス 262"/>
        <xdr:cNvSpPr txBox="1"/>
      </xdr:nvSpPr>
      <xdr:spPr>
        <a:xfrm>
          <a:off x="1752111" y="169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49898</xdr:rowOff>
    </xdr:from>
    <xdr:to>
      <xdr:col>6</xdr:col>
      <xdr:colOff>38100</xdr:colOff>
      <xdr:row>98</xdr:row>
      <xdr:rowOff>151498</xdr:rowOff>
    </xdr:to>
    <xdr:sp macro="" textlink="">
      <xdr:nvSpPr>
        <xdr:cNvPr id="264" name="楕円 263"/>
        <xdr:cNvSpPr/>
      </xdr:nvSpPr>
      <xdr:spPr>
        <a:xfrm>
          <a:off x="1079500" y="168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142625</xdr:rowOff>
    </xdr:from>
    <xdr:ext cx="534377" cy="259045"/>
    <xdr:sp macro="" textlink="">
      <xdr:nvSpPr>
        <xdr:cNvPr id="265" name="テキスト ボックス 264"/>
        <xdr:cNvSpPr txBox="1"/>
      </xdr:nvSpPr>
      <xdr:spPr>
        <a:xfrm>
          <a:off x="863111" y="169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97409</xdr:rowOff>
    </xdr:from>
    <xdr:to>
      <xdr:col>55</xdr:col>
      <xdr:colOff>0</xdr:colOff>
      <xdr:row>37</xdr:row>
      <xdr:rowOff>98323</xdr:rowOff>
    </xdr:to>
    <xdr:cxnSp macro="">
      <xdr:nvCxnSpPr>
        <xdr:cNvPr id="292" name="直線コネクタ 291"/>
        <xdr:cNvCxnSpPr/>
      </xdr:nvCxnSpPr>
      <xdr:spPr>
        <a:xfrm flipV="1">
          <a:off x="9639300" y="644105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98323</xdr:rowOff>
    </xdr:from>
    <xdr:to>
      <xdr:col>50</xdr:col>
      <xdr:colOff>114300</xdr:colOff>
      <xdr:row>37</xdr:row>
      <xdr:rowOff>98781</xdr:rowOff>
    </xdr:to>
    <xdr:cxnSp macro="">
      <xdr:nvCxnSpPr>
        <xdr:cNvPr id="295" name="直線コネクタ 294"/>
        <xdr:cNvCxnSpPr/>
      </xdr:nvCxnSpPr>
      <xdr:spPr>
        <a:xfrm flipV="1">
          <a:off x="8750300" y="644197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94209</xdr:rowOff>
    </xdr:from>
    <xdr:to>
      <xdr:col>45</xdr:col>
      <xdr:colOff>177800</xdr:colOff>
      <xdr:row>37</xdr:row>
      <xdr:rowOff>98781</xdr:rowOff>
    </xdr:to>
    <xdr:cxnSp macro="">
      <xdr:nvCxnSpPr>
        <xdr:cNvPr id="298" name="直線コネクタ 297"/>
        <xdr:cNvCxnSpPr/>
      </xdr:nvCxnSpPr>
      <xdr:spPr>
        <a:xfrm>
          <a:off x="7861300" y="64378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93066</xdr:rowOff>
    </xdr:from>
    <xdr:to>
      <xdr:col>41</xdr:col>
      <xdr:colOff>50800</xdr:colOff>
      <xdr:row>37</xdr:row>
      <xdr:rowOff>94209</xdr:rowOff>
    </xdr:to>
    <xdr:cxnSp macro="">
      <xdr:nvCxnSpPr>
        <xdr:cNvPr id="301" name="直線コネクタ 300"/>
        <xdr:cNvCxnSpPr/>
      </xdr:nvCxnSpPr>
      <xdr:spPr>
        <a:xfrm>
          <a:off x="6972300" y="64367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46609</xdr:rowOff>
    </xdr:from>
    <xdr:to>
      <xdr:col>55</xdr:col>
      <xdr:colOff>50800</xdr:colOff>
      <xdr:row>37</xdr:row>
      <xdr:rowOff>148209</xdr:rowOff>
    </xdr:to>
    <xdr:sp macro="" textlink="">
      <xdr:nvSpPr>
        <xdr:cNvPr id="311" name="楕円 310"/>
        <xdr:cNvSpPr/>
      </xdr:nvSpPr>
      <xdr:spPr>
        <a:xfrm>
          <a:off x="10426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25036</xdr:rowOff>
    </xdr:from>
    <xdr:ext cx="378565" cy="259045"/>
    <xdr:sp macro="" textlink="">
      <xdr:nvSpPr>
        <xdr:cNvPr id="312" name="労働費該当値テキスト"/>
        <xdr:cNvSpPr txBox="1"/>
      </xdr:nvSpPr>
      <xdr:spPr>
        <a:xfrm>
          <a:off x="10528300" y="636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47523</xdr:rowOff>
    </xdr:from>
    <xdr:to>
      <xdr:col>50</xdr:col>
      <xdr:colOff>165100</xdr:colOff>
      <xdr:row>37</xdr:row>
      <xdr:rowOff>149123</xdr:rowOff>
    </xdr:to>
    <xdr:sp macro="" textlink="">
      <xdr:nvSpPr>
        <xdr:cNvPr id="313" name="楕円 312"/>
        <xdr:cNvSpPr/>
      </xdr:nvSpPr>
      <xdr:spPr>
        <a:xfrm>
          <a:off x="9588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140250</xdr:rowOff>
    </xdr:from>
    <xdr:ext cx="378565" cy="259045"/>
    <xdr:sp macro="" textlink="">
      <xdr:nvSpPr>
        <xdr:cNvPr id="314" name="テキスト ボックス 313"/>
        <xdr:cNvSpPr txBox="1"/>
      </xdr:nvSpPr>
      <xdr:spPr>
        <a:xfrm>
          <a:off x="9450017" y="64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47981</xdr:rowOff>
    </xdr:from>
    <xdr:to>
      <xdr:col>46</xdr:col>
      <xdr:colOff>38100</xdr:colOff>
      <xdr:row>37</xdr:row>
      <xdr:rowOff>149581</xdr:rowOff>
    </xdr:to>
    <xdr:sp macro="" textlink="">
      <xdr:nvSpPr>
        <xdr:cNvPr id="315" name="楕円 314"/>
        <xdr:cNvSpPr/>
      </xdr:nvSpPr>
      <xdr:spPr>
        <a:xfrm>
          <a:off x="8699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140708</xdr:rowOff>
    </xdr:from>
    <xdr:ext cx="378565" cy="259045"/>
    <xdr:sp macro="" textlink="">
      <xdr:nvSpPr>
        <xdr:cNvPr id="316" name="テキスト ボックス 315"/>
        <xdr:cNvSpPr txBox="1"/>
      </xdr:nvSpPr>
      <xdr:spPr>
        <a:xfrm>
          <a:off x="8561017" y="64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43409</xdr:rowOff>
    </xdr:from>
    <xdr:to>
      <xdr:col>41</xdr:col>
      <xdr:colOff>101600</xdr:colOff>
      <xdr:row>37</xdr:row>
      <xdr:rowOff>145009</xdr:rowOff>
    </xdr:to>
    <xdr:sp macro="" textlink="">
      <xdr:nvSpPr>
        <xdr:cNvPr id="317" name="楕円 316"/>
        <xdr:cNvSpPr/>
      </xdr:nvSpPr>
      <xdr:spPr>
        <a:xfrm>
          <a:off x="7810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136136</xdr:rowOff>
    </xdr:from>
    <xdr:ext cx="378565" cy="259045"/>
    <xdr:sp macro="" textlink="">
      <xdr:nvSpPr>
        <xdr:cNvPr id="318" name="テキスト ボックス 317"/>
        <xdr:cNvSpPr txBox="1"/>
      </xdr:nvSpPr>
      <xdr:spPr>
        <a:xfrm>
          <a:off x="7672017" y="647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42266</xdr:rowOff>
    </xdr:from>
    <xdr:to>
      <xdr:col>36</xdr:col>
      <xdr:colOff>165100</xdr:colOff>
      <xdr:row>37</xdr:row>
      <xdr:rowOff>143866</xdr:rowOff>
    </xdr:to>
    <xdr:sp macro="" textlink="">
      <xdr:nvSpPr>
        <xdr:cNvPr id="319" name="楕円 318"/>
        <xdr:cNvSpPr/>
      </xdr:nvSpPr>
      <xdr:spPr>
        <a:xfrm>
          <a:off x="692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134993</xdr:rowOff>
    </xdr:from>
    <xdr:ext cx="378565" cy="259045"/>
    <xdr:sp macro="" textlink="">
      <xdr:nvSpPr>
        <xdr:cNvPr id="320" name="テキスト ボックス 319"/>
        <xdr:cNvSpPr txBox="1"/>
      </xdr:nvSpPr>
      <xdr:spPr>
        <a:xfrm>
          <a:off x="6783017" y="64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36739</xdr:rowOff>
    </xdr:from>
    <xdr:to>
      <xdr:col>55</xdr:col>
      <xdr:colOff>0</xdr:colOff>
      <xdr:row>56</xdr:row>
      <xdr:rowOff>57061</xdr:rowOff>
    </xdr:to>
    <xdr:cxnSp macro="">
      <xdr:nvCxnSpPr>
        <xdr:cNvPr id="347" name="直線コネクタ 346"/>
        <xdr:cNvCxnSpPr/>
      </xdr:nvCxnSpPr>
      <xdr:spPr>
        <a:xfrm flipV="1">
          <a:off x="9639300" y="96379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70411</xdr:rowOff>
    </xdr:from>
    <xdr:to>
      <xdr:col>50</xdr:col>
      <xdr:colOff>114300</xdr:colOff>
      <xdr:row>56</xdr:row>
      <xdr:rowOff>57061</xdr:rowOff>
    </xdr:to>
    <xdr:cxnSp macro="">
      <xdr:nvCxnSpPr>
        <xdr:cNvPr id="350" name="直線コネクタ 349"/>
        <xdr:cNvCxnSpPr/>
      </xdr:nvCxnSpPr>
      <xdr:spPr>
        <a:xfrm>
          <a:off x="8750300" y="9500161"/>
          <a:ext cx="8890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70411</xdr:rowOff>
    </xdr:from>
    <xdr:to>
      <xdr:col>45</xdr:col>
      <xdr:colOff>177800</xdr:colOff>
      <xdr:row>55</xdr:row>
      <xdr:rowOff>123081</xdr:rowOff>
    </xdr:to>
    <xdr:cxnSp macro="">
      <xdr:nvCxnSpPr>
        <xdr:cNvPr id="353" name="直線コネクタ 352"/>
        <xdr:cNvCxnSpPr/>
      </xdr:nvCxnSpPr>
      <xdr:spPr>
        <a:xfrm flipV="1">
          <a:off x="7861300" y="9500161"/>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5" name="テキスト ボックス 354"/>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123081</xdr:rowOff>
    </xdr:from>
    <xdr:to>
      <xdr:col>41</xdr:col>
      <xdr:colOff>50800</xdr:colOff>
      <xdr:row>55</xdr:row>
      <xdr:rowOff>143175</xdr:rowOff>
    </xdr:to>
    <xdr:cxnSp macro="">
      <xdr:nvCxnSpPr>
        <xdr:cNvPr id="356" name="直線コネクタ 355"/>
        <xdr:cNvCxnSpPr/>
      </xdr:nvCxnSpPr>
      <xdr:spPr>
        <a:xfrm flipV="1">
          <a:off x="6972300" y="9552831"/>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0" name="テキスト ボックス 359"/>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157389</xdr:rowOff>
    </xdr:from>
    <xdr:to>
      <xdr:col>55</xdr:col>
      <xdr:colOff>50800</xdr:colOff>
      <xdr:row>56</xdr:row>
      <xdr:rowOff>87539</xdr:rowOff>
    </xdr:to>
    <xdr:sp macro="" textlink="">
      <xdr:nvSpPr>
        <xdr:cNvPr id="366" name="楕円 365"/>
        <xdr:cNvSpPr/>
      </xdr:nvSpPr>
      <xdr:spPr>
        <a:xfrm>
          <a:off x="10426700" y="95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135816</xdr:rowOff>
    </xdr:from>
    <xdr:ext cx="534377" cy="259045"/>
    <xdr:sp macro="" textlink="">
      <xdr:nvSpPr>
        <xdr:cNvPr id="367" name="農林水産業費該当値テキスト"/>
        <xdr:cNvSpPr txBox="1"/>
      </xdr:nvSpPr>
      <xdr:spPr>
        <a:xfrm>
          <a:off x="10528300" y="95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6261</xdr:rowOff>
    </xdr:from>
    <xdr:to>
      <xdr:col>50</xdr:col>
      <xdr:colOff>165100</xdr:colOff>
      <xdr:row>56</xdr:row>
      <xdr:rowOff>107861</xdr:rowOff>
    </xdr:to>
    <xdr:sp macro="" textlink="">
      <xdr:nvSpPr>
        <xdr:cNvPr id="368" name="楕円 367"/>
        <xdr:cNvSpPr/>
      </xdr:nvSpPr>
      <xdr:spPr>
        <a:xfrm>
          <a:off x="9588500" y="9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98988</xdr:rowOff>
    </xdr:from>
    <xdr:ext cx="534377" cy="259045"/>
    <xdr:sp macro="" textlink="">
      <xdr:nvSpPr>
        <xdr:cNvPr id="369" name="テキスト ボックス 368"/>
        <xdr:cNvSpPr txBox="1"/>
      </xdr:nvSpPr>
      <xdr:spPr>
        <a:xfrm>
          <a:off x="9372111" y="97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19611</xdr:rowOff>
    </xdr:from>
    <xdr:to>
      <xdr:col>46</xdr:col>
      <xdr:colOff>38100</xdr:colOff>
      <xdr:row>55</xdr:row>
      <xdr:rowOff>121211</xdr:rowOff>
    </xdr:to>
    <xdr:sp macro="" textlink="">
      <xdr:nvSpPr>
        <xdr:cNvPr id="370" name="楕円 369"/>
        <xdr:cNvSpPr/>
      </xdr:nvSpPr>
      <xdr:spPr>
        <a:xfrm>
          <a:off x="8699500" y="94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137738</xdr:rowOff>
    </xdr:from>
    <xdr:ext cx="534377" cy="259045"/>
    <xdr:sp macro="" textlink="">
      <xdr:nvSpPr>
        <xdr:cNvPr id="371" name="テキスト ボックス 370"/>
        <xdr:cNvSpPr txBox="1"/>
      </xdr:nvSpPr>
      <xdr:spPr>
        <a:xfrm>
          <a:off x="8483111" y="92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72281</xdr:rowOff>
    </xdr:from>
    <xdr:to>
      <xdr:col>41</xdr:col>
      <xdr:colOff>101600</xdr:colOff>
      <xdr:row>56</xdr:row>
      <xdr:rowOff>2431</xdr:rowOff>
    </xdr:to>
    <xdr:sp macro="" textlink="">
      <xdr:nvSpPr>
        <xdr:cNvPr id="372" name="楕円 371"/>
        <xdr:cNvSpPr/>
      </xdr:nvSpPr>
      <xdr:spPr>
        <a:xfrm>
          <a:off x="7810500" y="95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18958</xdr:rowOff>
    </xdr:from>
    <xdr:ext cx="534377" cy="259045"/>
    <xdr:sp macro="" textlink="">
      <xdr:nvSpPr>
        <xdr:cNvPr id="373" name="テキスト ボックス 372"/>
        <xdr:cNvSpPr txBox="1"/>
      </xdr:nvSpPr>
      <xdr:spPr>
        <a:xfrm>
          <a:off x="7594111" y="92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92375</xdr:rowOff>
    </xdr:from>
    <xdr:to>
      <xdr:col>36</xdr:col>
      <xdr:colOff>165100</xdr:colOff>
      <xdr:row>56</xdr:row>
      <xdr:rowOff>22525</xdr:rowOff>
    </xdr:to>
    <xdr:sp macro="" textlink="">
      <xdr:nvSpPr>
        <xdr:cNvPr id="374" name="楕円 373"/>
        <xdr:cNvSpPr/>
      </xdr:nvSpPr>
      <xdr:spPr>
        <a:xfrm>
          <a:off x="6921500" y="95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39052</xdr:rowOff>
    </xdr:from>
    <xdr:ext cx="534377" cy="259045"/>
    <xdr:sp macro="" textlink="">
      <xdr:nvSpPr>
        <xdr:cNvPr id="375" name="テキスト ボックス 374"/>
        <xdr:cNvSpPr txBox="1"/>
      </xdr:nvSpPr>
      <xdr:spPr>
        <a:xfrm>
          <a:off x="6705111" y="92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105273</xdr:rowOff>
    </xdr:from>
    <xdr:to>
      <xdr:col>55</xdr:col>
      <xdr:colOff>0</xdr:colOff>
      <xdr:row>76</xdr:row>
      <xdr:rowOff>119881</xdr:rowOff>
    </xdr:to>
    <xdr:cxnSp macro="">
      <xdr:nvCxnSpPr>
        <xdr:cNvPr id="402" name="直線コネクタ 401"/>
        <xdr:cNvCxnSpPr/>
      </xdr:nvCxnSpPr>
      <xdr:spPr>
        <a:xfrm flipV="1">
          <a:off x="9639300" y="13135473"/>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119881</xdr:rowOff>
    </xdr:from>
    <xdr:to>
      <xdr:col>50</xdr:col>
      <xdr:colOff>114300</xdr:colOff>
      <xdr:row>77</xdr:row>
      <xdr:rowOff>18290</xdr:rowOff>
    </xdr:to>
    <xdr:cxnSp macro="">
      <xdr:nvCxnSpPr>
        <xdr:cNvPr id="405" name="直線コネクタ 404"/>
        <xdr:cNvCxnSpPr/>
      </xdr:nvCxnSpPr>
      <xdr:spPr>
        <a:xfrm flipV="1">
          <a:off x="8750300" y="13150081"/>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18290</xdr:rowOff>
    </xdr:from>
    <xdr:to>
      <xdr:col>45</xdr:col>
      <xdr:colOff>177800</xdr:colOff>
      <xdr:row>77</xdr:row>
      <xdr:rowOff>26702</xdr:rowOff>
    </xdr:to>
    <xdr:cxnSp macro="">
      <xdr:nvCxnSpPr>
        <xdr:cNvPr id="408" name="直線コネクタ 407"/>
        <xdr:cNvCxnSpPr/>
      </xdr:nvCxnSpPr>
      <xdr:spPr>
        <a:xfrm flipV="1">
          <a:off x="7861300" y="13219940"/>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146993</xdr:rowOff>
    </xdr:from>
    <xdr:to>
      <xdr:col>41</xdr:col>
      <xdr:colOff>50800</xdr:colOff>
      <xdr:row>77</xdr:row>
      <xdr:rowOff>26702</xdr:rowOff>
    </xdr:to>
    <xdr:cxnSp macro="">
      <xdr:nvCxnSpPr>
        <xdr:cNvPr id="411" name="直線コネクタ 410"/>
        <xdr:cNvCxnSpPr/>
      </xdr:nvCxnSpPr>
      <xdr:spPr>
        <a:xfrm>
          <a:off x="6972300" y="13177193"/>
          <a:ext cx="8890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54473</xdr:rowOff>
    </xdr:from>
    <xdr:to>
      <xdr:col>55</xdr:col>
      <xdr:colOff>50800</xdr:colOff>
      <xdr:row>76</xdr:row>
      <xdr:rowOff>156073</xdr:rowOff>
    </xdr:to>
    <xdr:sp macro="" textlink="">
      <xdr:nvSpPr>
        <xdr:cNvPr id="421" name="楕円 420"/>
        <xdr:cNvSpPr/>
      </xdr:nvSpPr>
      <xdr:spPr>
        <a:xfrm>
          <a:off x="10426700" y="130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32900</xdr:rowOff>
    </xdr:from>
    <xdr:ext cx="534377" cy="259045"/>
    <xdr:sp macro="" textlink="">
      <xdr:nvSpPr>
        <xdr:cNvPr id="422" name="商工費該当値テキスト"/>
        <xdr:cNvSpPr txBox="1"/>
      </xdr:nvSpPr>
      <xdr:spPr>
        <a:xfrm>
          <a:off x="10528300" y="130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69081</xdr:rowOff>
    </xdr:from>
    <xdr:to>
      <xdr:col>50</xdr:col>
      <xdr:colOff>165100</xdr:colOff>
      <xdr:row>76</xdr:row>
      <xdr:rowOff>170681</xdr:rowOff>
    </xdr:to>
    <xdr:sp macro="" textlink="">
      <xdr:nvSpPr>
        <xdr:cNvPr id="423" name="楕円 422"/>
        <xdr:cNvSpPr/>
      </xdr:nvSpPr>
      <xdr:spPr>
        <a:xfrm>
          <a:off x="9588500" y="130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161808</xdr:rowOff>
    </xdr:from>
    <xdr:ext cx="534377" cy="259045"/>
    <xdr:sp macro="" textlink="">
      <xdr:nvSpPr>
        <xdr:cNvPr id="424" name="テキスト ボックス 423"/>
        <xdr:cNvSpPr txBox="1"/>
      </xdr:nvSpPr>
      <xdr:spPr>
        <a:xfrm>
          <a:off x="9372111" y="131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138940</xdr:rowOff>
    </xdr:from>
    <xdr:to>
      <xdr:col>46</xdr:col>
      <xdr:colOff>38100</xdr:colOff>
      <xdr:row>77</xdr:row>
      <xdr:rowOff>69090</xdr:rowOff>
    </xdr:to>
    <xdr:sp macro="" textlink="">
      <xdr:nvSpPr>
        <xdr:cNvPr id="425" name="楕円 424"/>
        <xdr:cNvSpPr/>
      </xdr:nvSpPr>
      <xdr:spPr>
        <a:xfrm>
          <a:off x="8699500" y="131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60217</xdr:rowOff>
    </xdr:from>
    <xdr:ext cx="534377" cy="259045"/>
    <xdr:sp macro="" textlink="">
      <xdr:nvSpPr>
        <xdr:cNvPr id="426" name="テキスト ボックス 425"/>
        <xdr:cNvSpPr txBox="1"/>
      </xdr:nvSpPr>
      <xdr:spPr>
        <a:xfrm>
          <a:off x="8483111" y="132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147352</xdr:rowOff>
    </xdr:from>
    <xdr:to>
      <xdr:col>41</xdr:col>
      <xdr:colOff>101600</xdr:colOff>
      <xdr:row>77</xdr:row>
      <xdr:rowOff>77502</xdr:rowOff>
    </xdr:to>
    <xdr:sp macro="" textlink="">
      <xdr:nvSpPr>
        <xdr:cNvPr id="427" name="楕円 426"/>
        <xdr:cNvSpPr/>
      </xdr:nvSpPr>
      <xdr:spPr>
        <a:xfrm>
          <a:off x="7810500" y="13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68629</xdr:rowOff>
    </xdr:from>
    <xdr:ext cx="534377" cy="259045"/>
    <xdr:sp macro="" textlink="">
      <xdr:nvSpPr>
        <xdr:cNvPr id="428" name="テキスト ボックス 427"/>
        <xdr:cNvSpPr txBox="1"/>
      </xdr:nvSpPr>
      <xdr:spPr>
        <a:xfrm>
          <a:off x="7594111" y="1327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96193</xdr:rowOff>
    </xdr:from>
    <xdr:to>
      <xdr:col>36</xdr:col>
      <xdr:colOff>165100</xdr:colOff>
      <xdr:row>77</xdr:row>
      <xdr:rowOff>26343</xdr:rowOff>
    </xdr:to>
    <xdr:sp macro="" textlink="">
      <xdr:nvSpPr>
        <xdr:cNvPr id="429" name="楕円 428"/>
        <xdr:cNvSpPr/>
      </xdr:nvSpPr>
      <xdr:spPr>
        <a:xfrm>
          <a:off x="6921500" y="13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17470</xdr:rowOff>
    </xdr:from>
    <xdr:ext cx="534377" cy="259045"/>
    <xdr:sp macro="" textlink="">
      <xdr:nvSpPr>
        <xdr:cNvPr id="430" name="テキスト ボックス 429"/>
        <xdr:cNvSpPr txBox="1"/>
      </xdr:nvSpPr>
      <xdr:spPr>
        <a:xfrm>
          <a:off x="6705111" y="132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79741</xdr:rowOff>
    </xdr:from>
    <xdr:to>
      <xdr:col>55</xdr:col>
      <xdr:colOff>0</xdr:colOff>
      <xdr:row>97</xdr:row>
      <xdr:rowOff>1087</xdr:rowOff>
    </xdr:to>
    <xdr:cxnSp macro="">
      <xdr:nvCxnSpPr>
        <xdr:cNvPr id="462" name="直線コネクタ 461"/>
        <xdr:cNvCxnSpPr/>
      </xdr:nvCxnSpPr>
      <xdr:spPr>
        <a:xfrm flipV="1">
          <a:off x="9639300" y="16538941"/>
          <a:ext cx="8382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xdr:rowOff>
    </xdr:from>
    <xdr:to>
      <xdr:col>50</xdr:col>
      <xdr:colOff>114300</xdr:colOff>
      <xdr:row>98</xdr:row>
      <xdr:rowOff>37548</xdr:rowOff>
    </xdr:to>
    <xdr:cxnSp macro="">
      <xdr:nvCxnSpPr>
        <xdr:cNvPr id="465" name="直線コネクタ 464"/>
        <xdr:cNvCxnSpPr/>
      </xdr:nvCxnSpPr>
      <xdr:spPr>
        <a:xfrm flipV="1">
          <a:off x="8750300" y="16631737"/>
          <a:ext cx="889000" cy="20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158967</xdr:rowOff>
    </xdr:from>
    <xdr:to>
      <xdr:col>45</xdr:col>
      <xdr:colOff>177800</xdr:colOff>
      <xdr:row>98</xdr:row>
      <xdr:rowOff>37548</xdr:rowOff>
    </xdr:to>
    <xdr:cxnSp macro="">
      <xdr:nvCxnSpPr>
        <xdr:cNvPr id="468" name="直線コネクタ 467"/>
        <xdr:cNvCxnSpPr/>
      </xdr:nvCxnSpPr>
      <xdr:spPr>
        <a:xfrm>
          <a:off x="7861300" y="16789617"/>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142182</xdr:rowOff>
    </xdr:from>
    <xdr:to>
      <xdr:col>41</xdr:col>
      <xdr:colOff>50800</xdr:colOff>
      <xdr:row>97</xdr:row>
      <xdr:rowOff>158967</xdr:rowOff>
    </xdr:to>
    <xdr:cxnSp macro="">
      <xdr:nvCxnSpPr>
        <xdr:cNvPr id="471" name="直線コネクタ 470"/>
        <xdr:cNvCxnSpPr/>
      </xdr:nvCxnSpPr>
      <xdr:spPr>
        <a:xfrm>
          <a:off x="6972300" y="1677283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28941</xdr:rowOff>
    </xdr:from>
    <xdr:to>
      <xdr:col>55</xdr:col>
      <xdr:colOff>50800</xdr:colOff>
      <xdr:row>96</xdr:row>
      <xdr:rowOff>130541</xdr:rowOff>
    </xdr:to>
    <xdr:sp macro="" textlink="">
      <xdr:nvSpPr>
        <xdr:cNvPr id="481" name="楕円 480"/>
        <xdr:cNvSpPr/>
      </xdr:nvSpPr>
      <xdr:spPr>
        <a:xfrm>
          <a:off x="10426700" y="164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7368</xdr:rowOff>
    </xdr:from>
    <xdr:ext cx="534377" cy="259045"/>
    <xdr:sp macro="" textlink="">
      <xdr:nvSpPr>
        <xdr:cNvPr id="482" name="土木費該当値テキスト"/>
        <xdr:cNvSpPr txBox="1"/>
      </xdr:nvSpPr>
      <xdr:spPr>
        <a:xfrm>
          <a:off x="10528300" y="164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121737</xdr:rowOff>
    </xdr:from>
    <xdr:to>
      <xdr:col>50</xdr:col>
      <xdr:colOff>165100</xdr:colOff>
      <xdr:row>97</xdr:row>
      <xdr:rowOff>51887</xdr:rowOff>
    </xdr:to>
    <xdr:sp macro="" textlink="">
      <xdr:nvSpPr>
        <xdr:cNvPr id="483" name="楕円 482"/>
        <xdr:cNvSpPr/>
      </xdr:nvSpPr>
      <xdr:spPr>
        <a:xfrm>
          <a:off x="9588500" y="165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43014</xdr:rowOff>
    </xdr:from>
    <xdr:ext cx="534377" cy="259045"/>
    <xdr:sp macro="" textlink="">
      <xdr:nvSpPr>
        <xdr:cNvPr id="484" name="テキスト ボックス 483"/>
        <xdr:cNvSpPr txBox="1"/>
      </xdr:nvSpPr>
      <xdr:spPr>
        <a:xfrm>
          <a:off x="9372111" y="166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158198</xdr:rowOff>
    </xdr:from>
    <xdr:to>
      <xdr:col>46</xdr:col>
      <xdr:colOff>38100</xdr:colOff>
      <xdr:row>98</xdr:row>
      <xdr:rowOff>88348</xdr:rowOff>
    </xdr:to>
    <xdr:sp macro="" textlink="">
      <xdr:nvSpPr>
        <xdr:cNvPr id="485" name="楕円 484"/>
        <xdr:cNvSpPr/>
      </xdr:nvSpPr>
      <xdr:spPr>
        <a:xfrm>
          <a:off x="8699500" y="167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79475</xdr:rowOff>
    </xdr:from>
    <xdr:ext cx="534377" cy="259045"/>
    <xdr:sp macro="" textlink="">
      <xdr:nvSpPr>
        <xdr:cNvPr id="486" name="テキスト ボックス 485"/>
        <xdr:cNvSpPr txBox="1"/>
      </xdr:nvSpPr>
      <xdr:spPr>
        <a:xfrm>
          <a:off x="8483111" y="168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108167</xdr:rowOff>
    </xdr:from>
    <xdr:to>
      <xdr:col>41</xdr:col>
      <xdr:colOff>101600</xdr:colOff>
      <xdr:row>98</xdr:row>
      <xdr:rowOff>38317</xdr:rowOff>
    </xdr:to>
    <xdr:sp macro="" textlink="">
      <xdr:nvSpPr>
        <xdr:cNvPr id="487" name="楕円 486"/>
        <xdr:cNvSpPr/>
      </xdr:nvSpPr>
      <xdr:spPr>
        <a:xfrm>
          <a:off x="7810500" y="167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29444</xdr:rowOff>
    </xdr:from>
    <xdr:ext cx="534377" cy="259045"/>
    <xdr:sp macro="" textlink="">
      <xdr:nvSpPr>
        <xdr:cNvPr id="488" name="テキスト ボックス 487"/>
        <xdr:cNvSpPr txBox="1"/>
      </xdr:nvSpPr>
      <xdr:spPr>
        <a:xfrm>
          <a:off x="7594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91382</xdr:rowOff>
    </xdr:from>
    <xdr:to>
      <xdr:col>36</xdr:col>
      <xdr:colOff>165100</xdr:colOff>
      <xdr:row>98</xdr:row>
      <xdr:rowOff>21532</xdr:rowOff>
    </xdr:to>
    <xdr:sp macro="" textlink="">
      <xdr:nvSpPr>
        <xdr:cNvPr id="489" name="楕円 488"/>
        <xdr:cNvSpPr/>
      </xdr:nvSpPr>
      <xdr:spPr>
        <a:xfrm>
          <a:off x="6921500" y="167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12659</xdr:rowOff>
    </xdr:from>
    <xdr:ext cx="534377" cy="259045"/>
    <xdr:sp macro="" textlink="">
      <xdr:nvSpPr>
        <xdr:cNvPr id="490" name="テキスト ボックス 489"/>
        <xdr:cNvSpPr txBox="1"/>
      </xdr:nvSpPr>
      <xdr:spPr>
        <a:xfrm>
          <a:off x="6705111" y="168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19228</xdr:rowOff>
    </xdr:from>
    <xdr:to>
      <xdr:col>85</xdr:col>
      <xdr:colOff>127000</xdr:colOff>
      <xdr:row>37</xdr:row>
      <xdr:rowOff>43459</xdr:rowOff>
    </xdr:to>
    <xdr:cxnSp macro="">
      <xdr:nvCxnSpPr>
        <xdr:cNvPr id="518" name="直線コネクタ 517"/>
        <xdr:cNvCxnSpPr/>
      </xdr:nvCxnSpPr>
      <xdr:spPr>
        <a:xfrm flipV="1">
          <a:off x="15481300" y="6362878"/>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43459</xdr:rowOff>
    </xdr:from>
    <xdr:to>
      <xdr:col>81</xdr:col>
      <xdr:colOff>50800</xdr:colOff>
      <xdr:row>37</xdr:row>
      <xdr:rowOff>75829</xdr:rowOff>
    </xdr:to>
    <xdr:cxnSp macro="">
      <xdr:nvCxnSpPr>
        <xdr:cNvPr id="521" name="直線コネクタ 520"/>
        <xdr:cNvCxnSpPr/>
      </xdr:nvCxnSpPr>
      <xdr:spPr>
        <a:xfrm flipV="1">
          <a:off x="14592300" y="6387109"/>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45654</xdr:rowOff>
    </xdr:from>
    <xdr:to>
      <xdr:col>76</xdr:col>
      <xdr:colOff>114300</xdr:colOff>
      <xdr:row>37</xdr:row>
      <xdr:rowOff>75829</xdr:rowOff>
    </xdr:to>
    <xdr:cxnSp macro="">
      <xdr:nvCxnSpPr>
        <xdr:cNvPr id="524" name="直線コネクタ 523"/>
        <xdr:cNvCxnSpPr/>
      </xdr:nvCxnSpPr>
      <xdr:spPr>
        <a:xfrm>
          <a:off x="13703300" y="638930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45654</xdr:rowOff>
    </xdr:from>
    <xdr:to>
      <xdr:col>71</xdr:col>
      <xdr:colOff>177800</xdr:colOff>
      <xdr:row>37</xdr:row>
      <xdr:rowOff>78892</xdr:rowOff>
    </xdr:to>
    <xdr:cxnSp macro="">
      <xdr:nvCxnSpPr>
        <xdr:cNvPr id="527" name="直線コネクタ 526"/>
        <xdr:cNvCxnSpPr/>
      </xdr:nvCxnSpPr>
      <xdr:spPr>
        <a:xfrm flipV="1">
          <a:off x="12814300" y="6389304"/>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139878</xdr:rowOff>
    </xdr:from>
    <xdr:to>
      <xdr:col>85</xdr:col>
      <xdr:colOff>177800</xdr:colOff>
      <xdr:row>37</xdr:row>
      <xdr:rowOff>70028</xdr:rowOff>
    </xdr:to>
    <xdr:sp macro="" textlink="">
      <xdr:nvSpPr>
        <xdr:cNvPr id="537" name="楕円 536"/>
        <xdr:cNvSpPr/>
      </xdr:nvSpPr>
      <xdr:spPr>
        <a:xfrm>
          <a:off x="16268700" y="63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118305</xdr:rowOff>
    </xdr:from>
    <xdr:ext cx="534377" cy="259045"/>
    <xdr:sp macro="" textlink="">
      <xdr:nvSpPr>
        <xdr:cNvPr id="538" name="消防費該当値テキスト"/>
        <xdr:cNvSpPr txBox="1"/>
      </xdr:nvSpPr>
      <xdr:spPr>
        <a:xfrm>
          <a:off x="16370300" y="62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164109</xdr:rowOff>
    </xdr:from>
    <xdr:to>
      <xdr:col>81</xdr:col>
      <xdr:colOff>101600</xdr:colOff>
      <xdr:row>37</xdr:row>
      <xdr:rowOff>94259</xdr:rowOff>
    </xdr:to>
    <xdr:sp macro="" textlink="">
      <xdr:nvSpPr>
        <xdr:cNvPr id="539" name="楕円 538"/>
        <xdr:cNvSpPr/>
      </xdr:nvSpPr>
      <xdr:spPr>
        <a:xfrm>
          <a:off x="15430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85386</xdr:rowOff>
    </xdr:from>
    <xdr:ext cx="534377" cy="259045"/>
    <xdr:sp macro="" textlink="">
      <xdr:nvSpPr>
        <xdr:cNvPr id="540" name="テキスト ボックス 539"/>
        <xdr:cNvSpPr txBox="1"/>
      </xdr:nvSpPr>
      <xdr:spPr>
        <a:xfrm>
          <a:off x="15214111" y="64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25029</xdr:rowOff>
    </xdr:from>
    <xdr:to>
      <xdr:col>76</xdr:col>
      <xdr:colOff>165100</xdr:colOff>
      <xdr:row>37</xdr:row>
      <xdr:rowOff>126629</xdr:rowOff>
    </xdr:to>
    <xdr:sp macro="" textlink="">
      <xdr:nvSpPr>
        <xdr:cNvPr id="541" name="楕円 540"/>
        <xdr:cNvSpPr/>
      </xdr:nvSpPr>
      <xdr:spPr>
        <a:xfrm>
          <a:off x="14541500" y="63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117756</xdr:rowOff>
    </xdr:from>
    <xdr:ext cx="534377" cy="259045"/>
    <xdr:sp macro="" textlink="">
      <xdr:nvSpPr>
        <xdr:cNvPr id="542" name="テキスト ボックス 541"/>
        <xdr:cNvSpPr txBox="1"/>
      </xdr:nvSpPr>
      <xdr:spPr>
        <a:xfrm>
          <a:off x="14325111" y="646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166304</xdr:rowOff>
    </xdr:from>
    <xdr:to>
      <xdr:col>72</xdr:col>
      <xdr:colOff>38100</xdr:colOff>
      <xdr:row>37</xdr:row>
      <xdr:rowOff>96454</xdr:rowOff>
    </xdr:to>
    <xdr:sp macro="" textlink="">
      <xdr:nvSpPr>
        <xdr:cNvPr id="543" name="楕円 542"/>
        <xdr:cNvSpPr/>
      </xdr:nvSpPr>
      <xdr:spPr>
        <a:xfrm>
          <a:off x="13652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87581</xdr:rowOff>
    </xdr:from>
    <xdr:ext cx="534377" cy="259045"/>
    <xdr:sp macro="" textlink="">
      <xdr:nvSpPr>
        <xdr:cNvPr id="544" name="テキスト ボックス 543"/>
        <xdr:cNvSpPr txBox="1"/>
      </xdr:nvSpPr>
      <xdr:spPr>
        <a:xfrm>
          <a:off x="13436111" y="64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28092</xdr:rowOff>
    </xdr:from>
    <xdr:to>
      <xdr:col>67</xdr:col>
      <xdr:colOff>101600</xdr:colOff>
      <xdr:row>37</xdr:row>
      <xdr:rowOff>129692</xdr:rowOff>
    </xdr:to>
    <xdr:sp macro="" textlink="">
      <xdr:nvSpPr>
        <xdr:cNvPr id="545" name="楕円 544"/>
        <xdr:cNvSpPr/>
      </xdr:nvSpPr>
      <xdr:spPr>
        <a:xfrm>
          <a:off x="12763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120819</xdr:rowOff>
    </xdr:from>
    <xdr:ext cx="534377" cy="259045"/>
    <xdr:sp macro="" textlink="">
      <xdr:nvSpPr>
        <xdr:cNvPr id="546" name="テキスト ボックス 545"/>
        <xdr:cNvSpPr txBox="1"/>
      </xdr:nvSpPr>
      <xdr:spPr>
        <a:xfrm>
          <a:off x="12547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114913</xdr:rowOff>
    </xdr:from>
    <xdr:to>
      <xdr:col>85</xdr:col>
      <xdr:colOff>127000</xdr:colOff>
      <xdr:row>58</xdr:row>
      <xdr:rowOff>128727</xdr:rowOff>
    </xdr:to>
    <xdr:cxnSp macro="">
      <xdr:nvCxnSpPr>
        <xdr:cNvPr id="578" name="直線コネクタ 577"/>
        <xdr:cNvCxnSpPr/>
      </xdr:nvCxnSpPr>
      <xdr:spPr>
        <a:xfrm>
          <a:off x="15481300" y="9716113"/>
          <a:ext cx="838200" cy="3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114913</xdr:rowOff>
    </xdr:from>
    <xdr:to>
      <xdr:col>81</xdr:col>
      <xdr:colOff>50800</xdr:colOff>
      <xdr:row>57</xdr:row>
      <xdr:rowOff>164574</xdr:rowOff>
    </xdr:to>
    <xdr:cxnSp macro="">
      <xdr:nvCxnSpPr>
        <xdr:cNvPr id="581" name="直線コネクタ 580"/>
        <xdr:cNvCxnSpPr/>
      </xdr:nvCxnSpPr>
      <xdr:spPr>
        <a:xfrm flipV="1">
          <a:off x="14592300" y="9716113"/>
          <a:ext cx="889000" cy="2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57883</xdr:rowOff>
    </xdr:from>
    <xdr:to>
      <xdr:col>76</xdr:col>
      <xdr:colOff>114300</xdr:colOff>
      <xdr:row>57</xdr:row>
      <xdr:rowOff>164574</xdr:rowOff>
    </xdr:to>
    <xdr:cxnSp macro="">
      <xdr:nvCxnSpPr>
        <xdr:cNvPr id="584" name="直線コネクタ 583"/>
        <xdr:cNvCxnSpPr/>
      </xdr:nvCxnSpPr>
      <xdr:spPr>
        <a:xfrm>
          <a:off x="13703300" y="9830533"/>
          <a:ext cx="8890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57883</xdr:rowOff>
    </xdr:from>
    <xdr:to>
      <xdr:col>71</xdr:col>
      <xdr:colOff>177800</xdr:colOff>
      <xdr:row>57</xdr:row>
      <xdr:rowOff>152393</xdr:rowOff>
    </xdr:to>
    <xdr:cxnSp macro="">
      <xdr:nvCxnSpPr>
        <xdr:cNvPr id="587" name="直線コネクタ 586"/>
        <xdr:cNvCxnSpPr/>
      </xdr:nvCxnSpPr>
      <xdr:spPr>
        <a:xfrm flipV="1">
          <a:off x="12814300" y="9830533"/>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1" name="テキスト ボックス 590"/>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77927</xdr:rowOff>
    </xdr:from>
    <xdr:to>
      <xdr:col>85</xdr:col>
      <xdr:colOff>177800</xdr:colOff>
      <xdr:row>59</xdr:row>
      <xdr:rowOff>8077</xdr:rowOff>
    </xdr:to>
    <xdr:sp macro="" textlink="">
      <xdr:nvSpPr>
        <xdr:cNvPr id="597" name="楕円 596"/>
        <xdr:cNvSpPr/>
      </xdr:nvSpPr>
      <xdr:spPr>
        <a:xfrm>
          <a:off x="162687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56354</xdr:rowOff>
    </xdr:from>
    <xdr:ext cx="534377" cy="259045"/>
    <xdr:sp macro="" textlink="">
      <xdr:nvSpPr>
        <xdr:cNvPr id="598" name="教育費該当値テキスト"/>
        <xdr:cNvSpPr txBox="1"/>
      </xdr:nvSpPr>
      <xdr:spPr>
        <a:xfrm>
          <a:off x="16370300" y="100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64113</xdr:rowOff>
    </xdr:from>
    <xdr:to>
      <xdr:col>81</xdr:col>
      <xdr:colOff>101600</xdr:colOff>
      <xdr:row>56</xdr:row>
      <xdr:rowOff>165713</xdr:rowOff>
    </xdr:to>
    <xdr:sp macro="" textlink="">
      <xdr:nvSpPr>
        <xdr:cNvPr id="599" name="楕円 598"/>
        <xdr:cNvSpPr/>
      </xdr:nvSpPr>
      <xdr:spPr>
        <a:xfrm>
          <a:off x="154305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10790</xdr:rowOff>
    </xdr:from>
    <xdr:ext cx="534377" cy="259045"/>
    <xdr:sp macro="" textlink="">
      <xdr:nvSpPr>
        <xdr:cNvPr id="600" name="テキスト ボックス 599"/>
        <xdr:cNvSpPr txBox="1"/>
      </xdr:nvSpPr>
      <xdr:spPr>
        <a:xfrm>
          <a:off x="15214111" y="94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113774</xdr:rowOff>
    </xdr:from>
    <xdr:to>
      <xdr:col>76</xdr:col>
      <xdr:colOff>165100</xdr:colOff>
      <xdr:row>58</xdr:row>
      <xdr:rowOff>43924</xdr:rowOff>
    </xdr:to>
    <xdr:sp macro="" textlink="">
      <xdr:nvSpPr>
        <xdr:cNvPr id="601" name="楕円 600"/>
        <xdr:cNvSpPr/>
      </xdr:nvSpPr>
      <xdr:spPr>
        <a:xfrm>
          <a:off x="14541500" y="9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35051</xdr:rowOff>
    </xdr:from>
    <xdr:ext cx="534377" cy="259045"/>
    <xdr:sp macro="" textlink="">
      <xdr:nvSpPr>
        <xdr:cNvPr id="602" name="テキスト ボックス 601"/>
        <xdr:cNvSpPr txBox="1"/>
      </xdr:nvSpPr>
      <xdr:spPr>
        <a:xfrm>
          <a:off x="14325111" y="99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7083</xdr:rowOff>
    </xdr:from>
    <xdr:to>
      <xdr:col>72</xdr:col>
      <xdr:colOff>38100</xdr:colOff>
      <xdr:row>57</xdr:row>
      <xdr:rowOff>108683</xdr:rowOff>
    </xdr:to>
    <xdr:sp macro="" textlink="">
      <xdr:nvSpPr>
        <xdr:cNvPr id="603" name="楕円 602"/>
        <xdr:cNvSpPr/>
      </xdr:nvSpPr>
      <xdr:spPr>
        <a:xfrm>
          <a:off x="13652500" y="97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125210</xdr:rowOff>
    </xdr:from>
    <xdr:ext cx="534377" cy="259045"/>
    <xdr:sp macro="" textlink="">
      <xdr:nvSpPr>
        <xdr:cNvPr id="604" name="テキスト ボックス 603"/>
        <xdr:cNvSpPr txBox="1"/>
      </xdr:nvSpPr>
      <xdr:spPr>
        <a:xfrm>
          <a:off x="13436111" y="95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101593</xdr:rowOff>
    </xdr:from>
    <xdr:to>
      <xdr:col>67</xdr:col>
      <xdr:colOff>101600</xdr:colOff>
      <xdr:row>58</xdr:row>
      <xdr:rowOff>31743</xdr:rowOff>
    </xdr:to>
    <xdr:sp macro="" textlink="">
      <xdr:nvSpPr>
        <xdr:cNvPr id="605" name="楕円 604"/>
        <xdr:cNvSpPr/>
      </xdr:nvSpPr>
      <xdr:spPr>
        <a:xfrm>
          <a:off x="12763500" y="98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48270</xdr:rowOff>
    </xdr:from>
    <xdr:ext cx="534377" cy="259045"/>
    <xdr:sp macro="" textlink="">
      <xdr:nvSpPr>
        <xdr:cNvPr id="606" name="テキスト ボックス 605"/>
        <xdr:cNvSpPr txBox="1"/>
      </xdr:nvSpPr>
      <xdr:spPr>
        <a:xfrm>
          <a:off x="12547111" y="9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86305</xdr:rowOff>
    </xdr:from>
    <xdr:to>
      <xdr:col>85</xdr:col>
      <xdr:colOff>127000</xdr:colOff>
      <xdr:row>79</xdr:row>
      <xdr:rowOff>96527</xdr:rowOff>
    </xdr:to>
    <xdr:cxnSp macro="">
      <xdr:nvCxnSpPr>
        <xdr:cNvPr id="637" name="直線コネクタ 636"/>
        <xdr:cNvCxnSpPr/>
      </xdr:nvCxnSpPr>
      <xdr:spPr>
        <a:xfrm>
          <a:off x="15481300" y="13630855"/>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80263</xdr:rowOff>
    </xdr:from>
    <xdr:to>
      <xdr:col>81</xdr:col>
      <xdr:colOff>50800</xdr:colOff>
      <xdr:row>79</xdr:row>
      <xdr:rowOff>86305</xdr:rowOff>
    </xdr:to>
    <xdr:cxnSp macro="">
      <xdr:nvCxnSpPr>
        <xdr:cNvPr id="640" name="直線コネクタ 639"/>
        <xdr:cNvCxnSpPr/>
      </xdr:nvCxnSpPr>
      <xdr:spPr>
        <a:xfrm>
          <a:off x="14592300" y="1362481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72557</xdr:rowOff>
    </xdr:from>
    <xdr:to>
      <xdr:col>76</xdr:col>
      <xdr:colOff>114300</xdr:colOff>
      <xdr:row>79</xdr:row>
      <xdr:rowOff>80263</xdr:rowOff>
    </xdr:to>
    <xdr:cxnSp macro="">
      <xdr:nvCxnSpPr>
        <xdr:cNvPr id="643" name="直線コネクタ 642"/>
        <xdr:cNvCxnSpPr/>
      </xdr:nvCxnSpPr>
      <xdr:spPr>
        <a:xfrm>
          <a:off x="13703300" y="13617107"/>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72557</xdr:rowOff>
    </xdr:from>
    <xdr:to>
      <xdr:col>71</xdr:col>
      <xdr:colOff>177800</xdr:colOff>
      <xdr:row>79</xdr:row>
      <xdr:rowOff>89996</xdr:rowOff>
    </xdr:to>
    <xdr:cxnSp macro="">
      <xdr:nvCxnSpPr>
        <xdr:cNvPr id="646" name="直線コネクタ 645"/>
        <xdr:cNvCxnSpPr/>
      </xdr:nvCxnSpPr>
      <xdr:spPr>
        <a:xfrm flipV="1">
          <a:off x="12814300" y="13617107"/>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45727</xdr:rowOff>
    </xdr:from>
    <xdr:to>
      <xdr:col>85</xdr:col>
      <xdr:colOff>177800</xdr:colOff>
      <xdr:row>79</xdr:row>
      <xdr:rowOff>147327</xdr:rowOff>
    </xdr:to>
    <xdr:sp macro="" textlink="">
      <xdr:nvSpPr>
        <xdr:cNvPr id="656" name="楕円 655"/>
        <xdr:cNvSpPr/>
      </xdr:nvSpPr>
      <xdr:spPr>
        <a:xfrm>
          <a:off x="16268700" y="13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132104</xdr:rowOff>
    </xdr:from>
    <xdr:ext cx="313932" cy="259045"/>
    <xdr:sp macro="" textlink="">
      <xdr:nvSpPr>
        <xdr:cNvPr id="657" name="災害復旧費該当値テキスト"/>
        <xdr:cNvSpPr txBox="1"/>
      </xdr:nvSpPr>
      <xdr:spPr>
        <a:xfrm>
          <a:off x="16370300" y="13505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35505</xdr:rowOff>
    </xdr:from>
    <xdr:to>
      <xdr:col>81</xdr:col>
      <xdr:colOff>101600</xdr:colOff>
      <xdr:row>79</xdr:row>
      <xdr:rowOff>137105</xdr:rowOff>
    </xdr:to>
    <xdr:sp macro="" textlink="">
      <xdr:nvSpPr>
        <xdr:cNvPr id="658" name="楕円 657"/>
        <xdr:cNvSpPr/>
      </xdr:nvSpPr>
      <xdr:spPr>
        <a:xfrm>
          <a:off x="15430500" y="135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128232</xdr:rowOff>
    </xdr:from>
    <xdr:ext cx="378565" cy="259045"/>
    <xdr:sp macro="" textlink="">
      <xdr:nvSpPr>
        <xdr:cNvPr id="659" name="テキスト ボックス 658"/>
        <xdr:cNvSpPr txBox="1"/>
      </xdr:nvSpPr>
      <xdr:spPr>
        <a:xfrm>
          <a:off x="15292017" y="1367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29463</xdr:rowOff>
    </xdr:from>
    <xdr:to>
      <xdr:col>76</xdr:col>
      <xdr:colOff>165100</xdr:colOff>
      <xdr:row>79</xdr:row>
      <xdr:rowOff>131063</xdr:rowOff>
    </xdr:to>
    <xdr:sp macro="" textlink="">
      <xdr:nvSpPr>
        <xdr:cNvPr id="660" name="楕円 659"/>
        <xdr:cNvSpPr/>
      </xdr:nvSpPr>
      <xdr:spPr>
        <a:xfrm>
          <a:off x="1454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122190</xdr:rowOff>
    </xdr:from>
    <xdr:ext cx="378565" cy="259045"/>
    <xdr:sp macro="" textlink="">
      <xdr:nvSpPr>
        <xdr:cNvPr id="661" name="テキスト ボックス 660"/>
        <xdr:cNvSpPr txBox="1"/>
      </xdr:nvSpPr>
      <xdr:spPr>
        <a:xfrm>
          <a:off x="14403017" y="1366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21757</xdr:rowOff>
    </xdr:from>
    <xdr:to>
      <xdr:col>72</xdr:col>
      <xdr:colOff>38100</xdr:colOff>
      <xdr:row>79</xdr:row>
      <xdr:rowOff>123357</xdr:rowOff>
    </xdr:to>
    <xdr:sp macro="" textlink="">
      <xdr:nvSpPr>
        <xdr:cNvPr id="662" name="楕円 661"/>
        <xdr:cNvSpPr/>
      </xdr:nvSpPr>
      <xdr:spPr>
        <a:xfrm>
          <a:off x="13652500" y="135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114484</xdr:rowOff>
    </xdr:from>
    <xdr:ext cx="378565" cy="259045"/>
    <xdr:sp macro="" textlink="">
      <xdr:nvSpPr>
        <xdr:cNvPr id="663" name="テキスト ボックス 662"/>
        <xdr:cNvSpPr txBox="1"/>
      </xdr:nvSpPr>
      <xdr:spPr>
        <a:xfrm>
          <a:off x="13514017" y="1365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39196</xdr:rowOff>
    </xdr:from>
    <xdr:to>
      <xdr:col>67</xdr:col>
      <xdr:colOff>101600</xdr:colOff>
      <xdr:row>79</xdr:row>
      <xdr:rowOff>140796</xdr:rowOff>
    </xdr:to>
    <xdr:sp macro="" textlink="">
      <xdr:nvSpPr>
        <xdr:cNvPr id="664" name="楕円 663"/>
        <xdr:cNvSpPr/>
      </xdr:nvSpPr>
      <xdr:spPr>
        <a:xfrm>
          <a:off x="12763500" y="13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131923</xdr:rowOff>
    </xdr:from>
    <xdr:ext cx="378565" cy="259045"/>
    <xdr:sp macro="" textlink="">
      <xdr:nvSpPr>
        <xdr:cNvPr id="665" name="テキスト ボックス 664"/>
        <xdr:cNvSpPr txBox="1"/>
      </xdr:nvSpPr>
      <xdr:spPr>
        <a:xfrm>
          <a:off x="12625017" y="13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10313</xdr:rowOff>
    </xdr:from>
    <xdr:to>
      <xdr:col>85</xdr:col>
      <xdr:colOff>127000</xdr:colOff>
      <xdr:row>94</xdr:row>
      <xdr:rowOff>131407</xdr:rowOff>
    </xdr:to>
    <xdr:cxnSp macro="">
      <xdr:nvCxnSpPr>
        <xdr:cNvPr id="694" name="直線コネクタ 693"/>
        <xdr:cNvCxnSpPr/>
      </xdr:nvCxnSpPr>
      <xdr:spPr>
        <a:xfrm flipV="1">
          <a:off x="15481300" y="16126613"/>
          <a:ext cx="838200" cy="1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5"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131407</xdr:rowOff>
    </xdr:from>
    <xdr:to>
      <xdr:col>81</xdr:col>
      <xdr:colOff>50800</xdr:colOff>
      <xdr:row>94</xdr:row>
      <xdr:rowOff>168580</xdr:rowOff>
    </xdr:to>
    <xdr:cxnSp macro="">
      <xdr:nvCxnSpPr>
        <xdr:cNvPr id="697" name="直線コネクタ 696"/>
        <xdr:cNvCxnSpPr/>
      </xdr:nvCxnSpPr>
      <xdr:spPr>
        <a:xfrm flipV="1">
          <a:off x="14592300" y="16247707"/>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699" name="テキスト ボックス 698"/>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168580</xdr:rowOff>
    </xdr:from>
    <xdr:to>
      <xdr:col>76</xdr:col>
      <xdr:colOff>114300</xdr:colOff>
      <xdr:row>95</xdr:row>
      <xdr:rowOff>11037</xdr:rowOff>
    </xdr:to>
    <xdr:cxnSp macro="">
      <xdr:nvCxnSpPr>
        <xdr:cNvPr id="700" name="直線コネクタ 699"/>
        <xdr:cNvCxnSpPr/>
      </xdr:nvCxnSpPr>
      <xdr:spPr>
        <a:xfrm flipV="1">
          <a:off x="13703300" y="1628488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2" name="テキスト ボックス 701"/>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11037</xdr:rowOff>
    </xdr:from>
    <xdr:to>
      <xdr:col>71</xdr:col>
      <xdr:colOff>177800</xdr:colOff>
      <xdr:row>95</xdr:row>
      <xdr:rowOff>39929</xdr:rowOff>
    </xdr:to>
    <xdr:cxnSp macro="">
      <xdr:nvCxnSpPr>
        <xdr:cNvPr id="703" name="直線コネクタ 702"/>
        <xdr:cNvCxnSpPr/>
      </xdr:nvCxnSpPr>
      <xdr:spPr>
        <a:xfrm flipV="1">
          <a:off x="12814300" y="16298787"/>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5" name="テキスト ボックス 704"/>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7" name="テキスト ボックス 706"/>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130963</xdr:rowOff>
    </xdr:from>
    <xdr:to>
      <xdr:col>85</xdr:col>
      <xdr:colOff>177800</xdr:colOff>
      <xdr:row>94</xdr:row>
      <xdr:rowOff>61113</xdr:rowOff>
    </xdr:to>
    <xdr:sp macro="" textlink="">
      <xdr:nvSpPr>
        <xdr:cNvPr id="713" name="楕円 712"/>
        <xdr:cNvSpPr/>
      </xdr:nvSpPr>
      <xdr:spPr>
        <a:xfrm>
          <a:off x="16268700" y="160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153840</xdr:rowOff>
    </xdr:from>
    <xdr:ext cx="534377" cy="259045"/>
    <xdr:sp macro="" textlink="">
      <xdr:nvSpPr>
        <xdr:cNvPr id="714" name="公債費該当値テキスト"/>
        <xdr:cNvSpPr txBox="1"/>
      </xdr:nvSpPr>
      <xdr:spPr>
        <a:xfrm>
          <a:off x="16370300" y="159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80607</xdr:rowOff>
    </xdr:from>
    <xdr:to>
      <xdr:col>81</xdr:col>
      <xdr:colOff>101600</xdr:colOff>
      <xdr:row>95</xdr:row>
      <xdr:rowOff>10757</xdr:rowOff>
    </xdr:to>
    <xdr:sp macro="" textlink="">
      <xdr:nvSpPr>
        <xdr:cNvPr id="715" name="楕円 714"/>
        <xdr:cNvSpPr/>
      </xdr:nvSpPr>
      <xdr:spPr>
        <a:xfrm>
          <a:off x="15430500" y="161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27284</xdr:rowOff>
    </xdr:from>
    <xdr:ext cx="534377" cy="259045"/>
    <xdr:sp macro="" textlink="">
      <xdr:nvSpPr>
        <xdr:cNvPr id="716" name="テキスト ボックス 715"/>
        <xdr:cNvSpPr txBox="1"/>
      </xdr:nvSpPr>
      <xdr:spPr>
        <a:xfrm>
          <a:off x="15214111" y="159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117780</xdr:rowOff>
    </xdr:from>
    <xdr:to>
      <xdr:col>76</xdr:col>
      <xdr:colOff>165100</xdr:colOff>
      <xdr:row>95</xdr:row>
      <xdr:rowOff>47930</xdr:rowOff>
    </xdr:to>
    <xdr:sp macro="" textlink="">
      <xdr:nvSpPr>
        <xdr:cNvPr id="717" name="楕円 716"/>
        <xdr:cNvSpPr/>
      </xdr:nvSpPr>
      <xdr:spPr>
        <a:xfrm>
          <a:off x="14541500" y="162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64457</xdr:rowOff>
    </xdr:from>
    <xdr:ext cx="534377" cy="259045"/>
    <xdr:sp macro="" textlink="">
      <xdr:nvSpPr>
        <xdr:cNvPr id="718" name="テキスト ボックス 717"/>
        <xdr:cNvSpPr txBox="1"/>
      </xdr:nvSpPr>
      <xdr:spPr>
        <a:xfrm>
          <a:off x="14325111" y="160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131687</xdr:rowOff>
    </xdr:from>
    <xdr:to>
      <xdr:col>72</xdr:col>
      <xdr:colOff>38100</xdr:colOff>
      <xdr:row>95</xdr:row>
      <xdr:rowOff>61837</xdr:rowOff>
    </xdr:to>
    <xdr:sp macro="" textlink="">
      <xdr:nvSpPr>
        <xdr:cNvPr id="719" name="楕円 718"/>
        <xdr:cNvSpPr/>
      </xdr:nvSpPr>
      <xdr:spPr>
        <a:xfrm>
          <a:off x="13652500" y="162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78364</xdr:rowOff>
    </xdr:from>
    <xdr:ext cx="534377" cy="259045"/>
    <xdr:sp macro="" textlink="">
      <xdr:nvSpPr>
        <xdr:cNvPr id="720" name="テキスト ボックス 719"/>
        <xdr:cNvSpPr txBox="1"/>
      </xdr:nvSpPr>
      <xdr:spPr>
        <a:xfrm>
          <a:off x="13436111" y="160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160579</xdr:rowOff>
    </xdr:from>
    <xdr:to>
      <xdr:col>67</xdr:col>
      <xdr:colOff>101600</xdr:colOff>
      <xdr:row>95</xdr:row>
      <xdr:rowOff>90729</xdr:rowOff>
    </xdr:to>
    <xdr:sp macro="" textlink="">
      <xdr:nvSpPr>
        <xdr:cNvPr id="721" name="楕円 720"/>
        <xdr:cNvSpPr/>
      </xdr:nvSpPr>
      <xdr:spPr>
        <a:xfrm>
          <a:off x="12763500" y="162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107256</xdr:rowOff>
    </xdr:from>
    <xdr:ext cx="534377" cy="259045"/>
    <xdr:sp macro="" textlink="">
      <xdr:nvSpPr>
        <xdr:cNvPr id="722" name="テキスト ボックス 721"/>
        <xdr:cNvSpPr txBox="1"/>
      </xdr:nvSpPr>
      <xdr:spPr>
        <a:xfrm>
          <a:off x="12547111" y="160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53,435</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円となっており、昨年度よりも大幅に減少している。これは、特別定額給付金給付事業の皆減が主な要因である。</a:t>
          </a:r>
        </a:p>
        <a:p>
          <a:r>
            <a:rPr kumimoji="1" lang="ja-JP" altLang="en-US" sz="1300">
              <a:latin typeface="ＭＳ Ｐゴシック" panose="020B0600070205080204" pitchFamily="50" charset="-128"/>
              <a:ea typeface="ＭＳ Ｐゴシック" panose="020B0600070205080204" pitchFamily="50" charset="-128"/>
            </a:rPr>
            <a:t>　また、教育費が住民一人当たり</a:t>
          </a:r>
          <a:r>
            <a:rPr kumimoji="1" lang="en-US" altLang="ja-JP" sz="1300">
              <a:latin typeface="ＭＳ Ｐゴシック" panose="020B0600070205080204" pitchFamily="50" charset="-128"/>
              <a:ea typeface="ＭＳ Ｐゴシック" panose="020B0600070205080204" pitchFamily="50" charset="-128"/>
            </a:rPr>
            <a:t>43,008</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円となっており、昨年度よりも大幅に減少している。これは、新図書館整備事業の皆減が主な要因である。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民生費が住民一人当たり</a:t>
          </a:r>
          <a:r>
            <a:rPr kumimoji="1" lang="en-US" altLang="ja-JP" sz="1300">
              <a:latin typeface="ＭＳ Ｐゴシック" panose="020B0600070205080204" pitchFamily="50" charset="-128"/>
              <a:ea typeface="ＭＳ Ｐゴシック" panose="020B0600070205080204" pitchFamily="50" charset="-128"/>
            </a:rPr>
            <a:t>166,042</a:t>
          </a:r>
          <a:r>
            <a:rPr kumimoji="1" lang="ja-JP" altLang="en-US" sz="1300">
              <a:latin typeface="ＭＳ Ｐゴシック" panose="020B0600070205080204" pitchFamily="50" charset="-128"/>
              <a:ea typeface="ＭＳ Ｐゴシック" panose="020B0600070205080204" pitchFamily="50" charset="-128"/>
            </a:rPr>
            <a:t>円となっており、昨年度よりも大幅に増加している。これは、住民税非課税世帯等及び子育て世帯への臨時特別給付金給付事業の増加が主な要因である。</a:t>
          </a:r>
        </a:p>
        <a:p>
          <a:r>
            <a:rPr kumimoji="1" lang="ja-JP" altLang="en-US" sz="1300">
              <a:latin typeface="ＭＳ Ｐゴシック" panose="020B0600070205080204" pitchFamily="50" charset="-128"/>
              <a:ea typeface="ＭＳ Ｐゴシック" panose="020B0600070205080204" pitchFamily="50" charset="-128"/>
            </a:rPr>
            <a:t>　公債費に関しては、平成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年度以降微増を続けている。令和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に増加しているが、繰上償還が主な要因である。また、小中学校耐震化、出町認定こども園及び南部認定こども園の建設等の普通建設事業を進めてきた結果であるが、今後も新図書館や新体育センターの起債償還が本格化するため、急速な改善は見込めない。中長期の計画的な事業の実施により、毎年度の元利償還額を増加させ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実質単年度収支は減債基金を財源とした</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千万円の繰上償還により黒字となった。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程度を維持しており、今後も健全な財政運営に努める。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一般会計においては、引き続き税収等一般財源の安定的確保を図ると共に、新規起債の抑制等による公債費の圧縮を図り、効率的でバランスのよい財政運営に努める。</a:t>
          </a:r>
        </a:p>
        <a:p>
          <a:r>
            <a:rPr kumimoji="1" lang="ja-JP" altLang="en-US" sz="1400">
              <a:latin typeface="ＭＳ ゴシック" pitchFamily="49" charset="-128"/>
              <a:ea typeface="ＭＳ ゴシック" pitchFamily="49" charset="-128"/>
            </a:rPr>
            <a:t>　水道事業会計においては、住宅やアパートの給水件数の増加はあるものの、人口減少や節水機器の普及等により、有収水量は減少傾向にある。収益的収支については受託工事収益が増加したことなどにより増収となり、収支差引</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百万円の黒字決算となった。</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年度から新改革プランの実施初年度として、紹介・逆紹介の推進に取り組んだ結果、平成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年度に地域医療支援病院の承認を受けた。今後も地域の基幹病院として質の高い医療を提供確保するとともに、新入院患者の増加を図り、病院経営の健全化を進めていく。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86_&#30778;&#2787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44.5</v>
          </cell>
          <cell r="BX51">
            <v>46.5</v>
          </cell>
          <cell r="CF51">
            <v>47.1</v>
          </cell>
          <cell r="CN51">
            <v>45.7</v>
          </cell>
          <cell r="CV51">
            <v>29.1</v>
          </cell>
        </row>
        <row r="53">
          <cell r="BP53">
            <v>61.6</v>
          </cell>
          <cell r="BX53">
            <v>62.4</v>
          </cell>
          <cell r="CF53">
            <v>63.4</v>
          </cell>
          <cell r="CN53">
            <v>62.3</v>
          </cell>
          <cell r="CV53">
            <v>64.099999999999994</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44.5</v>
          </cell>
          <cell r="BX73">
            <v>46.5</v>
          </cell>
          <cell r="CF73">
            <v>47.1</v>
          </cell>
          <cell r="CN73">
            <v>45.7</v>
          </cell>
          <cell r="CV73">
            <v>29.1</v>
          </cell>
        </row>
        <row r="75">
          <cell r="BP75">
            <v>11.4</v>
          </cell>
          <cell r="BX75">
            <v>11.9</v>
          </cell>
          <cell r="CF75">
            <v>12.2</v>
          </cell>
          <cell r="CN75">
            <v>12.9</v>
          </cell>
          <cell r="CV75">
            <v>13.1</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25851315</v>
      </c>
      <c r="BO4" s="453"/>
      <c r="BP4" s="453"/>
      <c r="BQ4" s="453"/>
      <c r="BR4" s="453"/>
      <c r="BS4" s="453"/>
      <c r="BT4" s="453"/>
      <c r="BU4" s="454"/>
      <c r="BV4" s="452">
        <v>29374105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13.5</v>
      </c>
      <c r="CU4" s="593"/>
      <c r="CV4" s="593"/>
      <c r="CW4" s="593"/>
      <c r="CX4" s="593"/>
      <c r="CY4" s="593"/>
      <c r="CZ4" s="593"/>
      <c r="DA4" s="594"/>
      <c r="DB4" s="592">
        <v>11</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23740200</v>
      </c>
      <c r="BO5" s="424"/>
      <c r="BP5" s="424"/>
      <c r="BQ5" s="424"/>
      <c r="BR5" s="424"/>
      <c r="BS5" s="424"/>
      <c r="BT5" s="424"/>
      <c r="BU5" s="425"/>
      <c r="BV5" s="423">
        <v>27566808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90.6</v>
      </c>
      <c r="CU5" s="421"/>
      <c r="CV5" s="421"/>
      <c r="CW5" s="421"/>
      <c r="CX5" s="421"/>
      <c r="CY5" s="421"/>
      <c r="CZ5" s="421"/>
      <c r="DA5" s="422"/>
      <c r="DB5" s="420">
        <v>89</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2111115</v>
      </c>
      <c r="BO6" s="424"/>
      <c r="BP6" s="424"/>
      <c r="BQ6" s="424"/>
      <c r="BR6" s="424"/>
      <c r="BS6" s="424"/>
      <c r="BT6" s="424"/>
      <c r="BU6" s="425"/>
      <c r="BV6" s="423">
        <v>1807297</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94.8</v>
      </c>
      <c r="CU6" s="567"/>
      <c r="CV6" s="567"/>
      <c r="CW6" s="567"/>
      <c r="CX6" s="567"/>
      <c r="CY6" s="567"/>
      <c r="CZ6" s="567"/>
      <c r="DA6" s="568"/>
      <c r="DB6" s="566">
        <v>93.5</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191568</v>
      </c>
      <c r="BO7" s="424"/>
      <c r="BP7" s="424"/>
      <c r="BQ7" s="424"/>
      <c r="BR7" s="424"/>
      <c r="BS7" s="424"/>
      <c r="BT7" s="424"/>
      <c r="BU7" s="425"/>
      <c r="BV7" s="423">
        <v>286351</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14190229</v>
      </c>
      <c r="CU7" s="424"/>
      <c r="CV7" s="424"/>
      <c r="CW7" s="424"/>
      <c r="CX7" s="424"/>
      <c r="CY7" s="424"/>
      <c r="CZ7" s="424"/>
      <c r="DA7" s="425"/>
      <c r="DB7" s="423">
        <v>13798746</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1919547</v>
      </c>
      <c r="BO8" s="424"/>
      <c r="BP8" s="424"/>
      <c r="BQ8" s="424"/>
      <c r="BR8" s="424"/>
      <c r="BS8" s="424"/>
      <c r="BT8" s="424"/>
      <c r="BU8" s="425"/>
      <c r="BV8" s="423">
        <v>1520946</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0.57999999999999996</v>
      </c>
      <c r="CU8" s="527"/>
      <c r="CV8" s="527"/>
      <c r="CW8" s="527"/>
      <c r="CX8" s="527"/>
      <c r="CY8" s="527"/>
      <c r="CZ8" s="527"/>
      <c r="DA8" s="528"/>
      <c r="DB8" s="526">
        <v>0.59</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48154</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398601</v>
      </c>
      <c r="BO9" s="424"/>
      <c r="BP9" s="424"/>
      <c r="BQ9" s="424"/>
      <c r="BR9" s="424"/>
      <c r="BS9" s="424"/>
      <c r="BT9" s="424"/>
      <c r="BU9" s="425"/>
      <c r="BV9" s="423">
        <v>466163</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17.600000000000001</v>
      </c>
      <c r="CU9" s="421"/>
      <c r="CV9" s="421"/>
      <c r="CW9" s="421"/>
      <c r="CX9" s="421"/>
      <c r="CY9" s="421"/>
      <c r="CZ9" s="421"/>
      <c r="DA9" s="422"/>
      <c r="DB9" s="420">
        <v>16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49000</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70</v>
      </c>
      <c r="BO10" s="424"/>
      <c r="BP10" s="424"/>
      <c r="BQ10" s="424"/>
      <c r="BR10" s="424"/>
      <c r="BS10" s="424"/>
      <c r="BT10" s="424"/>
      <c r="BU10" s="425"/>
      <c r="BV10" s="423">
        <v>220</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550000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47626</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136</v>
      </c>
      <c r="AV12" s="482"/>
      <c r="AW12" s="482"/>
      <c r="AX12" s="482"/>
      <c r="AY12" s="437" t="s">
        <v>137</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139</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140</v>
      </c>
      <c r="N13" s="508"/>
      <c r="O13" s="508"/>
      <c r="P13" s="508"/>
      <c r="Q13" s="509"/>
      <c r="R13" s="510">
        <v>46962</v>
      </c>
      <c r="S13" s="511"/>
      <c r="T13" s="511"/>
      <c r="U13" s="511"/>
      <c r="V13" s="512"/>
      <c r="W13" s="513" t="s">
        <v>141</v>
      </c>
      <c r="X13" s="409"/>
      <c r="Y13" s="409"/>
      <c r="Z13" s="409"/>
      <c r="AA13" s="409"/>
      <c r="AB13" s="410"/>
      <c r="AC13" s="376">
        <v>1105</v>
      </c>
      <c r="AD13" s="377"/>
      <c r="AE13" s="377"/>
      <c r="AF13" s="377"/>
      <c r="AG13" s="378"/>
      <c r="AH13" s="376">
        <v>1294</v>
      </c>
      <c r="AI13" s="377"/>
      <c r="AJ13" s="377"/>
      <c r="AK13" s="377"/>
      <c r="AL13" s="436"/>
      <c r="AM13" s="480" t="s">
        <v>142</v>
      </c>
      <c r="AN13" s="380"/>
      <c r="AO13" s="380"/>
      <c r="AP13" s="380"/>
      <c r="AQ13" s="380"/>
      <c r="AR13" s="380"/>
      <c r="AS13" s="380"/>
      <c r="AT13" s="381"/>
      <c r="AU13" s="481" t="s">
        <v>136</v>
      </c>
      <c r="AV13" s="482"/>
      <c r="AW13" s="482"/>
      <c r="AX13" s="482"/>
      <c r="AY13" s="437" t="s">
        <v>143</v>
      </c>
      <c r="AZ13" s="438"/>
      <c r="BA13" s="438"/>
      <c r="BB13" s="438"/>
      <c r="BC13" s="438"/>
      <c r="BD13" s="438"/>
      <c r="BE13" s="438"/>
      <c r="BF13" s="438"/>
      <c r="BG13" s="438"/>
      <c r="BH13" s="438"/>
      <c r="BI13" s="438"/>
      <c r="BJ13" s="438"/>
      <c r="BK13" s="438"/>
      <c r="BL13" s="438"/>
      <c r="BM13" s="439"/>
      <c r="BN13" s="423">
        <v>948671</v>
      </c>
      <c r="BO13" s="424"/>
      <c r="BP13" s="424"/>
      <c r="BQ13" s="424"/>
      <c r="BR13" s="424"/>
      <c r="BS13" s="424"/>
      <c r="BT13" s="424"/>
      <c r="BU13" s="425"/>
      <c r="BV13" s="423">
        <v>466383</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13.1</v>
      </c>
      <c r="CU13" s="421"/>
      <c r="CV13" s="421"/>
      <c r="CW13" s="421"/>
      <c r="CX13" s="421"/>
      <c r="CY13" s="421"/>
      <c r="CZ13" s="421"/>
      <c r="DA13" s="422"/>
      <c r="DB13" s="420">
        <v>12.9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48088</v>
      </c>
      <c r="S14" s="511"/>
      <c r="T14" s="511"/>
      <c r="U14" s="511"/>
      <c r="V14" s="512"/>
      <c r="W14" s="514"/>
      <c r="X14" s="412"/>
      <c r="Y14" s="412"/>
      <c r="Z14" s="412"/>
      <c r="AA14" s="412"/>
      <c r="AB14" s="413"/>
      <c r="AC14" s="503">
        <v>4.4000000000000004</v>
      </c>
      <c r="AD14" s="504"/>
      <c r="AE14" s="504"/>
      <c r="AF14" s="504"/>
      <c r="AG14" s="505"/>
      <c r="AH14" s="503">
        <v>5.0999999999999996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29.1</v>
      </c>
      <c r="CU14" s="521"/>
      <c r="CV14" s="521"/>
      <c r="CW14" s="521"/>
      <c r="CX14" s="521"/>
      <c r="CY14" s="521"/>
      <c r="CZ14" s="521"/>
      <c r="DA14" s="522"/>
      <c r="DB14" s="520">
        <v>45.7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140</v>
      </c>
      <c r="N15" s="508"/>
      <c r="O15" s="508"/>
      <c r="P15" s="508"/>
      <c r="Q15" s="509"/>
      <c r="R15" s="510">
        <v>47317</v>
      </c>
      <c r="S15" s="511"/>
      <c r="T15" s="511"/>
      <c r="U15" s="511"/>
      <c r="V15" s="512"/>
      <c r="W15" s="513" t="s">
        <v>147</v>
      </c>
      <c r="X15" s="409"/>
      <c r="Y15" s="409"/>
      <c r="Z15" s="409"/>
      <c r="AA15" s="409"/>
      <c r="AB15" s="410"/>
      <c r="AC15" s="376">
        <v>8818</v>
      </c>
      <c r="AD15" s="377"/>
      <c r="AE15" s="377"/>
      <c r="AF15" s="377"/>
      <c r="AG15" s="378"/>
      <c r="AH15" s="376">
        <v>8741</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6487366</v>
      </c>
      <c r="BO15" s="453"/>
      <c r="BP15" s="453"/>
      <c r="BQ15" s="453"/>
      <c r="BR15" s="453"/>
      <c r="BS15" s="453"/>
      <c r="BT15" s="453"/>
      <c r="BU15" s="454"/>
      <c r="BV15" s="452">
        <v>6703677</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34.9</v>
      </c>
      <c r="AD16" s="504"/>
      <c r="AE16" s="504"/>
      <c r="AF16" s="504"/>
      <c r="AG16" s="505"/>
      <c r="AH16" s="503">
        <v>34.299999999999997</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11635002</v>
      </c>
      <c r="BO16" s="424"/>
      <c r="BP16" s="424"/>
      <c r="BQ16" s="424"/>
      <c r="BR16" s="424"/>
      <c r="BS16" s="424"/>
      <c r="BT16" s="424"/>
      <c r="BU16" s="425"/>
      <c r="BV16" s="423">
        <v>11391278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15365</v>
      </c>
      <c r="AD17" s="377"/>
      <c r="AE17" s="377"/>
      <c r="AF17" s="377"/>
      <c r="AG17" s="378"/>
      <c r="AH17" s="376">
        <v>15445</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8148051</v>
      </c>
      <c r="BO17" s="424"/>
      <c r="BP17" s="424"/>
      <c r="BQ17" s="424"/>
      <c r="BR17" s="424"/>
      <c r="BS17" s="424"/>
      <c r="BT17" s="424"/>
      <c r="BU17" s="425"/>
      <c r="BV17" s="423">
        <v>8440827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127.03</v>
      </c>
      <c r="M18" s="476"/>
      <c r="N18" s="476"/>
      <c r="O18" s="476"/>
      <c r="P18" s="476"/>
      <c r="Q18" s="476"/>
      <c r="R18" s="477"/>
      <c r="S18" s="477"/>
      <c r="T18" s="477"/>
      <c r="U18" s="477"/>
      <c r="V18" s="478"/>
      <c r="W18" s="494"/>
      <c r="X18" s="495"/>
      <c r="Y18" s="495"/>
      <c r="Z18" s="495"/>
      <c r="AA18" s="495"/>
      <c r="AB18" s="519"/>
      <c r="AC18" s="393">
        <v>60.8</v>
      </c>
      <c r="AD18" s="394"/>
      <c r="AE18" s="394"/>
      <c r="AF18" s="394"/>
      <c r="AG18" s="479"/>
      <c r="AH18" s="393">
        <v>60.6</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13186049</v>
      </c>
      <c r="BO18" s="424"/>
      <c r="BP18" s="424"/>
      <c r="BQ18" s="424"/>
      <c r="BR18" s="424"/>
      <c r="BS18" s="424"/>
      <c r="BT18" s="424"/>
      <c r="BU18" s="425"/>
      <c r="BV18" s="423">
        <v>12453928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379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18670095</v>
      </c>
      <c r="BO19" s="424"/>
      <c r="BP19" s="424"/>
      <c r="BQ19" s="424"/>
      <c r="BR19" s="424"/>
      <c r="BS19" s="424"/>
      <c r="BT19" s="424"/>
      <c r="BU19" s="425"/>
      <c r="BV19" s="423">
        <v>17707541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17147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22349551</v>
      </c>
      <c r="BO22" s="453"/>
      <c r="BP22" s="453"/>
      <c r="BQ22" s="453"/>
      <c r="BR22" s="453"/>
      <c r="BS22" s="453"/>
      <c r="BT22" s="453"/>
      <c r="BU22" s="454"/>
      <c r="BV22" s="452">
        <v>24164144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16410385</v>
      </c>
      <c r="BO23" s="424"/>
      <c r="BP23" s="424"/>
      <c r="BQ23" s="424"/>
      <c r="BR23" s="424"/>
      <c r="BS23" s="424"/>
      <c r="BT23" s="424"/>
      <c r="BU23" s="425"/>
      <c r="BV23" s="423">
        <v>16549561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8390</v>
      </c>
      <c r="R24" s="377"/>
      <c r="S24" s="377"/>
      <c r="T24" s="377"/>
      <c r="U24" s="377"/>
      <c r="V24" s="378"/>
      <c r="W24" s="466"/>
      <c r="X24" s="403"/>
      <c r="Y24" s="404"/>
      <c r="Z24" s="379" t="s">
        <v>172</v>
      </c>
      <c r="AA24" s="380"/>
      <c r="AB24" s="380"/>
      <c r="AC24" s="380"/>
      <c r="AD24" s="380"/>
      <c r="AE24" s="380"/>
      <c r="AF24" s="380"/>
      <c r="AG24" s="381"/>
      <c r="AH24" s="376">
        <v>363</v>
      </c>
      <c r="AI24" s="377"/>
      <c r="AJ24" s="377"/>
      <c r="AK24" s="377"/>
      <c r="AL24" s="378"/>
      <c r="AM24" s="376">
        <v>1114410</v>
      </c>
      <c r="AN24" s="377"/>
      <c r="AO24" s="377"/>
      <c r="AP24" s="377"/>
      <c r="AQ24" s="377"/>
      <c r="AR24" s="378"/>
      <c r="AS24" s="376">
        <v>3070</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12575292</v>
      </c>
      <c r="BO24" s="424"/>
      <c r="BP24" s="424"/>
      <c r="BQ24" s="424"/>
      <c r="BR24" s="424"/>
      <c r="BS24" s="424"/>
      <c r="BT24" s="424"/>
      <c r="BU24" s="425"/>
      <c r="BV24" s="423">
        <v>14105422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1</v>
      </c>
      <c r="M25" s="377"/>
      <c r="N25" s="377"/>
      <c r="O25" s="377"/>
      <c r="P25" s="378"/>
      <c r="Q25" s="376">
        <v>6910</v>
      </c>
      <c r="R25" s="377"/>
      <c r="S25" s="377"/>
      <c r="T25" s="377"/>
      <c r="U25" s="377"/>
      <c r="V25" s="378"/>
      <c r="W25" s="466"/>
      <c r="X25" s="403"/>
      <c r="Y25" s="404"/>
      <c r="Z25" s="379" t="s">
        <v>175</v>
      </c>
      <c r="AA25" s="380"/>
      <c r="AB25" s="380"/>
      <c r="AC25" s="380"/>
      <c r="AD25" s="380"/>
      <c r="AE25" s="380"/>
      <c r="AF25" s="380"/>
      <c r="AG25" s="381"/>
      <c r="AH25" s="376" t="s">
        <v>139</v>
      </c>
      <c r="AI25" s="377"/>
      <c r="AJ25" s="377"/>
      <c r="AK25" s="377"/>
      <c r="AL25" s="378"/>
      <c r="AM25" s="376" t="s">
        <v>139</v>
      </c>
      <c r="AN25" s="377"/>
      <c r="AO25" s="377"/>
      <c r="AP25" s="377"/>
      <c r="AQ25" s="377"/>
      <c r="AR25" s="378"/>
      <c r="AS25" s="376" t="s">
        <v>139</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2212676</v>
      </c>
      <c r="BO25" s="453"/>
      <c r="BP25" s="453"/>
      <c r="BQ25" s="453"/>
      <c r="BR25" s="453"/>
      <c r="BS25" s="453"/>
      <c r="BT25" s="453"/>
      <c r="BU25" s="454"/>
      <c r="BV25" s="452">
        <v>2961203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5980</v>
      </c>
      <c r="R26" s="377"/>
      <c r="S26" s="377"/>
      <c r="T26" s="377"/>
      <c r="U26" s="377"/>
      <c r="V26" s="378"/>
      <c r="W26" s="466"/>
      <c r="X26" s="403"/>
      <c r="Y26" s="404"/>
      <c r="Z26" s="379" t="s">
        <v>178</v>
      </c>
      <c r="AA26" s="434"/>
      <c r="AB26" s="434"/>
      <c r="AC26" s="434"/>
      <c r="AD26" s="434"/>
      <c r="AE26" s="434"/>
      <c r="AF26" s="434"/>
      <c r="AG26" s="435"/>
      <c r="AH26" s="376">
        <v>25</v>
      </c>
      <c r="AI26" s="377"/>
      <c r="AJ26" s="377"/>
      <c r="AK26" s="377"/>
      <c r="AL26" s="378"/>
      <c r="AM26" s="376">
        <v>72325</v>
      </c>
      <c r="AN26" s="377"/>
      <c r="AO26" s="377"/>
      <c r="AP26" s="377"/>
      <c r="AQ26" s="377"/>
      <c r="AR26" s="378"/>
      <c r="AS26" s="376">
        <v>2893</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139</v>
      </c>
      <c r="BO26" s="424"/>
      <c r="BP26" s="424"/>
      <c r="BQ26" s="424"/>
      <c r="BR26" s="424"/>
      <c r="BS26" s="424"/>
      <c r="BT26" s="424"/>
      <c r="BU26" s="425"/>
      <c r="BV26" s="423" t="s">
        <v>139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4540</v>
      </c>
      <c r="R27" s="377"/>
      <c r="S27" s="377"/>
      <c r="T27" s="377"/>
      <c r="U27" s="377"/>
      <c r="V27" s="378"/>
      <c r="W27" s="466"/>
      <c r="X27" s="403"/>
      <c r="Y27" s="404"/>
      <c r="Z27" s="379" t="s">
        <v>181</v>
      </c>
      <c r="AA27" s="380"/>
      <c r="AB27" s="380"/>
      <c r="AC27" s="380"/>
      <c r="AD27" s="380"/>
      <c r="AE27" s="380"/>
      <c r="AF27" s="380"/>
      <c r="AG27" s="381"/>
      <c r="AH27" s="376">
        <v>1</v>
      </c>
      <c r="AI27" s="377"/>
      <c r="AJ27" s="377"/>
      <c r="AK27" s="377"/>
      <c r="AL27" s="378"/>
      <c r="AM27" s="376" t="s">
        <v>182</v>
      </c>
      <c r="AN27" s="377"/>
      <c r="AO27" s="377"/>
      <c r="AP27" s="377"/>
      <c r="AQ27" s="377"/>
      <c r="AR27" s="378"/>
      <c r="AS27" s="376" t="s">
        <v>182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170466</v>
      </c>
      <c r="BO27" s="458"/>
      <c r="BP27" s="458"/>
      <c r="BQ27" s="458"/>
      <c r="BR27" s="458"/>
      <c r="BS27" s="458"/>
      <c r="BT27" s="458"/>
      <c r="BU27" s="459"/>
      <c r="BV27" s="457">
        <v>170406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4040</v>
      </c>
      <c r="R28" s="377"/>
      <c r="S28" s="377"/>
      <c r="T28" s="377"/>
      <c r="U28" s="377"/>
      <c r="V28" s="378"/>
      <c r="W28" s="466"/>
      <c r="X28" s="403"/>
      <c r="Y28" s="404"/>
      <c r="Z28" s="379" t="s">
        <v>185</v>
      </c>
      <c r="AA28" s="380"/>
      <c r="AB28" s="380"/>
      <c r="AC28" s="380"/>
      <c r="AD28" s="380"/>
      <c r="AE28" s="380"/>
      <c r="AF28" s="380"/>
      <c r="AG28" s="381"/>
      <c r="AH28" s="376" t="s">
        <v>139</v>
      </c>
      <c r="AI28" s="377"/>
      <c r="AJ28" s="377"/>
      <c r="AK28" s="377"/>
      <c r="AL28" s="378"/>
      <c r="AM28" s="376" t="s">
        <v>139</v>
      </c>
      <c r="AN28" s="377"/>
      <c r="AO28" s="377"/>
      <c r="AP28" s="377"/>
      <c r="AQ28" s="377"/>
      <c r="AR28" s="378"/>
      <c r="AS28" s="376" t="s">
        <v>139</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2711843</v>
      </c>
      <c r="BO28" s="453"/>
      <c r="BP28" s="453"/>
      <c r="BQ28" s="453"/>
      <c r="BR28" s="453"/>
      <c r="BS28" s="453"/>
      <c r="BT28" s="453"/>
      <c r="BU28" s="454"/>
      <c r="BV28" s="452">
        <v>2711773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16</v>
      </c>
      <c r="M29" s="377"/>
      <c r="N29" s="377"/>
      <c r="O29" s="377"/>
      <c r="P29" s="378"/>
      <c r="Q29" s="376">
        <v>3740</v>
      </c>
      <c r="R29" s="377"/>
      <c r="S29" s="377"/>
      <c r="T29" s="377"/>
      <c r="U29" s="377"/>
      <c r="V29" s="378"/>
      <c r="W29" s="467"/>
      <c r="X29" s="468"/>
      <c r="Y29" s="469"/>
      <c r="Z29" s="379" t="s">
        <v>188</v>
      </c>
      <c r="AA29" s="380"/>
      <c r="AB29" s="380"/>
      <c r="AC29" s="380"/>
      <c r="AD29" s="380"/>
      <c r="AE29" s="380"/>
      <c r="AF29" s="380"/>
      <c r="AG29" s="381"/>
      <c r="AH29" s="376">
        <v>364</v>
      </c>
      <c r="AI29" s="377"/>
      <c r="AJ29" s="377"/>
      <c r="AK29" s="377"/>
      <c r="AL29" s="378"/>
      <c r="AM29" s="376">
        <v>1118200</v>
      </c>
      <c r="AN29" s="377"/>
      <c r="AO29" s="377"/>
      <c r="AP29" s="377"/>
      <c r="AQ29" s="377"/>
      <c r="AR29" s="378"/>
      <c r="AS29" s="376">
        <v>3072</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973281</v>
      </c>
      <c r="BO29" s="424"/>
      <c r="BP29" s="424"/>
      <c r="BQ29" s="424"/>
      <c r="BR29" s="424"/>
      <c r="BS29" s="424"/>
      <c r="BT29" s="424"/>
      <c r="BU29" s="425"/>
      <c r="BV29" s="423">
        <v>1522519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2758334</v>
      </c>
      <c r="BO30" s="458"/>
      <c r="BP30" s="458"/>
      <c r="BQ30" s="458"/>
      <c r="BR30" s="458"/>
      <c r="BS30" s="458"/>
      <c r="BT30" s="458"/>
      <c r="BU30" s="459"/>
      <c r="BV30" s="457">
        <v>2434205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199</v>
      </c>
      <c r="V33" s="375"/>
      <c r="W33" s="374" t="s">
        <v>198</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197</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IF('各会計、関係団体の財政状況及び健全化判断比率'!B30="","",'各会計、関係団体の財政状況及び健全化判断比率'!B30)</f>
        <v>砺波市水道事業</v>
      </c>
      <c r="AP34" s="372"/>
      <c r="AQ34" s="372"/>
      <c r="AR34" s="372"/>
      <c r="AS34" s="372"/>
      <c r="AT34" s="372"/>
      <c r="AU34" s="372"/>
      <c r="AV34" s="372"/>
      <c r="AW34" s="372"/>
      <c r="AX34" s="372"/>
      <c r="AY34" s="372"/>
      <c r="AZ34" s="372"/>
      <c r="BA34" s="372"/>
      <c r="BB34" s="372"/>
      <c r="BC34" s="372"/>
      <c r="BD34" s="178"/>
      <c r="BE34" s="371">
        <f>IF(BG34="","",MAX(C34:D43,U34:V43,AM34:AN43)+1)</f>
        <v>9</v>
      </c>
      <c r="BF34" s="371"/>
      <c r="BG34" s="372" t="str">
        <f>IF('各会計、関係団体の財政状況及び健全化判断比率'!B34="","",'各会計、関係団体の財政状況及び健全化判断比率'!B34)</f>
        <v>砺波市工業団地造成事業</v>
      </c>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砺波広域圏事務組合（一般会計）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20</v>
      </c>
      <c r="CP34" s="371"/>
      <c r="CQ34" s="372" t="str">
        <f>IF('各会計、関係団体の財政状況及び健全化判断比率'!BS7="","",'各会計、関係団体の財政状況及び健全化判断比率'!BS7)</f>
        <v>砺波市土地開発公社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霊苑事業特別会計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IF('各会計、関係団体の財政状況及び健全化判断比率'!B31="","",'各会計、関係団体の財政状況及び健全化判断比率'!B31)</f>
        <v>砺波市工業用水道事業</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砺波広域圏事務組合（水道事業会計）</v>
      </c>
      <c r="BZ35" s="372"/>
      <c r="CA35" s="372"/>
      <c r="CB35" s="372"/>
      <c r="CC35" s="372"/>
      <c r="CD35" s="372"/>
      <c r="CE35" s="372"/>
      <c r="CF35" s="372"/>
      <c r="CG35" s="372"/>
      <c r="CH35" s="372"/>
      <c r="CI35" s="372"/>
      <c r="CJ35" s="372"/>
      <c r="CK35" s="372"/>
      <c r="CL35" s="372"/>
      <c r="CM35" s="372"/>
      <c r="CN35" s="178"/>
      <c r="CO35" s="371">
        <f t="shared" ref="CO35:CO43" si="3">IF(CQ35="","",CO34+1)</f>
        <v>21</v>
      </c>
      <c r="CP35" s="371"/>
      <c r="CQ35" s="372" t="str">
        <f>IF('各会計、関係団体の財政状況及び健全化判断比率'!BS8="","",'各会計、関係団体の財政状況及び健全化判断比率'!BS8)</f>
        <v>公益財団法人砺波市花と緑と文化の財団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f t="shared" si="0"/>
        <v>7</v>
      </c>
      <c r="AN36" s="371"/>
      <c r="AO36" s="372" t="str">
        <f>IF('各会計、関係団体の財政状況及び健全化判断比率'!B32="","",'各会計、関係団体の財政状況及び健全化判断比率'!B32)</f>
        <v>砺波市下水道事業</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砺波地方衛生施設組合（一般会計）</v>
      </c>
      <c r="BZ36" s="372"/>
      <c r="CA36" s="372"/>
      <c r="CB36" s="372"/>
      <c r="CC36" s="372"/>
      <c r="CD36" s="372"/>
      <c r="CE36" s="372"/>
      <c r="CF36" s="372"/>
      <c r="CG36" s="372"/>
      <c r="CH36" s="372"/>
      <c r="CI36" s="372"/>
      <c r="CJ36" s="372"/>
      <c r="CK36" s="372"/>
      <c r="CL36" s="372"/>
      <c r="CM36" s="372"/>
      <c r="CN36" s="178"/>
      <c r="CO36" s="371">
        <f t="shared" si="3"/>
        <v>22</v>
      </c>
      <c r="CP36" s="371"/>
      <c r="CQ36" s="372" t="str">
        <f>IF('各会計、関係団体の財政状況及び健全化判断比率'!BS9="","",'各会計、関係団体の財政状況及び健全化判断比率'!BS9)</f>
        <v>公益財団法人砺波市体育協会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8</v>
      </c>
      <c r="AN37" s="371"/>
      <c r="AO37" s="372" t="str">
        <f>IF('各会計、関係団体の財政状況及び健全化判断比率'!B33="","",'各会計、関係団体の財政状況及び健全化判断比率'!B33)</f>
        <v>砺波市病院事業</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富山県市町村総合事務組合（一般会計）</v>
      </c>
      <c r="BZ37" s="372"/>
      <c r="CA37" s="372"/>
      <c r="CB37" s="372"/>
      <c r="CC37" s="372"/>
      <c r="CD37" s="372"/>
      <c r="CE37" s="372"/>
      <c r="CF37" s="372"/>
      <c r="CG37" s="372"/>
      <c r="CH37" s="372"/>
      <c r="CI37" s="372"/>
      <c r="CJ37" s="372"/>
      <c r="CK37" s="372"/>
      <c r="CL37" s="372"/>
      <c r="CM37" s="372"/>
      <c r="CN37" s="178"/>
      <c r="CO37" s="371">
        <f t="shared" si="3"/>
        <v>23</v>
      </c>
      <c r="CP37" s="371"/>
      <c r="CQ37" s="372" t="str">
        <f>IF('各会計、関係団体の財政状況及び健全化判断比率'!BS10="","",'各会計、関係団体の財政状況及び健全化判断比率'!BS10)</f>
        <v>エフエムとなみ</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富山県市町村会館管理組合（一般会計）</v>
      </c>
      <c r="BZ38" s="372"/>
      <c r="CA38" s="372"/>
      <c r="CB38" s="372"/>
      <c r="CC38" s="372"/>
      <c r="CD38" s="372"/>
      <c r="CE38" s="372"/>
      <c r="CF38" s="372"/>
      <c r="CG38" s="372"/>
      <c r="CH38" s="372"/>
      <c r="CI38" s="372"/>
      <c r="CJ38" s="372"/>
      <c r="CK38" s="372"/>
      <c r="CL38" s="372"/>
      <c r="CM38" s="372"/>
      <c r="CN38" s="178"/>
      <c r="CO38" s="371">
        <f t="shared" si="3"/>
        <v>24</v>
      </c>
      <c r="CP38" s="371"/>
      <c r="CQ38" s="372" t="str">
        <f>IF('各会計、関係団体の財政状況及び健全化判断比率'!BS11="","",'各会計、関係団体の財政状況及び健全化判断比率'!BS11)</f>
        <v>公益財団法人砺波市農業公社</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庄川水害予防組合（一般会計）</v>
      </c>
      <c r="BZ39" s="372"/>
      <c r="CA39" s="372"/>
      <c r="CB39" s="372"/>
      <c r="CC39" s="372"/>
      <c r="CD39" s="372"/>
      <c r="CE39" s="372"/>
      <c r="CF39" s="372"/>
      <c r="CG39" s="372"/>
      <c r="CH39" s="372"/>
      <c r="CI39" s="372"/>
      <c r="CJ39" s="372"/>
      <c r="CK39" s="372"/>
      <c r="CL39" s="372"/>
      <c r="CM39" s="372"/>
      <c r="CN39" s="178"/>
      <c r="CO39" s="371">
        <f t="shared" si="3"/>
        <v>25</v>
      </c>
      <c r="CP39" s="371"/>
      <c r="CQ39" s="372" t="str">
        <f>IF('各会計、関係団体の財政状況及び健全化判断比率'!BS12="","",'各会計、関係団体の財政状況及び健全化判断比率'!BS12)</f>
        <v>庄川開発株式会社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16</v>
      </c>
      <c r="BX40" s="371"/>
      <c r="BY40" s="372" t="str">
        <f>IF('各会計、関係団体の財政状況及び健全化判断比率'!B74="","",'各会計、関係団体の財政状況及び健全化判断比率'!B74)</f>
        <v>砺波地方介護保険組合（一般会計）</v>
      </c>
      <c r="BZ40" s="372"/>
      <c r="CA40" s="372"/>
      <c r="CB40" s="372"/>
      <c r="CC40" s="372"/>
      <c r="CD40" s="372"/>
      <c r="CE40" s="372"/>
      <c r="CF40" s="372"/>
      <c r="CG40" s="372"/>
      <c r="CH40" s="372"/>
      <c r="CI40" s="372"/>
      <c r="CJ40" s="372"/>
      <c r="CK40" s="372"/>
      <c r="CL40" s="372"/>
      <c r="CM40" s="372"/>
      <c r="CN40" s="178"/>
      <c r="CO40" s="371">
        <f t="shared" si="3"/>
        <v>26</v>
      </c>
      <c r="CP40" s="371"/>
      <c r="CQ40" s="372" t="str">
        <f>IF('各会計、関係団体の財政状況及び健全化判断比率'!BS13="","",'各会計、関係団体の財政状況及び健全化判断比率'!BS13)</f>
        <v>庄川泉源株式会社</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17</v>
      </c>
      <c r="BX41" s="371"/>
      <c r="BY41" s="372" t="str">
        <f>IF('各会計、関係団体の財政状況及び健全化判断比率'!B75="","",'各会計、関係団体の財政状況及び健全化判断比率'!B75)</f>
        <v>砺波地方介護保険組合（介護保険特別会計）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18</v>
      </c>
      <c r="BX42" s="371"/>
      <c r="BY42" s="372" t="str">
        <f>IF('各会計、関係団体の財政状況及び健全化判断比率'!B76="","",'各会計、関係団体の財政状況及び健全化判断比率'!B76)</f>
        <v>砺波地方介護保険組合（養護老人ホーム楽寿荘事業特別会計）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19</v>
      </c>
      <c r="BX43" s="371"/>
      <c r="BY43" s="372" t="str">
        <f>IF('各会計、関係団体の財政状況及び健全化判断比率'!B77="","",'各会計、関係団体の財政状況及び健全化判断比率'!B77)</f>
        <v>富山県後期高齢者医療広域連合（一般会計）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605</v>
      </c>
    </row>
    <row r="54" spans="5:113" x14ac:dyDescent="0.15"/>
    <row r="55" spans="5:113" x14ac:dyDescent="0.15"/>
    <row r="56" spans="5:113" x14ac:dyDescent="0.15"/>
  </sheetData>
  <sheetProtection algorithmName="SHA-512" hashValue="BlHM5xIPLeqVUupTXeLv4/zt/Y7lksZwv7IpbmVmnrRwdtyts37IVEKlvttVX9S9j/bGJ7nvI1ipE5FXakQQLQ==" saltValue="gkGCEvS/OAbMahHbJyjs5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0" t="s">
        <v>562</v>
      </c>
      <c r="D34" s="1180"/>
      <c r="E34" s="1181"/>
      <c r="F34" s="32">
        <v>13.77</v>
      </c>
      <c r="G34" s="33">
        <v>14.4</v>
      </c>
      <c r="H34" s="33">
        <v>14.51</v>
      </c>
      <c r="I34" s="33">
        <v>17.8</v>
      </c>
      <c r="J34" s="34">
        <v>18.670000000000002</v>
      </c>
      <c r="K34" s="22"/>
      <c r="L34" s="22"/>
      <c r="M34" s="22"/>
      <c r="N34" s="22"/>
      <c r="O34" s="22"/>
      <c r="P34" s="22"/>
    </row>
    <row r="35" spans="1:16" ht="39" customHeight="1" x14ac:dyDescent="0.15">
      <c r="A35" s="22"/>
      <c r="B35" s="35"/>
      <c r="C35" s="1174" t="s">
        <v>563</v>
      </c>
      <c r="D35" s="1175"/>
      <c r="E35" s="1176"/>
      <c r="F35" s="36">
        <v>14.08</v>
      </c>
      <c r="G35" s="37">
        <v>13.92</v>
      </c>
      <c r="H35" s="37">
        <v>14.44</v>
      </c>
      <c r="I35" s="37">
        <v>14.46</v>
      </c>
      <c r="J35" s="38">
        <v>13.98</v>
      </c>
      <c r="K35" s="22"/>
      <c r="L35" s="22"/>
      <c r="M35" s="22"/>
      <c r="N35" s="22"/>
      <c r="O35" s="22"/>
      <c r="P35" s="22"/>
    </row>
    <row r="36" spans="1:16" ht="39" customHeight="1" x14ac:dyDescent="0.15">
      <c r="A36" s="22"/>
      <c r="B36" s="35"/>
      <c r="C36" s="1174" t="s">
        <v>564</v>
      </c>
      <c r="D36" s="1175"/>
      <c r="E36" s="1176"/>
      <c r="F36" s="36">
        <v>11.38</v>
      </c>
      <c r="G36" s="37">
        <v>11.42</v>
      </c>
      <c r="H36" s="37">
        <v>7.82</v>
      </c>
      <c r="I36" s="37">
        <v>11</v>
      </c>
      <c r="J36" s="38">
        <v>13.52</v>
      </c>
      <c r="K36" s="22"/>
      <c r="L36" s="22"/>
      <c r="M36" s="22"/>
      <c r="N36" s="22"/>
      <c r="O36" s="22"/>
      <c r="P36" s="22"/>
    </row>
    <row r="37" spans="1:16" ht="39" customHeight="1" x14ac:dyDescent="0.15">
      <c r="A37" s="22"/>
      <c r="B37" s="35"/>
      <c r="C37" s="1174" t="s">
        <v>565</v>
      </c>
      <c r="D37" s="1175"/>
      <c r="E37" s="1176"/>
      <c r="F37" s="36" t="s">
        <v>513</v>
      </c>
      <c r="G37" s="37" t="s">
        <v>513</v>
      </c>
      <c r="H37" s="37" t="s">
        <v>513</v>
      </c>
      <c r="I37" s="37">
        <v>5.43</v>
      </c>
      <c r="J37" s="38">
        <v>5.56</v>
      </c>
      <c r="K37" s="22"/>
      <c r="L37" s="22"/>
      <c r="M37" s="22"/>
      <c r="N37" s="22"/>
      <c r="O37" s="22"/>
      <c r="P37" s="22"/>
    </row>
    <row r="38" spans="1:16" ht="39" customHeight="1" x14ac:dyDescent="0.15">
      <c r="A38" s="22"/>
      <c r="B38" s="35"/>
      <c r="C38" s="1174" t="s">
        <v>566</v>
      </c>
      <c r="D38" s="1175"/>
      <c r="E38" s="1176"/>
      <c r="F38" s="36" t="s">
        <v>513</v>
      </c>
      <c r="G38" s="37" t="s">
        <v>513</v>
      </c>
      <c r="H38" s="37" t="s">
        <v>513</v>
      </c>
      <c r="I38" s="37" t="s">
        <v>513</v>
      </c>
      <c r="J38" s="38">
        <v>4.18</v>
      </c>
      <c r="K38" s="22"/>
      <c r="L38" s="22"/>
      <c r="M38" s="22"/>
      <c r="N38" s="22"/>
      <c r="O38" s="22"/>
      <c r="P38" s="22"/>
    </row>
    <row r="39" spans="1:16" ht="39" customHeight="1" x14ac:dyDescent="0.15">
      <c r="A39" s="22"/>
      <c r="B39" s="35"/>
      <c r="C39" s="1174" t="s">
        <v>567</v>
      </c>
      <c r="D39" s="1175"/>
      <c r="E39" s="1176"/>
      <c r="F39" s="36">
        <v>1.23</v>
      </c>
      <c r="G39" s="37">
        <v>0.68</v>
      </c>
      <c r="H39" s="37">
        <v>0.44</v>
      </c>
      <c r="I39" s="37">
        <v>0.7</v>
      </c>
      <c r="J39" s="38">
        <v>0.93</v>
      </c>
      <c r="K39" s="22"/>
      <c r="L39" s="22"/>
      <c r="M39" s="22"/>
      <c r="N39" s="22"/>
      <c r="O39" s="22"/>
      <c r="P39" s="22"/>
    </row>
    <row r="40" spans="1:16" ht="39" customHeight="1" x14ac:dyDescent="0.15">
      <c r="A40" s="22"/>
      <c r="B40" s="35"/>
      <c r="C40" s="1174" t="s">
        <v>568</v>
      </c>
      <c r="D40" s="1175"/>
      <c r="E40" s="1176"/>
      <c r="F40" s="36">
        <v>0.37</v>
      </c>
      <c r="G40" s="37">
        <v>0.37</v>
      </c>
      <c r="H40" s="37">
        <v>0.38</v>
      </c>
      <c r="I40" s="37">
        <v>0.39</v>
      </c>
      <c r="J40" s="38">
        <v>0.39</v>
      </c>
      <c r="K40" s="22"/>
      <c r="L40" s="22"/>
      <c r="M40" s="22"/>
      <c r="N40" s="22"/>
      <c r="O40" s="22"/>
      <c r="P40" s="22"/>
    </row>
    <row r="41" spans="1:16" ht="39" customHeight="1" x14ac:dyDescent="0.15">
      <c r="A41" s="22"/>
      <c r="B41" s="35"/>
      <c r="C41" s="1174" t="s">
        <v>569</v>
      </c>
      <c r="D41" s="1175"/>
      <c r="E41" s="1176"/>
      <c r="F41" s="36">
        <v>0.02</v>
      </c>
      <c r="G41" s="37">
        <v>0.02</v>
      </c>
      <c r="H41" s="37">
        <v>0.02</v>
      </c>
      <c r="I41" s="37">
        <v>0.02</v>
      </c>
      <c r="J41" s="38">
        <v>0.01</v>
      </c>
      <c r="K41" s="22"/>
      <c r="L41" s="22"/>
      <c r="M41" s="22"/>
      <c r="N41" s="22"/>
      <c r="O41" s="22"/>
      <c r="P41" s="22"/>
    </row>
    <row r="42" spans="1:16" ht="39" customHeight="1" x14ac:dyDescent="0.15">
      <c r="A42" s="22"/>
      <c r="B42" s="39"/>
      <c r="C42" s="1174" t="s">
        <v>570</v>
      </c>
      <c r="D42" s="1175"/>
      <c r="E42" s="1176"/>
      <c r="F42" s="36" t="s">
        <v>513</v>
      </c>
      <c r="G42" s="37" t="s">
        <v>513</v>
      </c>
      <c r="H42" s="37" t="s">
        <v>513</v>
      </c>
      <c r="I42" s="37" t="s">
        <v>513</v>
      </c>
      <c r="J42" s="38" t="s">
        <v>513</v>
      </c>
      <c r="K42" s="22"/>
      <c r="L42" s="22"/>
      <c r="M42" s="22"/>
      <c r="N42" s="22"/>
      <c r="O42" s="22"/>
      <c r="P42" s="22"/>
    </row>
    <row r="43" spans="1:16" ht="39" customHeight="1" thickBot="1" x14ac:dyDescent="0.2">
      <c r="A43" s="22"/>
      <c r="B43" s="40"/>
      <c r="C43" s="1177" t="s">
        <v>571</v>
      </c>
      <c r="D43" s="1178"/>
      <c r="E43" s="1179"/>
      <c r="F43" s="41">
        <v>0.36</v>
      </c>
      <c r="G43" s="42">
        <v>0.11</v>
      </c>
      <c r="H43" s="42">
        <v>1.23</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mpzhFo3wqZkWucQZhTi+qjQ12SmodG7XlPP/HFi0MwgTANEC30grGHmNdEfADLrwHAA36vOCGxnsHvuXd6g2w==" saltValue="qJE6O3XUKfGNF2A9D2m4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M47" sqref="M47: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2652</v>
      </c>
      <c r="L45" s="60">
        <v>2752</v>
      </c>
      <c r="M45" s="60">
        <v>2791</v>
      </c>
      <c r="N45" s="60">
        <v>2787</v>
      </c>
      <c r="O45" s="61">
        <v>2793</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513</v>
      </c>
      <c r="L46" s="64" t="s">
        <v>513</v>
      </c>
      <c r="M46" s="64" t="s">
        <v>513</v>
      </c>
      <c r="N46" s="64" t="s">
        <v>513</v>
      </c>
      <c r="O46" s="65" t="s">
        <v>513</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513</v>
      </c>
      <c r="L47" s="64" t="s">
        <v>513</v>
      </c>
      <c r="M47" s="64" t="s">
        <v>513</v>
      </c>
      <c r="N47" s="64" t="s">
        <v>513</v>
      </c>
      <c r="O47" s="65" t="s">
        <v>513</v>
      </c>
      <c r="P47" s="48"/>
      <c r="Q47" s="48"/>
      <c r="R47" s="48"/>
      <c r="S47" s="48"/>
      <c r="T47" s="48"/>
      <c r="U47" s="48"/>
    </row>
    <row r="48" spans="1:21" ht="30.75" customHeight="1" x14ac:dyDescent="0.15">
      <c r="A48" s="48"/>
      <c r="B48" s="1202"/>
      <c r="C48" s="1203"/>
      <c r="D48" s="62"/>
      <c r="E48" s="1184" t="s">
        <v>15</v>
      </c>
      <c r="F48" s="1184"/>
      <c r="G48" s="1184"/>
      <c r="H48" s="1184"/>
      <c r="I48" s="1184"/>
      <c r="J48" s="1185"/>
      <c r="K48" s="63">
        <v>1285</v>
      </c>
      <c r="L48" s="64">
        <v>1340</v>
      </c>
      <c r="M48" s="64">
        <v>1325</v>
      </c>
      <c r="N48" s="64">
        <v>1437</v>
      </c>
      <c r="O48" s="65">
        <v>1289</v>
      </c>
      <c r="P48" s="48"/>
      <c r="Q48" s="48"/>
      <c r="R48" s="48"/>
      <c r="S48" s="48"/>
      <c r="T48" s="48"/>
      <c r="U48" s="48"/>
    </row>
    <row r="49" spans="1:21" ht="30.75" customHeight="1" x14ac:dyDescent="0.15">
      <c r="A49" s="48"/>
      <c r="B49" s="1202"/>
      <c r="C49" s="1203"/>
      <c r="D49" s="62"/>
      <c r="E49" s="1184" t="s">
        <v>16</v>
      </c>
      <c r="F49" s="1184"/>
      <c r="G49" s="1184"/>
      <c r="H49" s="1184"/>
      <c r="I49" s="1184"/>
      <c r="J49" s="1185"/>
      <c r="K49" s="63">
        <v>61</v>
      </c>
      <c r="L49" s="64">
        <v>63</v>
      </c>
      <c r="M49" s="64">
        <v>74</v>
      </c>
      <c r="N49" s="64">
        <v>79</v>
      </c>
      <c r="O49" s="65">
        <v>84</v>
      </c>
      <c r="P49" s="48"/>
      <c r="Q49" s="48"/>
      <c r="R49" s="48"/>
      <c r="S49" s="48"/>
      <c r="T49" s="48"/>
      <c r="U49" s="48"/>
    </row>
    <row r="50" spans="1:21" ht="30.75" customHeight="1" x14ac:dyDescent="0.15">
      <c r="A50" s="48"/>
      <c r="B50" s="1202"/>
      <c r="C50" s="1203"/>
      <c r="D50" s="62"/>
      <c r="E50" s="1184" t="s">
        <v>17</v>
      </c>
      <c r="F50" s="1184"/>
      <c r="G50" s="1184"/>
      <c r="H50" s="1184"/>
      <c r="I50" s="1184"/>
      <c r="J50" s="1185"/>
      <c r="K50" s="63">
        <v>31</v>
      </c>
      <c r="L50" s="64">
        <v>25</v>
      </c>
      <c r="M50" s="64">
        <v>26</v>
      </c>
      <c r="N50" s="64">
        <v>26</v>
      </c>
      <c r="O50" s="65">
        <v>57</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513</v>
      </c>
      <c r="L51" s="64" t="s">
        <v>513</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2809</v>
      </c>
      <c r="L52" s="64">
        <v>2809</v>
      </c>
      <c r="M52" s="64">
        <v>2847</v>
      </c>
      <c r="N52" s="64">
        <v>2835</v>
      </c>
      <c r="O52" s="65">
        <v>2713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1220</v>
      </c>
      <c r="L53" s="69">
        <v>1371</v>
      </c>
      <c r="M53" s="69">
        <v>1369</v>
      </c>
      <c r="N53" s="69">
        <v>1494</v>
      </c>
      <c r="O53" s="70">
        <v>1510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W2gXukRAFyoQbGK8ohpydXg3q7uyI/FtQyVWtRtS0pRdIjeqgXbcNVCrFqprTwbUQq3DX68QJiwPS9YFyigMQ==" saltValue="P2edAfoT5A6MnNvU74jG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20" t="s">
        <v>30</v>
      </c>
      <c r="C41" s="1221"/>
      <c r="D41" s="102"/>
      <c r="E41" s="1222" t="s">
        <v>31</v>
      </c>
      <c r="F41" s="1222"/>
      <c r="G41" s="1222"/>
      <c r="H41" s="1223"/>
      <c r="I41" s="351">
        <v>26284</v>
      </c>
      <c r="J41" s="352">
        <v>25867</v>
      </c>
      <c r="K41" s="352">
        <v>24797</v>
      </c>
      <c r="L41" s="352">
        <v>24164</v>
      </c>
      <c r="M41" s="353">
        <v>22350</v>
      </c>
    </row>
    <row r="42" spans="2:13" ht="27.75" customHeight="1" x14ac:dyDescent="0.15">
      <c r="B42" s="1210"/>
      <c r="C42" s="1211"/>
      <c r="D42" s="103"/>
      <c r="E42" s="1214" t="s">
        <v>32</v>
      </c>
      <c r="F42" s="1214"/>
      <c r="G42" s="1214"/>
      <c r="H42" s="1215"/>
      <c r="I42" s="354">
        <v>431</v>
      </c>
      <c r="J42" s="355">
        <v>937</v>
      </c>
      <c r="K42" s="355">
        <v>912</v>
      </c>
      <c r="L42" s="355">
        <v>909</v>
      </c>
      <c r="M42" s="356">
        <v>852</v>
      </c>
    </row>
    <row r="43" spans="2:13" ht="27.75" customHeight="1" x14ac:dyDescent="0.15">
      <c r="B43" s="1210"/>
      <c r="C43" s="1211"/>
      <c r="D43" s="103"/>
      <c r="E43" s="1214" t="s">
        <v>33</v>
      </c>
      <c r="F43" s="1214"/>
      <c r="G43" s="1214"/>
      <c r="H43" s="1215"/>
      <c r="I43" s="354">
        <v>14522</v>
      </c>
      <c r="J43" s="355">
        <v>14667</v>
      </c>
      <c r="K43" s="355">
        <v>14719</v>
      </c>
      <c r="L43" s="355">
        <v>14368</v>
      </c>
      <c r="M43" s="356">
        <v>13502</v>
      </c>
    </row>
    <row r="44" spans="2:13" ht="27.75" customHeight="1" x14ac:dyDescent="0.15">
      <c r="B44" s="1210"/>
      <c r="C44" s="1211"/>
      <c r="D44" s="103"/>
      <c r="E44" s="1214" t="s">
        <v>34</v>
      </c>
      <c r="F44" s="1214"/>
      <c r="G44" s="1214"/>
      <c r="H44" s="1215"/>
      <c r="I44" s="354">
        <v>469</v>
      </c>
      <c r="J44" s="355">
        <v>642</v>
      </c>
      <c r="K44" s="355">
        <v>632</v>
      </c>
      <c r="L44" s="355">
        <v>956</v>
      </c>
      <c r="M44" s="356">
        <v>916</v>
      </c>
    </row>
    <row r="45" spans="2:13" ht="27.75" customHeight="1" x14ac:dyDescent="0.15">
      <c r="B45" s="1210"/>
      <c r="C45" s="1211"/>
      <c r="D45" s="103"/>
      <c r="E45" s="1214" t="s">
        <v>35</v>
      </c>
      <c r="F45" s="1214"/>
      <c r="G45" s="1214"/>
      <c r="H45" s="1215"/>
      <c r="I45" s="354">
        <v>467</v>
      </c>
      <c r="J45" s="355">
        <v>547</v>
      </c>
      <c r="K45" s="355">
        <v>646</v>
      </c>
      <c r="L45" s="355">
        <v>865</v>
      </c>
      <c r="M45" s="356">
        <v>595</v>
      </c>
    </row>
    <row r="46" spans="2:13" ht="27.75" customHeight="1" x14ac:dyDescent="0.15">
      <c r="B46" s="1210"/>
      <c r="C46" s="1211"/>
      <c r="D46" s="104"/>
      <c r="E46" s="1214" t="s">
        <v>36</v>
      </c>
      <c r="F46" s="1214"/>
      <c r="G46" s="1214"/>
      <c r="H46" s="1215"/>
      <c r="I46" s="354" t="s">
        <v>513</v>
      </c>
      <c r="J46" s="355" t="s">
        <v>513</v>
      </c>
      <c r="K46" s="355" t="s">
        <v>513</v>
      </c>
      <c r="L46" s="355" t="s">
        <v>513</v>
      </c>
      <c r="M46" s="356" t="s">
        <v>513</v>
      </c>
    </row>
    <row r="47" spans="2:13" ht="27.75" customHeight="1" x14ac:dyDescent="0.15">
      <c r="B47" s="1210"/>
      <c r="C47" s="1211"/>
      <c r="D47" s="105"/>
      <c r="E47" s="1224" t="s">
        <v>37</v>
      </c>
      <c r="F47" s="1225"/>
      <c r="G47" s="1225"/>
      <c r="H47" s="1226"/>
      <c r="I47" s="354" t="s">
        <v>513</v>
      </c>
      <c r="J47" s="355" t="s">
        <v>513</v>
      </c>
      <c r="K47" s="355" t="s">
        <v>513</v>
      </c>
      <c r="L47" s="355" t="s">
        <v>513</v>
      </c>
      <c r="M47" s="356" t="s">
        <v>513</v>
      </c>
    </row>
    <row r="48" spans="2:13" ht="27.75" customHeight="1" x14ac:dyDescent="0.15">
      <c r="B48" s="1210"/>
      <c r="C48" s="1211"/>
      <c r="D48" s="103"/>
      <c r="E48" s="1214" t="s">
        <v>38</v>
      </c>
      <c r="F48" s="1214"/>
      <c r="G48" s="1214"/>
      <c r="H48" s="1215"/>
      <c r="I48" s="354" t="s">
        <v>513</v>
      </c>
      <c r="J48" s="355" t="s">
        <v>513</v>
      </c>
      <c r="K48" s="355" t="s">
        <v>513</v>
      </c>
      <c r="L48" s="355" t="s">
        <v>513</v>
      </c>
      <c r="M48" s="356" t="s">
        <v>513</v>
      </c>
    </row>
    <row r="49" spans="2:13" ht="27.75" customHeight="1" x14ac:dyDescent="0.15">
      <c r="B49" s="1212"/>
      <c r="C49" s="1213"/>
      <c r="D49" s="103"/>
      <c r="E49" s="1214" t="s">
        <v>39</v>
      </c>
      <c r="F49" s="1214"/>
      <c r="G49" s="1214"/>
      <c r="H49" s="1215"/>
      <c r="I49" s="354" t="s">
        <v>513</v>
      </c>
      <c r="J49" s="355" t="s">
        <v>513</v>
      </c>
      <c r="K49" s="355" t="s">
        <v>513</v>
      </c>
      <c r="L49" s="355" t="s">
        <v>513</v>
      </c>
      <c r="M49" s="356" t="s">
        <v>513</v>
      </c>
    </row>
    <row r="50" spans="2:13" ht="27.75" customHeight="1" x14ac:dyDescent="0.15">
      <c r="B50" s="1208" t="s">
        <v>40</v>
      </c>
      <c r="C50" s="1209"/>
      <c r="D50" s="106"/>
      <c r="E50" s="1214" t="s">
        <v>41</v>
      </c>
      <c r="F50" s="1214"/>
      <c r="G50" s="1214"/>
      <c r="H50" s="1215"/>
      <c r="I50" s="354">
        <v>6014</v>
      </c>
      <c r="J50" s="355">
        <v>6360</v>
      </c>
      <c r="K50" s="355">
        <v>6583</v>
      </c>
      <c r="L50" s="355">
        <v>6538</v>
      </c>
      <c r="M50" s="356">
        <v>6299</v>
      </c>
    </row>
    <row r="51" spans="2:13" ht="27.75" customHeight="1" x14ac:dyDescent="0.15">
      <c r="B51" s="1210"/>
      <c r="C51" s="1211"/>
      <c r="D51" s="103"/>
      <c r="E51" s="1214" t="s">
        <v>42</v>
      </c>
      <c r="F51" s="1214"/>
      <c r="G51" s="1214"/>
      <c r="H51" s="1215"/>
      <c r="I51" s="354">
        <v>304</v>
      </c>
      <c r="J51" s="355">
        <v>247</v>
      </c>
      <c r="K51" s="355">
        <v>216</v>
      </c>
      <c r="L51" s="355">
        <v>199</v>
      </c>
      <c r="M51" s="356">
        <v>167</v>
      </c>
    </row>
    <row r="52" spans="2:13" ht="27.75" customHeight="1" x14ac:dyDescent="0.15">
      <c r="B52" s="1212"/>
      <c r="C52" s="1213"/>
      <c r="D52" s="103"/>
      <c r="E52" s="1214" t="s">
        <v>43</v>
      </c>
      <c r="F52" s="1214"/>
      <c r="G52" s="1214"/>
      <c r="H52" s="1215"/>
      <c r="I52" s="354">
        <v>31052</v>
      </c>
      <c r="J52" s="355">
        <v>30979</v>
      </c>
      <c r="K52" s="355">
        <v>29868</v>
      </c>
      <c r="L52" s="355">
        <v>29474</v>
      </c>
      <c r="M52" s="356">
        <v>28383</v>
      </c>
    </row>
    <row r="53" spans="2:13" ht="27.75" customHeight="1" thickBot="1" x14ac:dyDescent="0.2">
      <c r="B53" s="1216" t="s">
        <v>44</v>
      </c>
      <c r="C53" s="1217"/>
      <c r="D53" s="107"/>
      <c r="E53" s="1218" t="s">
        <v>45</v>
      </c>
      <c r="F53" s="1218"/>
      <c r="G53" s="1218"/>
      <c r="H53" s="1219"/>
      <c r="I53" s="357">
        <v>4803</v>
      </c>
      <c r="J53" s="358">
        <v>5073</v>
      </c>
      <c r="K53" s="358">
        <v>5041</v>
      </c>
      <c r="L53" s="358">
        <v>5051</v>
      </c>
      <c r="M53" s="359">
        <v>3366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OdyhkbvdBZc9lsq7ZZiuykXr+sDnC3uO+MbaMEjtILpnY9ujU2Agg31A5GMKhKpnIjJstVs1hvBK4OJW7XzKw==" saltValue="wrKf0zC2OB9O0jW3PAhY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5" t="s">
        <v>48</v>
      </c>
      <c r="D55" s="1235"/>
      <c r="E55" s="1236"/>
      <c r="F55" s="119">
        <v>2712</v>
      </c>
      <c r="G55" s="119">
        <v>2712</v>
      </c>
      <c r="H55" s="120">
        <v>2712</v>
      </c>
    </row>
    <row r="56" spans="2:8" ht="52.5" customHeight="1" x14ac:dyDescent="0.15">
      <c r="B56" s="121"/>
      <c r="C56" s="1237" t="s">
        <v>49</v>
      </c>
      <c r="D56" s="1237"/>
      <c r="E56" s="1238"/>
      <c r="F56" s="122">
        <v>1722</v>
      </c>
      <c r="G56" s="122">
        <v>1523</v>
      </c>
      <c r="H56" s="123">
        <v>973</v>
      </c>
    </row>
    <row r="57" spans="2:8" ht="53.25" customHeight="1" x14ac:dyDescent="0.15">
      <c r="B57" s="121"/>
      <c r="C57" s="1239" t="s">
        <v>50</v>
      </c>
      <c r="D57" s="1239"/>
      <c r="E57" s="1240"/>
      <c r="F57" s="124">
        <v>2784</v>
      </c>
      <c r="G57" s="124">
        <v>2434</v>
      </c>
      <c r="H57" s="125">
        <v>2758</v>
      </c>
    </row>
    <row r="58" spans="2:8" ht="45.75" customHeight="1" x14ac:dyDescent="0.15">
      <c r="B58" s="126"/>
      <c r="C58" s="1227" t="s">
        <v>599</v>
      </c>
      <c r="D58" s="1228"/>
      <c r="E58" s="1229"/>
      <c r="F58" s="127">
        <v>801</v>
      </c>
      <c r="G58" s="127">
        <v>901</v>
      </c>
      <c r="H58" s="128">
        <v>1001</v>
      </c>
    </row>
    <row r="59" spans="2:8" ht="45.75" customHeight="1" x14ac:dyDescent="0.15">
      <c r="B59" s="126"/>
      <c r="C59" s="1227" t="s">
        <v>600</v>
      </c>
      <c r="D59" s="1228"/>
      <c r="E59" s="1229"/>
      <c r="F59" s="127">
        <v>1370</v>
      </c>
      <c r="G59" s="127">
        <v>870</v>
      </c>
      <c r="H59" s="128">
        <v>870</v>
      </c>
    </row>
    <row r="60" spans="2:8" ht="45.75" customHeight="1" x14ac:dyDescent="0.15">
      <c r="B60" s="126"/>
      <c r="C60" s="1227" t="s">
        <v>601</v>
      </c>
      <c r="D60" s="1228"/>
      <c r="E60" s="1229"/>
      <c r="F60" s="127">
        <v>330</v>
      </c>
      <c r="G60" s="127">
        <v>330</v>
      </c>
      <c r="H60" s="128">
        <v>330</v>
      </c>
    </row>
    <row r="61" spans="2:8" ht="45.75" customHeight="1" x14ac:dyDescent="0.15">
      <c r="B61" s="126"/>
      <c r="C61" s="1227" t="s">
        <v>602</v>
      </c>
      <c r="D61" s="1228"/>
      <c r="E61" s="1229"/>
      <c r="F61" s="127">
        <v>214</v>
      </c>
      <c r="G61" s="127">
        <v>214</v>
      </c>
      <c r="H61" s="128">
        <v>214</v>
      </c>
    </row>
    <row r="62" spans="2:8" ht="45.75" customHeight="1" thickBot="1" x14ac:dyDescent="0.2">
      <c r="B62" s="129"/>
      <c r="C62" s="1230" t="s">
        <v>603</v>
      </c>
      <c r="D62" s="1231"/>
      <c r="E62" s="1232"/>
      <c r="F62" s="130">
        <v>0</v>
      </c>
      <c r="G62" s="130">
        <v>0</v>
      </c>
      <c r="H62" s="131">
        <v>186</v>
      </c>
    </row>
    <row r="63" spans="2:8" ht="52.5" customHeight="1" thickBot="1" x14ac:dyDescent="0.2">
      <c r="B63" s="132"/>
      <c r="C63" s="1233" t="s">
        <v>51</v>
      </c>
      <c r="D63" s="1233"/>
      <c r="E63" s="1234"/>
      <c r="F63" s="133">
        <v>7217</v>
      </c>
      <c r="G63" s="133">
        <v>6668</v>
      </c>
      <c r="H63" s="134">
        <v>6443</v>
      </c>
    </row>
    <row r="64" spans="2:8" x14ac:dyDescent="0.15"/>
  </sheetData>
  <sheetProtection algorithmName="SHA-512" hashValue="CL669PufdsAwWBNozfAR8DJLvbxzwSsdASp/jL35K0mCB8j8SsQ4+yerHVLIpjYNUMGVFSqi4UKzS4BEMAOSlQ==" saltValue="MSnMb+nGkPhT11g0W1VM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609</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610</v>
      </c>
      <c r="AO51" s="1278"/>
      <c r="AP51" s="1278"/>
      <c r="AQ51" s="1278"/>
      <c r="AR51" s="1278"/>
      <c r="AS51" s="1278"/>
      <c r="AT51" s="1278"/>
      <c r="AU51" s="1278"/>
      <c r="AV51" s="1278"/>
      <c r="AW51" s="1278"/>
      <c r="AX51" s="1278"/>
      <c r="AY51" s="1278"/>
      <c r="AZ51" s="1278"/>
      <c r="BA51" s="1278"/>
      <c r="BB51" s="1278" t="s">
        <v>611</v>
      </c>
      <c r="BC51" s="1278"/>
      <c r="BD51" s="1278"/>
      <c r="BE51" s="1278"/>
      <c r="BF51" s="1278"/>
      <c r="BG51" s="1278"/>
      <c r="BH51" s="1278"/>
      <c r="BI51" s="1278"/>
      <c r="BJ51" s="1278"/>
      <c r="BK51" s="1278"/>
      <c r="BL51" s="1278"/>
      <c r="BM51" s="1278"/>
      <c r="BN51" s="1278"/>
      <c r="BO51" s="1278"/>
      <c r="BP51" s="1279">
        <v>44.5</v>
      </c>
      <c r="BQ51" s="1279"/>
      <c r="BR51" s="1279"/>
      <c r="BS51" s="1279"/>
      <c r="BT51" s="1279"/>
      <c r="BU51" s="1279"/>
      <c r="BV51" s="1279"/>
      <c r="BW51" s="1279"/>
      <c r="BX51" s="1279">
        <v>46.5</v>
      </c>
      <c r="BY51" s="1279"/>
      <c r="BZ51" s="1279"/>
      <c r="CA51" s="1279"/>
      <c r="CB51" s="1279"/>
      <c r="CC51" s="1279"/>
      <c r="CD51" s="1279"/>
      <c r="CE51" s="1279"/>
      <c r="CF51" s="1279">
        <v>47.1</v>
      </c>
      <c r="CG51" s="1279"/>
      <c r="CH51" s="1279"/>
      <c r="CI51" s="1279"/>
      <c r="CJ51" s="1279"/>
      <c r="CK51" s="1279"/>
      <c r="CL51" s="1279"/>
      <c r="CM51" s="1279"/>
      <c r="CN51" s="1279">
        <v>45.7</v>
      </c>
      <c r="CO51" s="1279"/>
      <c r="CP51" s="1279"/>
      <c r="CQ51" s="1279"/>
      <c r="CR51" s="1279"/>
      <c r="CS51" s="1279"/>
      <c r="CT51" s="1279"/>
      <c r="CU51" s="1279"/>
      <c r="CV51" s="1279">
        <v>29.1</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612</v>
      </c>
      <c r="BC53" s="1278"/>
      <c r="BD53" s="1278"/>
      <c r="BE53" s="1278"/>
      <c r="BF53" s="1278"/>
      <c r="BG53" s="1278"/>
      <c r="BH53" s="1278"/>
      <c r="BI53" s="1278"/>
      <c r="BJ53" s="1278"/>
      <c r="BK53" s="1278"/>
      <c r="BL53" s="1278"/>
      <c r="BM53" s="1278"/>
      <c r="BN53" s="1278"/>
      <c r="BO53" s="1278"/>
      <c r="BP53" s="1279">
        <v>61.6</v>
      </c>
      <c r="BQ53" s="1279"/>
      <c r="BR53" s="1279"/>
      <c r="BS53" s="1279"/>
      <c r="BT53" s="1279"/>
      <c r="BU53" s="1279"/>
      <c r="BV53" s="1279"/>
      <c r="BW53" s="1279"/>
      <c r="BX53" s="1279">
        <v>62.4</v>
      </c>
      <c r="BY53" s="1279"/>
      <c r="BZ53" s="1279"/>
      <c r="CA53" s="1279"/>
      <c r="CB53" s="1279"/>
      <c r="CC53" s="1279"/>
      <c r="CD53" s="1279"/>
      <c r="CE53" s="1279"/>
      <c r="CF53" s="1279">
        <v>63.4</v>
      </c>
      <c r="CG53" s="1279"/>
      <c r="CH53" s="1279"/>
      <c r="CI53" s="1279"/>
      <c r="CJ53" s="1279"/>
      <c r="CK53" s="1279"/>
      <c r="CL53" s="1279"/>
      <c r="CM53" s="1279"/>
      <c r="CN53" s="1279">
        <v>62.3</v>
      </c>
      <c r="CO53" s="1279"/>
      <c r="CP53" s="1279"/>
      <c r="CQ53" s="1279"/>
      <c r="CR53" s="1279"/>
      <c r="CS53" s="1279"/>
      <c r="CT53" s="1279"/>
      <c r="CU53" s="1279"/>
      <c r="CV53" s="1279">
        <v>64.099999999999994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613</v>
      </c>
      <c r="AO55" s="1274"/>
      <c r="AP55" s="1274"/>
      <c r="AQ55" s="1274"/>
      <c r="AR55" s="1274"/>
      <c r="AS55" s="1274"/>
      <c r="AT55" s="1274"/>
      <c r="AU55" s="1274"/>
      <c r="AV55" s="1274"/>
      <c r="AW55" s="1274"/>
      <c r="AX55" s="1274"/>
      <c r="AY55" s="1274"/>
      <c r="AZ55" s="1274"/>
      <c r="BA55" s="1274"/>
      <c r="BB55" s="1278" t="s">
        <v>611</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612</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614</v>
      </c>
    </row>
    <row r="64" spans="1:109" x14ac:dyDescent="0.15">
      <c r="B64" s="1249"/>
      <c r="G64" s="1256"/>
      <c r="I64" s="1289"/>
      <c r="J64" s="1289"/>
      <c r="K64" s="1289"/>
      <c r="L64" s="1289"/>
      <c r="M64" s="1289"/>
      <c r="N64" s="1290"/>
      <c r="AM64" s="1256"/>
      <c r="AN64" s="1256" t="s">
        <v>607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609</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610</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9">
        <v>44.5</v>
      </c>
      <c r="BQ73" s="1279"/>
      <c r="BR73" s="1279"/>
      <c r="BS73" s="1279"/>
      <c r="BT73" s="1279"/>
      <c r="BU73" s="1279"/>
      <c r="BV73" s="1279"/>
      <c r="BW73" s="1279"/>
      <c r="BX73" s="1279">
        <v>46.5</v>
      </c>
      <c r="BY73" s="1279"/>
      <c r="BZ73" s="1279"/>
      <c r="CA73" s="1279"/>
      <c r="CB73" s="1279"/>
      <c r="CC73" s="1279"/>
      <c r="CD73" s="1279"/>
      <c r="CE73" s="1279"/>
      <c r="CF73" s="1279">
        <v>47.1</v>
      </c>
      <c r="CG73" s="1279"/>
      <c r="CH73" s="1279"/>
      <c r="CI73" s="1279"/>
      <c r="CJ73" s="1279"/>
      <c r="CK73" s="1279"/>
      <c r="CL73" s="1279"/>
      <c r="CM73" s="1279"/>
      <c r="CN73" s="1279">
        <v>45.7</v>
      </c>
      <c r="CO73" s="1279"/>
      <c r="CP73" s="1279"/>
      <c r="CQ73" s="1279"/>
      <c r="CR73" s="1279"/>
      <c r="CS73" s="1279"/>
      <c r="CT73" s="1279"/>
      <c r="CU73" s="1279"/>
      <c r="CV73" s="1279">
        <v>29.1</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9">
        <v>11.4</v>
      </c>
      <c r="BQ75" s="1279"/>
      <c r="BR75" s="1279"/>
      <c r="BS75" s="1279"/>
      <c r="BT75" s="1279"/>
      <c r="BU75" s="1279"/>
      <c r="BV75" s="1279"/>
      <c r="BW75" s="1279"/>
      <c r="BX75" s="1279">
        <v>11.9</v>
      </c>
      <c r="BY75" s="1279"/>
      <c r="BZ75" s="1279"/>
      <c r="CA75" s="1279"/>
      <c r="CB75" s="1279"/>
      <c r="CC75" s="1279"/>
      <c r="CD75" s="1279"/>
      <c r="CE75" s="1279"/>
      <c r="CF75" s="1279">
        <v>12.2</v>
      </c>
      <c r="CG75" s="1279"/>
      <c r="CH75" s="1279"/>
      <c r="CI75" s="1279"/>
      <c r="CJ75" s="1279"/>
      <c r="CK75" s="1279"/>
      <c r="CL75" s="1279"/>
      <c r="CM75" s="1279"/>
      <c r="CN75" s="1279">
        <v>12.9</v>
      </c>
      <c r="CO75" s="1279"/>
      <c r="CP75" s="1279"/>
      <c r="CQ75" s="1279"/>
      <c r="CR75" s="1279"/>
      <c r="CS75" s="1279"/>
      <c r="CT75" s="1279"/>
      <c r="CU75" s="1279"/>
      <c r="CV75" s="1279">
        <v>13.1</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613</v>
      </c>
      <c r="AO77" s="1274"/>
      <c r="AP77" s="1274"/>
      <c r="AQ77" s="1274"/>
      <c r="AR77" s="1274"/>
      <c r="AS77" s="1274"/>
      <c r="AT77" s="1274"/>
      <c r="AU77" s="1274"/>
      <c r="AV77" s="1274"/>
      <c r="AW77" s="1274"/>
      <c r="AX77" s="1274"/>
      <c r="AY77" s="1274"/>
      <c r="AZ77" s="1274"/>
      <c r="BA77" s="1274"/>
      <c r="BB77" s="1278" t="s">
        <v>611</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616</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sBX7NcZ179Y4huCos8XpcwhBilpEPwc0W2BHepDYE+DkURp1F5PHLuLfLhrkznZ+nnUHOeb5C/k2XupM0esyA==" saltValue="II8Ib3yztv7qFIdP+EOP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5NC3usKC/zPnfVpPi9ats+SAdCWEHgytJKMllyAxlE02iWhNAseZX/1m/WHXwaDskcb2SZRvMbZwA6xeSxDXTw==" saltValue="Gt5+NWvBV9ndRNslJXJD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8p/V3gaRf/Y8aSih9A4jSCrBTzam51lJT6Ut2B1pPSCfrZoNSrI9qStbvSNuoYwVG3dmjNNWVLSwLugyiGREqQ==" saltValue="m3CHnr17wi7wIetV8zgB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47447</v>
      </c>
      <c r="E3" s="153"/>
      <c r="F3" s="154">
        <v>68468</v>
      </c>
      <c r="G3" s="155"/>
      <c r="H3" s="156"/>
    </row>
    <row r="4" spans="1:8" x14ac:dyDescent="0.15">
      <c r="A4" s="157"/>
      <c r="B4" s="158"/>
      <c r="C4" s="159"/>
      <c r="D4" s="160">
        <v>19109</v>
      </c>
      <c r="E4" s="161"/>
      <c r="F4" s="162">
        <v>34140</v>
      </c>
      <c r="G4" s="163"/>
      <c r="H4" s="164"/>
    </row>
    <row r="5" spans="1:8" x14ac:dyDescent="0.15">
      <c r="A5" s="145" t="s">
        <v>547</v>
      </c>
      <c r="B5" s="150"/>
      <c r="C5" s="151"/>
      <c r="D5" s="152">
        <v>57440</v>
      </c>
      <c r="E5" s="153"/>
      <c r="F5" s="154">
        <v>69729</v>
      </c>
      <c r="G5" s="155"/>
      <c r="H5" s="156"/>
    </row>
    <row r="6" spans="1:8" x14ac:dyDescent="0.15">
      <c r="A6" s="157"/>
      <c r="B6" s="158"/>
      <c r="C6" s="159"/>
      <c r="D6" s="160">
        <v>30240</v>
      </c>
      <c r="E6" s="161"/>
      <c r="F6" s="162">
        <v>38908</v>
      </c>
      <c r="G6" s="163"/>
      <c r="H6" s="164"/>
    </row>
    <row r="7" spans="1:8" x14ac:dyDescent="0.15">
      <c r="A7" s="145" t="s">
        <v>548</v>
      </c>
      <c r="B7" s="150"/>
      <c r="C7" s="151"/>
      <c r="D7" s="152">
        <v>47141</v>
      </c>
      <c r="E7" s="153"/>
      <c r="F7" s="154">
        <v>74581</v>
      </c>
      <c r="G7" s="155"/>
      <c r="H7" s="156"/>
    </row>
    <row r="8" spans="1:8" x14ac:dyDescent="0.15">
      <c r="A8" s="157"/>
      <c r="B8" s="158"/>
      <c r="C8" s="159"/>
      <c r="D8" s="160">
        <v>22276</v>
      </c>
      <c r="E8" s="161"/>
      <c r="F8" s="162">
        <v>41563</v>
      </c>
      <c r="G8" s="163"/>
      <c r="H8" s="164"/>
    </row>
    <row r="9" spans="1:8" x14ac:dyDescent="0.15">
      <c r="A9" s="145" t="s">
        <v>549</v>
      </c>
      <c r="B9" s="150"/>
      <c r="C9" s="151"/>
      <c r="D9" s="152">
        <v>69052</v>
      </c>
      <c r="E9" s="153"/>
      <c r="F9" s="154">
        <v>76347</v>
      </c>
      <c r="G9" s="155"/>
      <c r="H9" s="156"/>
    </row>
    <row r="10" spans="1:8" x14ac:dyDescent="0.15">
      <c r="A10" s="157"/>
      <c r="B10" s="158"/>
      <c r="C10" s="159"/>
      <c r="D10" s="160">
        <v>39286</v>
      </c>
      <c r="E10" s="161"/>
      <c r="F10" s="162">
        <v>41762</v>
      </c>
      <c r="G10" s="163"/>
      <c r="H10" s="164"/>
    </row>
    <row r="11" spans="1:8" x14ac:dyDescent="0.15">
      <c r="A11" s="145" t="s">
        <v>550</v>
      </c>
      <c r="B11" s="150"/>
      <c r="C11" s="151"/>
      <c r="D11" s="152">
        <v>47164</v>
      </c>
      <c r="E11" s="153"/>
      <c r="F11" s="154">
        <v>69604</v>
      </c>
      <c r="G11" s="155"/>
      <c r="H11" s="156"/>
    </row>
    <row r="12" spans="1:8" x14ac:dyDescent="0.15">
      <c r="A12" s="157"/>
      <c r="B12" s="158"/>
      <c r="C12" s="165"/>
      <c r="D12" s="160">
        <v>14952</v>
      </c>
      <c r="E12" s="161"/>
      <c r="F12" s="162">
        <v>36247</v>
      </c>
      <c r="G12" s="163"/>
      <c r="H12" s="164"/>
    </row>
    <row r="13" spans="1:8" x14ac:dyDescent="0.15">
      <c r="A13" s="145"/>
      <c r="B13" s="150"/>
      <c r="C13" s="166"/>
      <c r="D13" s="167">
        <v>53649</v>
      </c>
      <c r="E13" s="168"/>
      <c r="F13" s="169">
        <v>71746</v>
      </c>
      <c r="G13" s="170"/>
      <c r="H13" s="156"/>
    </row>
    <row r="14" spans="1:8" x14ac:dyDescent="0.15">
      <c r="A14" s="157"/>
      <c r="B14" s="158"/>
      <c r="C14" s="159"/>
      <c r="D14" s="160">
        <v>25173</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11.4</v>
      </c>
      <c r="C19" s="171">
        <f>ROUND(VALUE(SUBSTITUTE(実質収支比率等に係る経年分析!G$48,"▲","-")),2)</f>
        <v>11.43</v>
      </c>
      <c r="D19" s="171">
        <f>ROUND(VALUE(SUBSTITUTE(実質収支比率等に係る経年分析!H$48,"▲","-")),2)</f>
        <v>7.83</v>
      </c>
      <c r="E19" s="171">
        <f>ROUND(VALUE(SUBSTITUTE(実質収支比率等に係る経年分析!I$48,"▲","-")),2)</f>
        <v>11.02</v>
      </c>
      <c r="F19" s="171">
        <f>ROUND(VALUE(SUBSTITUTE(実質収支比率等に係る経年分析!J$48,"▲","-")),2)</f>
        <v>13.53</v>
      </c>
    </row>
    <row r="20" spans="1:11" x14ac:dyDescent="0.15">
      <c r="A20" s="171" t="s">
        <v>55</v>
      </c>
      <c r="B20" s="171">
        <f>ROUND(VALUE(SUBSTITUTE(実質収支比率等に係る経年分析!F$47,"▲","-")),2)</f>
        <v>20.05</v>
      </c>
      <c r="C20" s="171">
        <f>ROUND(VALUE(SUBSTITUTE(実質収支比率等に係る経年分析!G$47,"▲","-")),2)</f>
        <v>19.899999999999999</v>
      </c>
      <c r="D20" s="171">
        <f>ROUND(VALUE(SUBSTITUTE(実質収支比率等に係る経年分析!H$47,"▲","-")),2)</f>
        <v>20.13</v>
      </c>
      <c r="E20" s="171">
        <f>ROUND(VALUE(SUBSTITUTE(実質収支比率等に係る経年分析!I$47,"▲","-")),2)</f>
        <v>19.649999999999999</v>
      </c>
      <c r="F20" s="171">
        <f>ROUND(VALUE(SUBSTITUTE(実質収支比率等に係る経年分析!J$47,"▲","-")),2)</f>
        <v>19.11</v>
      </c>
    </row>
    <row r="21" spans="1:11" x14ac:dyDescent="0.15">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0.12</v>
      </c>
      <c r="D21" s="171">
        <f>IF(ISNUMBER(VALUE(SUBSTITUTE(実質収支比率等に係る経年分析!H$49,"▲","-"))),ROUND(VALUE(SUBSTITUTE(実質収支比率等に係る経年分析!H$49,"▲","-")),2),NA())</f>
        <v>-3.73</v>
      </c>
      <c r="E21" s="171">
        <f>IF(ISNUMBER(VALUE(SUBSTITUTE(実質収支比率等に係る経年分析!I$49,"▲","-"))),ROUND(VALUE(SUBSTITUTE(実質収支比率等に係る経年分析!I$49,"▲","-")),2),NA())</f>
        <v>3.38</v>
      </c>
      <c r="F21" s="171">
        <f>IF(ISNUMBER(VALUE(SUBSTITUTE(実質収支比率等に係る経年分析!J$49,"▲","-"))),ROUND(VALUE(SUBSTITUTE(実質収支比率等に係る経年分析!J$49,"▲","-")),2),NA())</f>
        <v>6.69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砺波市工業用水道事業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0.39</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0.93</v>
      </c>
    </row>
    <row r="32" spans="1:11" x14ac:dyDescent="0.15">
      <c r="A32" s="172" t="str">
        <f>IF(連結実質赤字比率に係る赤字・黒字の構成分析!C$38="",NA(),連結実質赤字比率に係る赤字・黒字の構成分析!C$38)</f>
        <v>砺波市工業団地造成事業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4.18</v>
      </c>
    </row>
    <row r="33" spans="1:16" x14ac:dyDescent="0.15">
      <c r="A33" s="172" t="str">
        <f>IF(連結実質赤字比率に係る赤字・黒字の構成分析!C$37="",NA(),連結実質赤字比率に係る赤字・黒字の構成分析!C$37)</f>
        <v>砺波市下水道事業</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5.56</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13.52</v>
      </c>
    </row>
    <row r="35" spans="1:16" x14ac:dyDescent="0.15">
      <c r="A35" s="172" t="str">
        <f>IF(連結実質赤字比率に係る赤字・黒字の構成分析!C$35="",NA(),連結実質赤字比率に係る赤字・黒字の構成分析!C$35)</f>
        <v>砺波市水道事業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13.98</v>
      </c>
    </row>
    <row r="36" spans="1:16" x14ac:dyDescent="0.15">
      <c r="A36" s="172" t="str">
        <f>IF(連結実質赤字比率に係る赤字・黒字の構成分析!C$34="",NA(),連結実質赤字比率に係る赤字・黒字の構成分析!C$34)</f>
        <v>砺波市病院事業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18.670000000000002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2809</v>
      </c>
      <c r="E42" s="173"/>
      <c r="F42" s="173"/>
      <c r="G42" s="173">
        <f>'実質公債費比率（分子）の構造'!L$52</f>
        <v>2809</v>
      </c>
      <c r="H42" s="173"/>
      <c r="I42" s="173"/>
      <c r="J42" s="173">
        <f>'実質公債費比率（分子）の構造'!M$52</f>
        <v>2847</v>
      </c>
      <c r="K42" s="173"/>
      <c r="L42" s="173"/>
      <c r="M42" s="173">
        <f>'実質公債費比率（分子）の構造'!N$52</f>
        <v>2835</v>
      </c>
      <c r="N42" s="173"/>
      <c r="O42" s="173"/>
      <c r="P42" s="173">
        <f>'実質公債費比率（分子）の構造'!O$52</f>
        <v>2713</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31</v>
      </c>
      <c r="C44" s="173"/>
      <c r="D44" s="173"/>
      <c r="E44" s="173">
        <f>'実質公債費比率（分子）の構造'!L$50</f>
        <v>25</v>
      </c>
      <c r="F44" s="173"/>
      <c r="G44" s="173"/>
      <c r="H44" s="173">
        <f>'実質公債費比率（分子）の構造'!M$50</f>
        <v>26</v>
      </c>
      <c r="I44" s="173"/>
      <c r="J44" s="173"/>
      <c r="K44" s="173">
        <f>'実質公債費比率（分子）の構造'!N$50</f>
        <v>26</v>
      </c>
      <c r="L44" s="173"/>
      <c r="M44" s="173"/>
      <c r="N44" s="173">
        <f>'実質公債費比率（分子）の構造'!O$50</f>
        <v>57</v>
      </c>
      <c r="O44" s="173"/>
      <c r="P44" s="173"/>
    </row>
    <row r="45" spans="1:16" x14ac:dyDescent="0.15">
      <c r="A45" s="173" t="s">
        <v>66</v>
      </c>
      <c r="B45" s="173">
        <f>'実質公債費比率（分子）の構造'!K$49</f>
        <v>61</v>
      </c>
      <c r="C45" s="173"/>
      <c r="D45" s="173"/>
      <c r="E45" s="173">
        <f>'実質公債費比率（分子）の構造'!L$49</f>
        <v>63</v>
      </c>
      <c r="F45" s="173"/>
      <c r="G45" s="173"/>
      <c r="H45" s="173">
        <f>'実質公債費比率（分子）の構造'!M$49</f>
        <v>74</v>
      </c>
      <c r="I45" s="173"/>
      <c r="J45" s="173"/>
      <c r="K45" s="173">
        <f>'実質公債費比率（分子）の構造'!N$49</f>
        <v>79</v>
      </c>
      <c r="L45" s="173"/>
      <c r="M45" s="173"/>
      <c r="N45" s="173">
        <f>'実質公債費比率（分子）の構造'!O$49</f>
        <v>84</v>
      </c>
      <c r="O45" s="173"/>
      <c r="P45" s="173"/>
    </row>
    <row r="46" spans="1:16" x14ac:dyDescent="0.15">
      <c r="A46" s="173" t="s">
        <v>67</v>
      </c>
      <c r="B46" s="173">
        <f>'実質公債費比率（分子）の構造'!K$48</f>
        <v>1285</v>
      </c>
      <c r="C46" s="173"/>
      <c r="D46" s="173"/>
      <c r="E46" s="173">
        <f>'実質公債費比率（分子）の構造'!L$48</f>
        <v>1340</v>
      </c>
      <c r="F46" s="173"/>
      <c r="G46" s="173"/>
      <c r="H46" s="173">
        <f>'実質公債費比率（分子）の構造'!M$48</f>
        <v>1325</v>
      </c>
      <c r="I46" s="173"/>
      <c r="J46" s="173"/>
      <c r="K46" s="173">
        <f>'実質公債費比率（分子）の構造'!N$48</f>
        <v>1437</v>
      </c>
      <c r="L46" s="173"/>
      <c r="M46" s="173"/>
      <c r="N46" s="173">
        <f>'実質公債費比率（分子）の構造'!O$48</f>
        <v>1289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2652</v>
      </c>
      <c r="C49" s="173"/>
      <c r="D49" s="173"/>
      <c r="E49" s="173">
        <f>'実質公債費比率（分子）の構造'!L$45</f>
        <v>2752</v>
      </c>
      <c r="F49" s="173"/>
      <c r="G49" s="173"/>
      <c r="H49" s="173">
        <f>'実質公債費比率（分子）の構造'!M$45</f>
        <v>2791</v>
      </c>
      <c r="I49" s="173"/>
      <c r="J49" s="173"/>
      <c r="K49" s="173">
        <f>'実質公債費比率（分子）の構造'!N$45</f>
        <v>2787</v>
      </c>
      <c r="L49" s="173"/>
      <c r="M49" s="173"/>
      <c r="N49" s="173">
        <f>'実質公債費比率（分子）の構造'!O$45</f>
        <v>2793</v>
      </c>
      <c r="O49" s="173"/>
      <c r="P49" s="173"/>
    </row>
    <row r="50" spans="1:16" x14ac:dyDescent="0.15">
      <c r="A50" s="173" t="s">
        <v>71</v>
      </c>
      <c r="B50" s="173" t="e">
        <f>NA()</f>
        <v>#N/A</v>
      </c>
      <c r="C50" s="173">
        <f>IF(ISNUMBER('実質公債費比率（分子）の構造'!K$53),'実質公債費比率（分子）の構造'!K$53,NA())</f>
        <v>1220</v>
      </c>
      <c r="D50" s="173" t="e">
        <f>NA()</f>
        <v>#N/A</v>
      </c>
      <c r="E50" s="173" t="e">
        <f>NA()</f>
        <v>#N/A</v>
      </c>
      <c r="F50" s="173">
        <f>IF(ISNUMBER('実質公債費比率（分子）の構造'!L$53),'実質公債費比率（分子）の構造'!L$53,NA())</f>
        <v>1371</v>
      </c>
      <c r="G50" s="173" t="e">
        <f>NA()</f>
        <v>#N/A</v>
      </c>
      <c r="H50" s="173" t="e">
        <f>NA()</f>
        <v>#N/A</v>
      </c>
      <c r="I50" s="173">
        <f>IF(ISNUMBER('実質公債費比率（分子）の構造'!M$53),'実質公債費比率（分子）の構造'!M$53,NA())</f>
        <v>1369</v>
      </c>
      <c r="J50" s="173" t="e">
        <f>NA()</f>
        <v>#N/A</v>
      </c>
      <c r="K50" s="173" t="e">
        <f>NA()</f>
        <v>#N/A</v>
      </c>
      <c r="L50" s="173">
        <f>IF(ISNUMBER('実質公債費比率（分子）の構造'!N$53),'実質公債費比率（分子）の構造'!N$53,NA())</f>
        <v>1494</v>
      </c>
      <c r="M50" s="173" t="e">
        <f>NA()</f>
        <v>#N/A</v>
      </c>
      <c r="N50" s="173" t="e">
        <f>NA()</f>
        <v>#N/A</v>
      </c>
      <c r="O50" s="173">
        <f>IF(ISNUMBER('実質公債費比率（分子）の構造'!O$53),'実質公債費比率（分子）の構造'!O$53,NA())</f>
        <v>1510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31052</v>
      </c>
      <c r="E56" s="172"/>
      <c r="F56" s="172"/>
      <c r="G56" s="172">
        <f>'将来負担比率（分子）の構造'!J$52</f>
        <v>30979</v>
      </c>
      <c r="H56" s="172"/>
      <c r="I56" s="172"/>
      <c r="J56" s="172">
        <f>'将来負担比率（分子）の構造'!K$52</f>
        <v>29868</v>
      </c>
      <c r="K56" s="172"/>
      <c r="L56" s="172"/>
      <c r="M56" s="172">
        <f>'将来負担比率（分子）の構造'!L$52</f>
        <v>29474</v>
      </c>
      <c r="N56" s="172"/>
      <c r="O56" s="172"/>
      <c r="P56" s="172">
        <f>'将来負担比率（分子）の構造'!M$52</f>
        <v>28383</v>
      </c>
    </row>
    <row r="57" spans="1:16" x14ac:dyDescent="0.15">
      <c r="A57" s="172" t="s">
        <v>42</v>
      </c>
      <c r="B57" s="172"/>
      <c r="C57" s="172"/>
      <c r="D57" s="172">
        <f>'将来負担比率（分子）の構造'!I$51</f>
        <v>304</v>
      </c>
      <c r="E57" s="172"/>
      <c r="F57" s="172"/>
      <c r="G57" s="172">
        <f>'将来負担比率（分子）の構造'!J$51</f>
        <v>247</v>
      </c>
      <c r="H57" s="172"/>
      <c r="I57" s="172"/>
      <c r="J57" s="172">
        <f>'将来負担比率（分子）の構造'!K$51</f>
        <v>216</v>
      </c>
      <c r="K57" s="172"/>
      <c r="L57" s="172"/>
      <c r="M57" s="172">
        <f>'将来負担比率（分子）の構造'!L$51</f>
        <v>199</v>
      </c>
      <c r="N57" s="172"/>
      <c r="O57" s="172"/>
      <c r="P57" s="172">
        <f>'将来負担比率（分子）の構造'!M$51</f>
        <v>167</v>
      </c>
    </row>
    <row r="58" spans="1:16" x14ac:dyDescent="0.15">
      <c r="A58" s="172" t="s">
        <v>41</v>
      </c>
      <c r="B58" s="172"/>
      <c r="C58" s="172"/>
      <c r="D58" s="172">
        <f>'将来負担比率（分子）の構造'!I$50</f>
        <v>6014</v>
      </c>
      <c r="E58" s="172"/>
      <c r="F58" s="172"/>
      <c r="G58" s="172">
        <f>'将来負担比率（分子）の構造'!J$50</f>
        <v>6360</v>
      </c>
      <c r="H58" s="172"/>
      <c r="I58" s="172"/>
      <c r="J58" s="172">
        <f>'将来負担比率（分子）の構造'!K$50</f>
        <v>6583</v>
      </c>
      <c r="K58" s="172"/>
      <c r="L58" s="172"/>
      <c r="M58" s="172">
        <f>'将来負担比率（分子）の構造'!L$50</f>
        <v>6538</v>
      </c>
      <c r="N58" s="172"/>
      <c r="O58" s="172"/>
      <c r="P58" s="172">
        <f>'将来負担比率（分子）の構造'!M$50</f>
        <v>6299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467</v>
      </c>
      <c r="C62" s="172"/>
      <c r="D62" s="172"/>
      <c r="E62" s="172">
        <f>'将来負担比率（分子）の構造'!J$45</f>
        <v>547</v>
      </c>
      <c r="F62" s="172"/>
      <c r="G62" s="172"/>
      <c r="H62" s="172">
        <f>'将来負担比率（分子）の構造'!K$45</f>
        <v>646</v>
      </c>
      <c r="I62" s="172"/>
      <c r="J62" s="172"/>
      <c r="K62" s="172">
        <f>'将来負担比率（分子）の構造'!L$45</f>
        <v>865</v>
      </c>
      <c r="L62" s="172"/>
      <c r="M62" s="172"/>
      <c r="N62" s="172">
        <f>'将来負担比率（分子）の構造'!M$45</f>
        <v>595</v>
      </c>
      <c r="O62" s="172"/>
      <c r="P62" s="172"/>
    </row>
    <row r="63" spans="1:16" x14ac:dyDescent="0.15">
      <c r="A63" s="172" t="s">
        <v>34</v>
      </c>
      <c r="B63" s="172">
        <f>'将来負担比率（分子）の構造'!I$44</f>
        <v>469</v>
      </c>
      <c r="C63" s="172"/>
      <c r="D63" s="172"/>
      <c r="E63" s="172">
        <f>'将来負担比率（分子）の構造'!J$44</f>
        <v>642</v>
      </c>
      <c r="F63" s="172"/>
      <c r="G63" s="172"/>
      <c r="H63" s="172">
        <f>'将来負担比率（分子）の構造'!K$44</f>
        <v>632</v>
      </c>
      <c r="I63" s="172"/>
      <c r="J63" s="172"/>
      <c r="K63" s="172">
        <f>'将来負担比率（分子）の構造'!L$44</f>
        <v>956</v>
      </c>
      <c r="L63" s="172"/>
      <c r="M63" s="172"/>
      <c r="N63" s="172">
        <f>'将来負担比率（分子）の構造'!M$44</f>
        <v>916</v>
      </c>
      <c r="O63" s="172"/>
      <c r="P63" s="172"/>
    </row>
    <row r="64" spans="1:16" x14ac:dyDescent="0.15">
      <c r="A64" s="172" t="s">
        <v>33</v>
      </c>
      <c r="B64" s="172">
        <f>'将来負担比率（分子）の構造'!I$43</f>
        <v>14522</v>
      </c>
      <c r="C64" s="172"/>
      <c r="D64" s="172"/>
      <c r="E64" s="172">
        <f>'将来負担比率（分子）の構造'!J$43</f>
        <v>14667</v>
      </c>
      <c r="F64" s="172"/>
      <c r="G64" s="172"/>
      <c r="H64" s="172">
        <f>'将来負担比率（分子）の構造'!K$43</f>
        <v>14719</v>
      </c>
      <c r="I64" s="172"/>
      <c r="J64" s="172"/>
      <c r="K64" s="172">
        <f>'将来負担比率（分子）の構造'!L$43</f>
        <v>14368</v>
      </c>
      <c r="L64" s="172"/>
      <c r="M64" s="172"/>
      <c r="N64" s="172">
        <f>'将来負担比率（分子）の構造'!M$43</f>
        <v>13502</v>
      </c>
      <c r="O64" s="172"/>
      <c r="P64" s="172"/>
    </row>
    <row r="65" spans="1:16" x14ac:dyDescent="0.15">
      <c r="A65" s="172" t="s">
        <v>32</v>
      </c>
      <c r="B65" s="172">
        <f>'将来負担比率（分子）の構造'!I$42</f>
        <v>431</v>
      </c>
      <c r="C65" s="172"/>
      <c r="D65" s="172"/>
      <c r="E65" s="172">
        <f>'将来負担比率（分子）の構造'!J$42</f>
        <v>937</v>
      </c>
      <c r="F65" s="172"/>
      <c r="G65" s="172"/>
      <c r="H65" s="172">
        <f>'将来負担比率（分子）の構造'!K$42</f>
        <v>912</v>
      </c>
      <c r="I65" s="172"/>
      <c r="J65" s="172"/>
      <c r="K65" s="172">
        <f>'将来負担比率（分子）の構造'!L$42</f>
        <v>909</v>
      </c>
      <c r="L65" s="172"/>
      <c r="M65" s="172"/>
      <c r="N65" s="172">
        <f>'将来負担比率（分子）の構造'!M$42</f>
        <v>852</v>
      </c>
      <c r="O65" s="172"/>
      <c r="P65" s="172"/>
    </row>
    <row r="66" spans="1:16" x14ac:dyDescent="0.15">
      <c r="A66" s="172" t="s">
        <v>31</v>
      </c>
      <c r="B66" s="172">
        <f>'将来負担比率（分子）の構造'!I$41</f>
        <v>26284</v>
      </c>
      <c r="C66" s="172"/>
      <c r="D66" s="172"/>
      <c r="E66" s="172">
        <f>'将来負担比率（分子）の構造'!J$41</f>
        <v>25867</v>
      </c>
      <c r="F66" s="172"/>
      <c r="G66" s="172"/>
      <c r="H66" s="172">
        <f>'将来負担比率（分子）の構造'!K$41</f>
        <v>24797</v>
      </c>
      <c r="I66" s="172"/>
      <c r="J66" s="172"/>
      <c r="K66" s="172">
        <f>'将来負担比率（分子）の構造'!L$41</f>
        <v>24164</v>
      </c>
      <c r="L66" s="172"/>
      <c r="M66" s="172"/>
      <c r="N66" s="172">
        <f>'将来負担比率（分子）の構造'!M$41</f>
        <v>22350</v>
      </c>
      <c r="O66" s="172"/>
      <c r="P66" s="172"/>
    </row>
    <row r="67" spans="1:16" x14ac:dyDescent="0.15">
      <c r="A67" s="172" t="s">
        <v>75</v>
      </c>
      <c r="B67" s="172" t="e">
        <f>NA()</f>
        <v>#N/A</v>
      </c>
      <c r="C67" s="172">
        <f>IF(ISNUMBER('将来負担比率（分子）の構造'!I$53), IF('将来負担比率（分子）の構造'!I$53 &lt; 0, 0, '将来負担比率（分子）の構造'!I$53), NA())</f>
        <v>4803</v>
      </c>
      <c r="D67" s="172" t="e">
        <f>NA()</f>
        <v>#N/A</v>
      </c>
      <c r="E67" s="172" t="e">
        <f>NA()</f>
        <v>#N/A</v>
      </c>
      <c r="F67" s="172">
        <f>IF(ISNUMBER('将来負担比率（分子）の構造'!J$53), IF('将来負担比率（分子）の構造'!J$53 &lt; 0, 0, '将来負担比率（分子）の構造'!J$53), NA())</f>
        <v>5073</v>
      </c>
      <c r="G67" s="172" t="e">
        <f>NA()</f>
        <v>#N/A</v>
      </c>
      <c r="H67" s="172" t="e">
        <f>NA()</f>
        <v>#N/A</v>
      </c>
      <c r="I67" s="172">
        <f>IF(ISNUMBER('将来負担比率（分子）の構造'!K$53), IF('将来負担比率（分子）の構造'!K$53 &lt; 0, 0, '将来負担比率（分子）の構造'!K$53), NA())</f>
        <v>5041</v>
      </c>
      <c r="J67" s="172" t="e">
        <f>NA()</f>
        <v>#N/A</v>
      </c>
      <c r="K67" s="172" t="e">
        <f>NA()</f>
        <v>#N/A</v>
      </c>
      <c r="L67" s="172">
        <f>IF(ISNUMBER('将来負担比率（分子）の構造'!L$53), IF('将来負担比率（分子）の構造'!L$53 &lt; 0, 0, '将来負担比率（分子）の構造'!L$53), NA())</f>
        <v>5051</v>
      </c>
      <c r="M67" s="172" t="e">
        <f>NA()</f>
        <v>#N/A</v>
      </c>
      <c r="N67" s="172" t="e">
        <f>NA()</f>
        <v>#N/A</v>
      </c>
      <c r="O67" s="172">
        <f>IF(ISNUMBER('将来負担比率（分子）の構造'!M$53), IF('将来負担比率（分子）の構造'!M$53 &lt; 0, 0, '将来負担比率（分子）の構造'!M$53), NA())</f>
        <v>3366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2712</v>
      </c>
      <c r="C72" s="176">
        <f>基金残高に係る経年分析!G55</f>
        <v>2712</v>
      </c>
      <c r="D72" s="176">
        <f>基金残高に係る経年分析!H55</f>
        <v>2712</v>
      </c>
    </row>
    <row r="73" spans="1:16" x14ac:dyDescent="0.15">
      <c r="A73" s="175" t="s">
        <v>78</v>
      </c>
      <c r="B73" s="176">
        <f>基金残高に係る経年分析!F56</f>
        <v>1722</v>
      </c>
      <c r="C73" s="176">
        <f>基金残高に係る経年分析!G56</f>
        <v>1523</v>
      </c>
      <c r="D73" s="176">
        <f>基金残高に係る経年分析!H56</f>
        <v>973</v>
      </c>
    </row>
    <row r="74" spans="1:16" x14ac:dyDescent="0.15">
      <c r="A74" s="175" t="s">
        <v>79</v>
      </c>
      <c r="B74" s="176">
        <f>基金残高に係る経年分析!F57</f>
        <v>2784</v>
      </c>
      <c r="C74" s="176">
        <f>基金残高に係る経年分析!G57</f>
        <v>2434</v>
      </c>
      <c r="D74" s="176">
        <f>基金残高に係る経年分析!H57</f>
        <v>2758</v>
      </c>
    </row>
  </sheetData>
  <sheetProtection algorithmName="SHA-512" hashValue="iPU3BFZclhhbwLupfWic6NZPcXNnt/7nVFZcd/4ebx8OI4LMiC9SnLHaM5NjbaDk1yIIYIfzGxzKGS4/qq7Nag==" saltValue="it96GOa5uueUL1v29mg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226</v>
      </c>
      <c r="C5" s="617"/>
      <c r="D5" s="617"/>
      <c r="E5" s="617"/>
      <c r="F5" s="617"/>
      <c r="G5" s="617"/>
      <c r="H5" s="617"/>
      <c r="I5" s="617"/>
      <c r="J5" s="617"/>
      <c r="K5" s="617"/>
      <c r="L5" s="617"/>
      <c r="M5" s="617"/>
      <c r="N5" s="617"/>
      <c r="O5" s="617"/>
      <c r="P5" s="617"/>
      <c r="Q5" s="618"/>
      <c r="R5" s="619">
        <v>6844042</v>
      </c>
      <c r="S5" s="620"/>
      <c r="T5" s="620"/>
      <c r="U5" s="620"/>
      <c r="V5" s="620"/>
      <c r="W5" s="620"/>
      <c r="X5" s="620"/>
      <c r="Y5" s="621"/>
      <c r="Z5" s="622">
        <v>26.5</v>
      </c>
      <c r="AA5" s="622"/>
      <c r="AB5" s="622"/>
      <c r="AC5" s="622"/>
      <c r="AD5" s="623">
        <v>6844042</v>
      </c>
      <c r="AE5" s="623"/>
      <c r="AF5" s="623"/>
      <c r="AG5" s="623"/>
      <c r="AH5" s="623"/>
      <c r="AI5" s="623"/>
      <c r="AJ5" s="623"/>
      <c r="AK5" s="623"/>
      <c r="AL5" s="624">
        <v>49.2</v>
      </c>
      <c r="AM5" s="625"/>
      <c r="AN5" s="625"/>
      <c r="AO5" s="626"/>
      <c r="AP5" s="616" t="s">
        <v>227</v>
      </c>
      <c r="AQ5" s="617"/>
      <c r="AR5" s="617"/>
      <c r="AS5" s="617"/>
      <c r="AT5" s="617"/>
      <c r="AU5" s="617"/>
      <c r="AV5" s="617"/>
      <c r="AW5" s="617"/>
      <c r="AX5" s="617"/>
      <c r="AY5" s="617"/>
      <c r="AZ5" s="617"/>
      <c r="BA5" s="617"/>
      <c r="BB5" s="617"/>
      <c r="BC5" s="617"/>
      <c r="BD5" s="617"/>
      <c r="BE5" s="617"/>
      <c r="BF5" s="618"/>
      <c r="BG5" s="630">
        <v>6829687</v>
      </c>
      <c r="BH5" s="631"/>
      <c r="BI5" s="631"/>
      <c r="BJ5" s="631"/>
      <c r="BK5" s="631"/>
      <c r="BL5" s="631"/>
      <c r="BM5" s="631"/>
      <c r="BN5" s="632"/>
      <c r="BO5" s="633">
        <v>99.8</v>
      </c>
      <c r="BP5" s="633"/>
      <c r="BQ5" s="633"/>
      <c r="BR5" s="633"/>
      <c r="BS5" s="634">
        <v>209428</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15">
      <c r="B6" s="627" t="s">
        <v>231</v>
      </c>
      <c r="C6" s="628"/>
      <c r="D6" s="628"/>
      <c r="E6" s="628"/>
      <c r="F6" s="628"/>
      <c r="G6" s="628"/>
      <c r="H6" s="628"/>
      <c r="I6" s="628"/>
      <c r="J6" s="628"/>
      <c r="K6" s="628"/>
      <c r="L6" s="628"/>
      <c r="M6" s="628"/>
      <c r="N6" s="628"/>
      <c r="O6" s="628"/>
      <c r="P6" s="628"/>
      <c r="Q6" s="629"/>
      <c r="R6" s="630">
        <v>279504</v>
      </c>
      <c r="S6" s="631"/>
      <c r="T6" s="631"/>
      <c r="U6" s="631"/>
      <c r="V6" s="631"/>
      <c r="W6" s="631"/>
      <c r="X6" s="631"/>
      <c r="Y6" s="632"/>
      <c r="Z6" s="633">
        <v>1.1000000000000001</v>
      </c>
      <c r="AA6" s="633"/>
      <c r="AB6" s="633"/>
      <c r="AC6" s="633"/>
      <c r="AD6" s="634">
        <v>279504</v>
      </c>
      <c r="AE6" s="634"/>
      <c r="AF6" s="634"/>
      <c r="AG6" s="634"/>
      <c r="AH6" s="634"/>
      <c r="AI6" s="634"/>
      <c r="AJ6" s="634"/>
      <c r="AK6" s="634"/>
      <c r="AL6" s="635">
        <v>2</v>
      </c>
      <c r="AM6" s="636"/>
      <c r="AN6" s="636"/>
      <c r="AO6" s="637"/>
      <c r="AP6" s="627" t="s">
        <v>232</v>
      </c>
      <c r="AQ6" s="628"/>
      <c r="AR6" s="628"/>
      <c r="AS6" s="628"/>
      <c r="AT6" s="628"/>
      <c r="AU6" s="628"/>
      <c r="AV6" s="628"/>
      <c r="AW6" s="628"/>
      <c r="AX6" s="628"/>
      <c r="AY6" s="628"/>
      <c r="AZ6" s="628"/>
      <c r="BA6" s="628"/>
      <c r="BB6" s="628"/>
      <c r="BC6" s="628"/>
      <c r="BD6" s="628"/>
      <c r="BE6" s="628"/>
      <c r="BF6" s="629"/>
      <c r="BG6" s="630">
        <v>6829687</v>
      </c>
      <c r="BH6" s="631"/>
      <c r="BI6" s="631"/>
      <c r="BJ6" s="631"/>
      <c r="BK6" s="631"/>
      <c r="BL6" s="631"/>
      <c r="BM6" s="631"/>
      <c r="BN6" s="632"/>
      <c r="BO6" s="633">
        <v>99.8</v>
      </c>
      <c r="BP6" s="633"/>
      <c r="BQ6" s="633"/>
      <c r="BR6" s="633"/>
      <c r="BS6" s="634">
        <v>209428</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187080</v>
      </c>
      <c r="CS6" s="631"/>
      <c r="CT6" s="631"/>
      <c r="CU6" s="631"/>
      <c r="CV6" s="631"/>
      <c r="CW6" s="631"/>
      <c r="CX6" s="631"/>
      <c r="CY6" s="632"/>
      <c r="CZ6" s="624">
        <v>0.8</v>
      </c>
      <c r="DA6" s="625"/>
      <c r="DB6" s="625"/>
      <c r="DC6" s="644"/>
      <c r="DD6" s="639" t="s">
        <v>130</v>
      </c>
      <c r="DE6" s="631"/>
      <c r="DF6" s="631"/>
      <c r="DG6" s="631"/>
      <c r="DH6" s="631"/>
      <c r="DI6" s="631"/>
      <c r="DJ6" s="631"/>
      <c r="DK6" s="631"/>
      <c r="DL6" s="631"/>
      <c r="DM6" s="631"/>
      <c r="DN6" s="631"/>
      <c r="DO6" s="631"/>
      <c r="DP6" s="632"/>
      <c r="DQ6" s="639">
        <v>187045</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5613</v>
      </c>
      <c r="S7" s="631"/>
      <c r="T7" s="631"/>
      <c r="U7" s="631"/>
      <c r="V7" s="631"/>
      <c r="W7" s="631"/>
      <c r="X7" s="631"/>
      <c r="Y7" s="632"/>
      <c r="Z7" s="633">
        <v>0</v>
      </c>
      <c r="AA7" s="633"/>
      <c r="AB7" s="633"/>
      <c r="AC7" s="633"/>
      <c r="AD7" s="634">
        <v>5613</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3014874</v>
      </c>
      <c r="BH7" s="631"/>
      <c r="BI7" s="631"/>
      <c r="BJ7" s="631"/>
      <c r="BK7" s="631"/>
      <c r="BL7" s="631"/>
      <c r="BM7" s="631"/>
      <c r="BN7" s="632"/>
      <c r="BO7" s="633">
        <v>44.1</v>
      </c>
      <c r="BP7" s="633"/>
      <c r="BQ7" s="633"/>
      <c r="BR7" s="633"/>
      <c r="BS7" s="634">
        <v>99241</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2544903</v>
      </c>
      <c r="CS7" s="631"/>
      <c r="CT7" s="631"/>
      <c r="CU7" s="631"/>
      <c r="CV7" s="631"/>
      <c r="CW7" s="631"/>
      <c r="CX7" s="631"/>
      <c r="CY7" s="632"/>
      <c r="CZ7" s="633">
        <v>10.7</v>
      </c>
      <c r="DA7" s="633"/>
      <c r="DB7" s="633"/>
      <c r="DC7" s="633"/>
      <c r="DD7" s="639">
        <v>114430</v>
      </c>
      <c r="DE7" s="631"/>
      <c r="DF7" s="631"/>
      <c r="DG7" s="631"/>
      <c r="DH7" s="631"/>
      <c r="DI7" s="631"/>
      <c r="DJ7" s="631"/>
      <c r="DK7" s="631"/>
      <c r="DL7" s="631"/>
      <c r="DM7" s="631"/>
      <c r="DN7" s="631"/>
      <c r="DO7" s="631"/>
      <c r="DP7" s="632"/>
      <c r="DQ7" s="639">
        <v>1902062</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44752</v>
      </c>
      <c r="S8" s="631"/>
      <c r="T8" s="631"/>
      <c r="U8" s="631"/>
      <c r="V8" s="631"/>
      <c r="W8" s="631"/>
      <c r="X8" s="631"/>
      <c r="Y8" s="632"/>
      <c r="Z8" s="633">
        <v>0.2</v>
      </c>
      <c r="AA8" s="633"/>
      <c r="AB8" s="633"/>
      <c r="AC8" s="633"/>
      <c r="AD8" s="634">
        <v>44752</v>
      </c>
      <c r="AE8" s="634"/>
      <c r="AF8" s="634"/>
      <c r="AG8" s="634"/>
      <c r="AH8" s="634"/>
      <c r="AI8" s="634"/>
      <c r="AJ8" s="634"/>
      <c r="AK8" s="634"/>
      <c r="AL8" s="635">
        <v>0.3</v>
      </c>
      <c r="AM8" s="636"/>
      <c r="AN8" s="636"/>
      <c r="AO8" s="637"/>
      <c r="AP8" s="627" t="s">
        <v>238</v>
      </c>
      <c r="AQ8" s="628"/>
      <c r="AR8" s="628"/>
      <c r="AS8" s="628"/>
      <c r="AT8" s="628"/>
      <c r="AU8" s="628"/>
      <c r="AV8" s="628"/>
      <c r="AW8" s="628"/>
      <c r="AX8" s="628"/>
      <c r="AY8" s="628"/>
      <c r="AZ8" s="628"/>
      <c r="BA8" s="628"/>
      <c r="BB8" s="628"/>
      <c r="BC8" s="628"/>
      <c r="BD8" s="628"/>
      <c r="BE8" s="628"/>
      <c r="BF8" s="629"/>
      <c r="BG8" s="630">
        <v>95990</v>
      </c>
      <c r="BH8" s="631"/>
      <c r="BI8" s="631"/>
      <c r="BJ8" s="631"/>
      <c r="BK8" s="631"/>
      <c r="BL8" s="631"/>
      <c r="BM8" s="631"/>
      <c r="BN8" s="632"/>
      <c r="BO8" s="633">
        <v>1.4</v>
      </c>
      <c r="BP8" s="633"/>
      <c r="BQ8" s="633"/>
      <c r="BR8" s="633"/>
      <c r="BS8" s="634" t="s">
        <v>130</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7907912</v>
      </c>
      <c r="CS8" s="631"/>
      <c r="CT8" s="631"/>
      <c r="CU8" s="631"/>
      <c r="CV8" s="631"/>
      <c r="CW8" s="631"/>
      <c r="CX8" s="631"/>
      <c r="CY8" s="632"/>
      <c r="CZ8" s="633">
        <v>33.299999999999997</v>
      </c>
      <c r="DA8" s="633"/>
      <c r="DB8" s="633"/>
      <c r="DC8" s="633"/>
      <c r="DD8" s="639">
        <v>413208</v>
      </c>
      <c r="DE8" s="631"/>
      <c r="DF8" s="631"/>
      <c r="DG8" s="631"/>
      <c r="DH8" s="631"/>
      <c r="DI8" s="631"/>
      <c r="DJ8" s="631"/>
      <c r="DK8" s="631"/>
      <c r="DL8" s="631"/>
      <c r="DM8" s="631"/>
      <c r="DN8" s="631"/>
      <c r="DO8" s="631"/>
      <c r="DP8" s="632"/>
      <c r="DQ8" s="639">
        <v>4057589</v>
      </c>
      <c r="DR8" s="631"/>
      <c r="DS8" s="631"/>
      <c r="DT8" s="631"/>
      <c r="DU8" s="631"/>
      <c r="DV8" s="631"/>
      <c r="DW8" s="631"/>
      <c r="DX8" s="631"/>
      <c r="DY8" s="631"/>
      <c r="DZ8" s="631"/>
      <c r="EA8" s="631"/>
      <c r="EB8" s="631"/>
      <c r="EC8" s="640"/>
    </row>
    <row r="9" spans="2:143" ht="11.25" customHeight="1" x14ac:dyDescent="0.15">
      <c r="B9" s="627" t="s">
        <v>240</v>
      </c>
      <c r="C9" s="628"/>
      <c r="D9" s="628"/>
      <c r="E9" s="628"/>
      <c r="F9" s="628"/>
      <c r="G9" s="628"/>
      <c r="H9" s="628"/>
      <c r="I9" s="628"/>
      <c r="J9" s="628"/>
      <c r="K9" s="628"/>
      <c r="L9" s="628"/>
      <c r="M9" s="628"/>
      <c r="N9" s="628"/>
      <c r="O9" s="628"/>
      <c r="P9" s="628"/>
      <c r="Q9" s="629"/>
      <c r="R9" s="630">
        <v>49318</v>
      </c>
      <c r="S9" s="631"/>
      <c r="T9" s="631"/>
      <c r="U9" s="631"/>
      <c r="V9" s="631"/>
      <c r="W9" s="631"/>
      <c r="X9" s="631"/>
      <c r="Y9" s="632"/>
      <c r="Z9" s="633">
        <v>0.2</v>
      </c>
      <c r="AA9" s="633"/>
      <c r="AB9" s="633"/>
      <c r="AC9" s="633"/>
      <c r="AD9" s="634">
        <v>49318</v>
      </c>
      <c r="AE9" s="634"/>
      <c r="AF9" s="634"/>
      <c r="AG9" s="634"/>
      <c r="AH9" s="634"/>
      <c r="AI9" s="634"/>
      <c r="AJ9" s="634"/>
      <c r="AK9" s="634"/>
      <c r="AL9" s="635">
        <v>0.4</v>
      </c>
      <c r="AM9" s="636"/>
      <c r="AN9" s="636"/>
      <c r="AO9" s="637"/>
      <c r="AP9" s="627" t="s">
        <v>241</v>
      </c>
      <c r="AQ9" s="628"/>
      <c r="AR9" s="628"/>
      <c r="AS9" s="628"/>
      <c r="AT9" s="628"/>
      <c r="AU9" s="628"/>
      <c r="AV9" s="628"/>
      <c r="AW9" s="628"/>
      <c r="AX9" s="628"/>
      <c r="AY9" s="628"/>
      <c r="AZ9" s="628"/>
      <c r="BA9" s="628"/>
      <c r="BB9" s="628"/>
      <c r="BC9" s="628"/>
      <c r="BD9" s="628"/>
      <c r="BE9" s="628"/>
      <c r="BF9" s="629"/>
      <c r="BG9" s="630">
        <v>2481931</v>
      </c>
      <c r="BH9" s="631"/>
      <c r="BI9" s="631"/>
      <c r="BJ9" s="631"/>
      <c r="BK9" s="631"/>
      <c r="BL9" s="631"/>
      <c r="BM9" s="631"/>
      <c r="BN9" s="632"/>
      <c r="BO9" s="633">
        <v>36.299999999999997</v>
      </c>
      <c r="BP9" s="633"/>
      <c r="BQ9" s="633"/>
      <c r="BR9" s="633"/>
      <c r="BS9" s="634" t="s">
        <v>130</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2657355</v>
      </c>
      <c r="CS9" s="631"/>
      <c r="CT9" s="631"/>
      <c r="CU9" s="631"/>
      <c r="CV9" s="631"/>
      <c r="CW9" s="631"/>
      <c r="CX9" s="631"/>
      <c r="CY9" s="632"/>
      <c r="CZ9" s="633">
        <v>11.2</v>
      </c>
      <c r="DA9" s="633"/>
      <c r="DB9" s="633"/>
      <c r="DC9" s="633"/>
      <c r="DD9" s="639">
        <v>31310</v>
      </c>
      <c r="DE9" s="631"/>
      <c r="DF9" s="631"/>
      <c r="DG9" s="631"/>
      <c r="DH9" s="631"/>
      <c r="DI9" s="631"/>
      <c r="DJ9" s="631"/>
      <c r="DK9" s="631"/>
      <c r="DL9" s="631"/>
      <c r="DM9" s="631"/>
      <c r="DN9" s="631"/>
      <c r="DO9" s="631"/>
      <c r="DP9" s="632"/>
      <c r="DQ9" s="639">
        <v>2074984</v>
      </c>
      <c r="DR9" s="631"/>
      <c r="DS9" s="631"/>
      <c r="DT9" s="631"/>
      <c r="DU9" s="631"/>
      <c r="DV9" s="631"/>
      <c r="DW9" s="631"/>
      <c r="DX9" s="631"/>
      <c r="DY9" s="631"/>
      <c r="DZ9" s="631"/>
      <c r="EA9" s="631"/>
      <c r="EB9" s="631"/>
      <c r="EC9" s="640"/>
    </row>
    <row r="10" spans="2:143" ht="11.25" customHeight="1" x14ac:dyDescent="0.15">
      <c r="B10" s="627" t="s">
        <v>244</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206286</v>
      </c>
      <c r="BH10" s="631"/>
      <c r="BI10" s="631"/>
      <c r="BJ10" s="631"/>
      <c r="BK10" s="631"/>
      <c r="BL10" s="631"/>
      <c r="BM10" s="631"/>
      <c r="BN10" s="632"/>
      <c r="BO10" s="633">
        <v>3</v>
      </c>
      <c r="BP10" s="633"/>
      <c r="BQ10" s="633"/>
      <c r="BR10" s="633"/>
      <c r="BS10" s="634">
        <v>33656</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44542</v>
      </c>
      <c r="CS10" s="631"/>
      <c r="CT10" s="631"/>
      <c r="CU10" s="631"/>
      <c r="CV10" s="631"/>
      <c r="CW10" s="631"/>
      <c r="CX10" s="631"/>
      <c r="CY10" s="632"/>
      <c r="CZ10" s="633">
        <v>0.2</v>
      </c>
      <c r="DA10" s="633"/>
      <c r="DB10" s="633"/>
      <c r="DC10" s="633"/>
      <c r="DD10" s="639" t="s">
        <v>130</v>
      </c>
      <c r="DE10" s="631"/>
      <c r="DF10" s="631"/>
      <c r="DG10" s="631"/>
      <c r="DH10" s="631"/>
      <c r="DI10" s="631"/>
      <c r="DJ10" s="631"/>
      <c r="DK10" s="631"/>
      <c r="DL10" s="631"/>
      <c r="DM10" s="631"/>
      <c r="DN10" s="631"/>
      <c r="DO10" s="631"/>
      <c r="DP10" s="632"/>
      <c r="DQ10" s="639">
        <v>10342</v>
      </c>
      <c r="DR10" s="631"/>
      <c r="DS10" s="631"/>
      <c r="DT10" s="631"/>
      <c r="DU10" s="631"/>
      <c r="DV10" s="631"/>
      <c r="DW10" s="631"/>
      <c r="DX10" s="631"/>
      <c r="DY10" s="631"/>
      <c r="DZ10" s="631"/>
      <c r="EA10" s="631"/>
      <c r="EB10" s="631"/>
      <c r="EC10" s="640"/>
    </row>
    <row r="11" spans="2:143" ht="11.25" customHeight="1" x14ac:dyDescent="0.15">
      <c r="B11" s="627" t="s">
        <v>247</v>
      </c>
      <c r="C11" s="628"/>
      <c r="D11" s="628"/>
      <c r="E11" s="628"/>
      <c r="F11" s="628"/>
      <c r="G11" s="628"/>
      <c r="H11" s="628"/>
      <c r="I11" s="628"/>
      <c r="J11" s="628"/>
      <c r="K11" s="628"/>
      <c r="L11" s="628"/>
      <c r="M11" s="628"/>
      <c r="N11" s="628"/>
      <c r="O11" s="628"/>
      <c r="P11" s="628"/>
      <c r="Q11" s="629"/>
      <c r="R11" s="630">
        <v>1212165</v>
      </c>
      <c r="S11" s="631"/>
      <c r="T11" s="631"/>
      <c r="U11" s="631"/>
      <c r="V11" s="631"/>
      <c r="W11" s="631"/>
      <c r="X11" s="631"/>
      <c r="Y11" s="632"/>
      <c r="Z11" s="635">
        <v>4.7</v>
      </c>
      <c r="AA11" s="636"/>
      <c r="AB11" s="636"/>
      <c r="AC11" s="648"/>
      <c r="AD11" s="639">
        <v>1212165</v>
      </c>
      <c r="AE11" s="631"/>
      <c r="AF11" s="631"/>
      <c r="AG11" s="631"/>
      <c r="AH11" s="631"/>
      <c r="AI11" s="631"/>
      <c r="AJ11" s="631"/>
      <c r="AK11" s="632"/>
      <c r="AL11" s="635">
        <v>8.6999999999999993</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230667</v>
      </c>
      <c r="BH11" s="631"/>
      <c r="BI11" s="631"/>
      <c r="BJ11" s="631"/>
      <c r="BK11" s="631"/>
      <c r="BL11" s="631"/>
      <c r="BM11" s="631"/>
      <c r="BN11" s="632"/>
      <c r="BO11" s="633">
        <v>3.4</v>
      </c>
      <c r="BP11" s="633"/>
      <c r="BQ11" s="633"/>
      <c r="BR11" s="633"/>
      <c r="BS11" s="634">
        <v>65585</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928891</v>
      </c>
      <c r="CS11" s="631"/>
      <c r="CT11" s="631"/>
      <c r="CU11" s="631"/>
      <c r="CV11" s="631"/>
      <c r="CW11" s="631"/>
      <c r="CX11" s="631"/>
      <c r="CY11" s="632"/>
      <c r="CZ11" s="633">
        <v>3.9</v>
      </c>
      <c r="DA11" s="633"/>
      <c r="DB11" s="633"/>
      <c r="DC11" s="633"/>
      <c r="DD11" s="639">
        <v>335783</v>
      </c>
      <c r="DE11" s="631"/>
      <c r="DF11" s="631"/>
      <c r="DG11" s="631"/>
      <c r="DH11" s="631"/>
      <c r="DI11" s="631"/>
      <c r="DJ11" s="631"/>
      <c r="DK11" s="631"/>
      <c r="DL11" s="631"/>
      <c r="DM11" s="631"/>
      <c r="DN11" s="631"/>
      <c r="DO11" s="631"/>
      <c r="DP11" s="632"/>
      <c r="DQ11" s="639">
        <v>391700</v>
      </c>
      <c r="DR11" s="631"/>
      <c r="DS11" s="631"/>
      <c r="DT11" s="631"/>
      <c r="DU11" s="631"/>
      <c r="DV11" s="631"/>
      <c r="DW11" s="631"/>
      <c r="DX11" s="631"/>
      <c r="DY11" s="631"/>
      <c r="DZ11" s="631"/>
      <c r="EA11" s="631"/>
      <c r="EB11" s="631"/>
      <c r="EC11" s="640"/>
    </row>
    <row r="12" spans="2:143" ht="11.25" customHeight="1" x14ac:dyDescent="0.15">
      <c r="B12" s="627" t="s">
        <v>250</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33" t="s">
        <v>130</v>
      </c>
      <c r="AA12" s="633"/>
      <c r="AB12" s="633"/>
      <c r="AC12" s="633"/>
      <c r="AD12" s="634" t="s">
        <v>130</v>
      </c>
      <c r="AE12" s="634"/>
      <c r="AF12" s="634"/>
      <c r="AG12" s="634"/>
      <c r="AH12" s="634"/>
      <c r="AI12" s="634"/>
      <c r="AJ12" s="634"/>
      <c r="AK12" s="634"/>
      <c r="AL12" s="635" t="s">
        <v>130</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3294969</v>
      </c>
      <c r="BH12" s="631"/>
      <c r="BI12" s="631"/>
      <c r="BJ12" s="631"/>
      <c r="BK12" s="631"/>
      <c r="BL12" s="631"/>
      <c r="BM12" s="631"/>
      <c r="BN12" s="632"/>
      <c r="BO12" s="633">
        <v>48.1</v>
      </c>
      <c r="BP12" s="633"/>
      <c r="BQ12" s="633"/>
      <c r="BR12" s="633"/>
      <c r="BS12" s="634">
        <v>110187</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786102</v>
      </c>
      <c r="CS12" s="631"/>
      <c r="CT12" s="631"/>
      <c r="CU12" s="631"/>
      <c r="CV12" s="631"/>
      <c r="CW12" s="631"/>
      <c r="CX12" s="631"/>
      <c r="CY12" s="632"/>
      <c r="CZ12" s="633">
        <v>3.3</v>
      </c>
      <c r="DA12" s="633"/>
      <c r="DB12" s="633"/>
      <c r="DC12" s="633"/>
      <c r="DD12" s="639">
        <v>35528</v>
      </c>
      <c r="DE12" s="631"/>
      <c r="DF12" s="631"/>
      <c r="DG12" s="631"/>
      <c r="DH12" s="631"/>
      <c r="DI12" s="631"/>
      <c r="DJ12" s="631"/>
      <c r="DK12" s="631"/>
      <c r="DL12" s="631"/>
      <c r="DM12" s="631"/>
      <c r="DN12" s="631"/>
      <c r="DO12" s="631"/>
      <c r="DP12" s="632"/>
      <c r="DQ12" s="639">
        <v>658486</v>
      </c>
      <c r="DR12" s="631"/>
      <c r="DS12" s="631"/>
      <c r="DT12" s="631"/>
      <c r="DU12" s="631"/>
      <c r="DV12" s="631"/>
      <c r="DW12" s="631"/>
      <c r="DX12" s="631"/>
      <c r="DY12" s="631"/>
      <c r="DZ12" s="631"/>
      <c r="EA12" s="631"/>
      <c r="EB12" s="631"/>
      <c r="EC12" s="640"/>
    </row>
    <row r="13" spans="2:143" ht="11.25" customHeight="1" x14ac:dyDescent="0.15">
      <c r="B13" s="627" t="s">
        <v>253</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3261749</v>
      </c>
      <c r="BH13" s="631"/>
      <c r="BI13" s="631"/>
      <c r="BJ13" s="631"/>
      <c r="BK13" s="631"/>
      <c r="BL13" s="631"/>
      <c r="BM13" s="631"/>
      <c r="BN13" s="632"/>
      <c r="BO13" s="633">
        <v>47.7</v>
      </c>
      <c r="BP13" s="633"/>
      <c r="BQ13" s="633"/>
      <c r="BR13" s="633"/>
      <c r="BS13" s="634">
        <v>110187</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2508564</v>
      </c>
      <c r="CS13" s="631"/>
      <c r="CT13" s="631"/>
      <c r="CU13" s="631"/>
      <c r="CV13" s="631"/>
      <c r="CW13" s="631"/>
      <c r="CX13" s="631"/>
      <c r="CY13" s="632"/>
      <c r="CZ13" s="633">
        <v>10.6</v>
      </c>
      <c r="DA13" s="633"/>
      <c r="DB13" s="633"/>
      <c r="DC13" s="633"/>
      <c r="DD13" s="639">
        <v>1098039</v>
      </c>
      <c r="DE13" s="631"/>
      <c r="DF13" s="631"/>
      <c r="DG13" s="631"/>
      <c r="DH13" s="631"/>
      <c r="DI13" s="631"/>
      <c r="DJ13" s="631"/>
      <c r="DK13" s="631"/>
      <c r="DL13" s="631"/>
      <c r="DM13" s="631"/>
      <c r="DN13" s="631"/>
      <c r="DO13" s="631"/>
      <c r="DP13" s="632"/>
      <c r="DQ13" s="639">
        <v>1420502</v>
      </c>
      <c r="DR13" s="631"/>
      <c r="DS13" s="631"/>
      <c r="DT13" s="631"/>
      <c r="DU13" s="631"/>
      <c r="DV13" s="631"/>
      <c r="DW13" s="631"/>
      <c r="DX13" s="631"/>
      <c r="DY13" s="631"/>
      <c r="DZ13" s="631"/>
      <c r="EA13" s="631"/>
      <c r="EB13" s="631"/>
      <c r="EC13" s="640"/>
    </row>
    <row r="14" spans="2:143" ht="11.25" customHeight="1" x14ac:dyDescent="0.15">
      <c r="B14" s="627" t="s">
        <v>256</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169678</v>
      </c>
      <c r="BH14" s="631"/>
      <c r="BI14" s="631"/>
      <c r="BJ14" s="631"/>
      <c r="BK14" s="631"/>
      <c r="BL14" s="631"/>
      <c r="BM14" s="631"/>
      <c r="BN14" s="632"/>
      <c r="BO14" s="633">
        <v>2.5</v>
      </c>
      <c r="BP14" s="633"/>
      <c r="BQ14" s="633"/>
      <c r="BR14" s="633"/>
      <c r="BS14" s="634" t="s">
        <v>130</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780354</v>
      </c>
      <c r="CS14" s="631"/>
      <c r="CT14" s="631"/>
      <c r="CU14" s="631"/>
      <c r="CV14" s="631"/>
      <c r="CW14" s="631"/>
      <c r="CX14" s="631"/>
      <c r="CY14" s="632"/>
      <c r="CZ14" s="633">
        <v>3.3</v>
      </c>
      <c r="DA14" s="633"/>
      <c r="DB14" s="633"/>
      <c r="DC14" s="633"/>
      <c r="DD14" s="639">
        <v>64485</v>
      </c>
      <c r="DE14" s="631"/>
      <c r="DF14" s="631"/>
      <c r="DG14" s="631"/>
      <c r="DH14" s="631"/>
      <c r="DI14" s="631"/>
      <c r="DJ14" s="631"/>
      <c r="DK14" s="631"/>
      <c r="DL14" s="631"/>
      <c r="DM14" s="631"/>
      <c r="DN14" s="631"/>
      <c r="DO14" s="631"/>
      <c r="DP14" s="632"/>
      <c r="DQ14" s="639">
        <v>707583</v>
      </c>
      <c r="DR14" s="631"/>
      <c r="DS14" s="631"/>
      <c r="DT14" s="631"/>
      <c r="DU14" s="631"/>
      <c r="DV14" s="631"/>
      <c r="DW14" s="631"/>
      <c r="DX14" s="631"/>
      <c r="DY14" s="631"/>
      <c r="DZ14" s="631"/>
      <c r="EA14" s="631"/>
      <c r="EB14" s="631"/>
      <c r="EC14" s="640"/>
    </row>
    <row r="15" spans="2:143" ht="11.25" customHeight="1" x14ac:dyDescent="0.15">
      <c r="B15" s="627" t="s">
        <v>259</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350166</v>
      </c>
      <c r="BH15" s="631"/>
      <c r="BI15" s="631"/>
      <c r="BJ15" s="631"/>
      <c r="BK15" s="631"/>
      <c r="BL15" s="631"/>
      <c r="BM15" s="631"/>
      <c r="BN15" s="632"/>
      <c r="BO15" s="633">
        <v>5.0999999999999996</v>
      </c>
      <c r="BP15" s="633"/>
      <c r="BQ15" s="633"/>
      <c r="BR15" s="633"/>
      <c r="BS15" s="634" t="s">
        <v>130</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2048295</v>
      </c>
      <c r="CS15" s="631"/>
      <c r="CT15" s="631"/>
      <c r="CU15" s="631"/>
      <c r="CV15" s="631"/>
      <c r="CW15" s="631"/>
      <c r="CX15" s="631"/>
      <c r="CY15" s="632"/>
      <c r="CZ15" s="633">
        <v>8.6</v>
      </c>
      <c r="DA15" s="633"/>
      <c r="DB15" s="633"/>
      <c r="DC15" s="633"/>
      <c r="DD15" s="639">
        <v>153460</v>
      </c>
      <c r="DE15" s="631"/>
      <c r="DF15" s="631"/>
      <c r="DG15" s="631"/>
      <c r="DH15" s="631"/>
      <c r="DI15" s="631"/>
      <c r="DJ15" s="631"/>
      <c r="DK15" s="631"/>
      <c r="DL15" s="631"/>
      <c r="DM15" s="631"/>
      <c r="DN15" s="631"/>
      <c r="DO15" s="631"/>
      <c r="DP15" s="632"/>
      <c r="DQ15" s="639">
        <v>1858810</v>
      </c>
      <c r="DR15" s="631"/>
      <c r="DS15" s="631"/>
      <c r="DT15" s="631"/>
      <c r="DU15" s="631"/>
      <c r="DV15" s="631"/>
      <c r="DW15" s="631"/>
      <c r="DX15" s="631"/>
      <c r="DY15" s="631"/>
      <c r="DZ15" s="631"/>
      <c r="EA15" s="631"/>
      <c r="EB15" s="631"/>
      <c r="EC15" s="640"/>
    </row>
    <row r="16" spans="2:143" ht="11.25" customHeight="1" x14ac:dyDescent="0.15">
      <c r="B16" s="627" t="s">
        <v>262</v>
      </c>
      <c r="C16" s="628"/>
      <c r="D16" s="628"/>
      <c r="E16" s="628"/>
      <c r="F16" s="628"/>
      <c r="G16" s="628"/>
      <c r="H16" s="628"/>
      <c r="I16" s="628"/>
      <c r="J16" s="628"/>
      <c r="K16" s="628"/>
      <c r="L16" s="628"/>
      <c r="M16" s="628"/>
      <c r="N16" s="628"/>
      <c r="O16" s="628"/>
      <c r="P16" s="628"/>
      <c r="Q16" s="629"/>
      <c r="R16" s="630">
        <v>23936</v>
      </c>
      <c r="S16" s="631"/>
      <c r="T16" s="631"/>
      <c r="U16" s="631"/>
      <c r="V16" s="631"/>
      <c r="W16" s="631"/>
      <c r="X16" s="631"/>
      <c r="Y16" s="632"/>
      <c r="Z16" s="633">
        <v>0.1</v>
      </c>
      <c r="AA16" s="633"/>
      <c r="AB16" s="633"/>
      <c r="AC16" s="633"/>
      <c r="AD16" s="634">
        <v>23936</v>
      </c>
      <c r="AE16" s="634"/>
      <c r="AF16" s="634"/>
      <c r="AG16" s="634"/>
      <c r="AH16" s="634"/>
      <c r="AI16" s="634"/>
      <c r="AJ16" s="634"/>
      <c r="AK16" s="634"/>
      <c r="AL16" s="635">
        <v>0.2</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3416</v>
      </c>
      <c r="CS16" s="631"/>
      <c r="CT16" s="631"/>
      <c r="CU16" s="631"/>
      <c r="CV16" s="631"/>
      <c r="CW16" s="631"/>
      <c r="CX16" s="631"/>
      <c r="CY16" s="632"/>
      <c r="CZ16" s="633">
        <v>0</v>
      </c>
      <c r="DA16" s="633"/>
      <c r="DB16" s="633"/>
      <c r="DC16" s="633"/>
      <c r="DD16" s="639" t="s">
        <v>130</v>
      </c>
      <c r="DE16" s="631"/>
      <c r="DF16" s="631"/>
      <c r="DG16" s="631"/>
      <c r="DH16" s="631"/>
      <c r="DI16" s="631"/>
      <c r="DJ16" s="631"/>
      <c r="DK16" s="631"/>
      <c r="DL16" s="631"/>
      <c r="DM16" s="631"/>
      <c r="DN16" s="631"/>
      <c r="DO16" s="631"/>
      <c r="DP16" s="632"/>
      <c r="DQ16" s="639">
        <v>3416</v>
      </c>
      <c r="DR16" s="631"/>
      <c r="DS16" s="631"/>
      <c r="DT16" s="631"/>
      <c r="DU16" s="631"/>
      <c r="DV16" s="631"/>
      <c r="DW16" s="631"/>
      <c r="DX16" s="631"/>
      <c r="DY16" s="631"/>
      <c r="DZ16" s="631"/>
      <c r="EA16" s="631"/>
      <c r="EB16" s="631"/>
      <c r="EC16" s="640"/>
    </row>
    <row r="17" spans="2:133" ht="11.25" customHeight="1" x14ac:dyDescent="0.15">
      <c r="B17" s="627" t="s">
        <v>265</v>
      </c>
      <c r="C17" s="628"/>
      <c r="D17" s="628"/>
      <c r="E17" s="628"/>
      <c r="F17" s="628"/>
      <c r="G17" s="628"/>
      <c r="H17" s="628"/>
      <c r="I17" s="628"/>
      <c r="J17" s="628"/>
      <c r="K17" s="628"/>
      <c r="L17" s="628"/>
      <c r="M17" s="628"/>
      <c r="N17" s="628"/>
      <c r="O17" s="628"/>
      <c r="P17" s="628"/>
      <c r="Q17" s="629"/>
      <c r="R17" s="630">
        <v>97853</v>
      </c>
      <c r="S17" s="631"/>
      <c r="T17" s="631"/>
      <c r="U17" s="631"/>
      <c r="V17" s="631"/>
      <c r="W17" s="631"/>
      <c r="X17" s="631"/>
      <c r="Y17" s="632"/>
      <c r="Z17" s="633">
        <v>0.4</v>
      </c>
      <c r="AA17" s="633"/>
      <c r="AB17" s="633"/>
      <c r="AC17" s="633"/>
      <c r="AD17" s="634">
        <v>97853</v>
      </c>
      <c r="AE17" s="634"/>
      <c r="AF17" s="634"/>
      <c r="AG17" s="634"/>
      <c r="AH17" s="634"/>
      <c r="AI17" s="634"/>
      <c r="AJ17" s="634"/>
      <c r="AK17" s="634"/>
      <c r="AL17" s="635">
        <v>0.7</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3342786</v>
      </c>
      <c r="CS17" s="631"/>
      <c r="CT17" s="631"/>
      <c r="CU17" s="631"/>
      <c r="CV17" s="631"/>
      <c r="CW17" s="631"/>
      <c r="CX17" s="631"/>
      <c r="CY17" s="632"/>
      <c r="CZ17" s="633">
        <v>14.1</v>
      </c>
      <c r="DA17" s="633"/>
      <c r="DB17" s="633"/>
      <c r="DC17" s="633"/>
      <c r="DD17" s="639" t="s">
        <v>130</v>
      </c>
      <c r="DE17" s="631"/>
      <c r="DF17" s="631"/>
      <c r="DG17" s="631"/>
      <c r="DH17" s="631"/>
      <c r="DI17" s="631"/>
      <c r="DJ17" s="631"/>
      <c r="DK17" s="631"/>
      <c r="DL17" s="631"/>
      <c r="DM17" s="631"/>
      <c r="DN17" s="631"/>
      <c r="DO17" s="631"/>
      <c r="DP17" s="632"/>
      <c r="DQ17" s="639">
        <v>3286461</v>
      </c>
      <c r="DR17" s="631"/>
      <c r="DS17" s="631"/>
      <c r="DT17" s="631"/>
      <c r="DU17" s="631"/>
      <c r="DV17" s="631"/>
      <c r="DW17" s="631"/>
      <c r="DX17" s="631"/>
      <c r="DY17" s="631"/>
      <c r="DZ17" s="631"/>
      <c r="EA17" s="631"/>
      <c r="EB17" s="631"/>
      <c r="EC17" s="640"/>
    </row>
    <row r="18" spans="2:133" ht="11.25" customHeight="1" x14ac:dyDescent="0.15">
      <c r="B18" s="627" t="s">
        <v>268</v>
      </c>
      <c r="C18" s="628"/>
      <c r="D18" s="628"/>
      <c r="E18" s="628"/>
      <c r="F18" s="628"/>
      <c r="G18" s="628"/>
      <c r="H18" s="628"/>
      <c r="I18" s="628"/>
      <c r="J18" s="628"/>
      <c r="K18" s="628"/>
      <c r="L18" s="628"/>
      <c r="M18" s="628"/>
      <c r="N18" s="628"/>
      <c r="O18" s="628"/>
      <c r="P18" s="628"/>
      <c r="Q18" s="629"/>
      <c r="R18" s="630">
        <v>157937</v>
      </c>
      <c r="S18" s="631"/>
      <c r="T18" s="631"/>
      <c r="U18" s="631"/>
      <c r="V18" s="631"/>
      <c r="W18" s="631"/>
      <c r="X18" s="631"/>
      <c r="Y18" s="632"/>
      <c r="Z18" s="633">
        <v>0.6</v>
      </c>
      <c r="AA18" s="633"/>
      <c r="AB18" s="633"/>
      <c r="AC18" s="633"/>
      <c r="AD18" s="634">
        <v>157937</v>
      </c>
      <c r="AE18" s="634"/>
      <c r="AF18" s="634"/>
      <c r="AG18" s="634"/>
      <c r="AH18" s="634"/>
      <c r="AI18" s="634"/>
      <c r="AJ18" s="634"/>
      <c r="AK18" s="634"/>
      <c r="AL18" s="635">
        <v>1.1000000238418579</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271</v>
      </c>
      <c r="C19" s="628"/>
      <c r="D19" s="628"/>
      <c r="E19" s="628"/>
      <c r="F19" s="628"/>
      <c r="G19" s="628"/>
      <c r="H19" s="628"/>
      <c r="I19" s="628"/>
      <c r="J19" s="628"/>
      <c r="K19" s="628"/>
      <c r="L19" s="628"/>
      <c r="M19" s="628"/>
      <c r="N19" s="628"/>
      <c r="O19" s="628"/>
      <c r="P19" s="628"/>
      <c r="Q19" s="629"/>
      <c r="R19" s="630">
        <v>32675</v>
      </c>
      <c r="S19" s="631"/>
      <c r="T19" s="631"/>
      <c r="U19" s="631"/>
      <c r="V19" s="631"/>
      <c r="W19" s="631"/>
      <c r="X19" s="631"/>
      <c r="Y19" s="632"/>
      <c r="Z19" s="633">
        <v>0.1</v>
      </c>
      <c r="AA19" s="633"/>
      <c r="AB19" s="633"/>
      <c r="AC19" s="633"/>
      <c r="AD19" s="634">
        <v>32675</v>
      </c>
      <c r="AE19" s="634"/>
      <c r="AF19" s="634"/>
      <c r="AG19" s="634"/>
      <c r="AH19" s="634"/>
      <c r="AI19" s="634"/>
      <c r="AJ19" s="634"/>
      <c r="AK19" s="634"/>
      <c r="AL19" s="635">
        <v>0.2</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v>14355</v>
      </c>
      <c r="BH19" s="631"/>
      <c r="BI19" s="631"/>
      <c r="BJ19" s="631"/>
      <c r="BK19" s="631"/>
      <c r="BL19" s="631"/>
      <c r="BM19" s="631"/>
      <c r="BN19" s="632"/>
      <c r="BO19" s="633">
        <v>0.2</v>
      </c>
      <c r="BP19" s="633"/>
      <c r="BQ19" s="633"/>
      <c r="BR19" s="633"/>
      <c r="BS19" s="634" t="s">
        <v>130</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274</v>
      </c>
      <c r="C20" s="628"/>
      <c r="D20" s="628"/>
      <c r="E20" s="628"/>
      <c r="F20" s="628"/>
      <c r="G20" s="628"/>
      <c r="H20" s="628"/>
      <c r="I20" s="628"/>
      <c r="J20" s="628"/>
      <c r="K20" s="628"/>
      <c r="L20" s="628"/>
      <c r="M20" s="628"/>
      <c r="N20" s="628"/>
      <c r="O20" s="628"/>
      <c r="P20" s="628"/>
      <c r="Q20" s="629"/>
      <c r="R20" s="630">
        <v>7025</v>
      </c>
      <c r="S20" s="631"/>
      <c r="T20" s="631"/>
      <c r="U20" s="631"/>
      <c r="V20" s="631"/>
      <c r="W20" s="631"/>
      <c r="X20" s="631"/>
      <c r="Y20" s="632"/>
      <c r="Z20" s="633">
        <v>0</v>
      </c>
      <c r="AA20" s="633"/>
      <c r="AB20" s="633"/>
      <c r="AC20" s="633"/>
      <c r="AD20" s="634">
        <v>7025</v>
      </c>
      <c r="AE20" s="634"/>
      <c r="AF20" s="634"/>
      <c r="AG20" s="634"/>
      <c r="AH20" s="634"/>
      <c r="AI20" s="634"/>
      <c r="AJ20" s="634"/>
      <c r="AK20" s="634"/>
      <c r="AL20" s="635">
        <v>0.1</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v>14355</v>
      </c>
      <c r="BH20" s="631"/>
      <c r="BI20" s="631"/>
      <c r="BJ20" s="631"/>
      <c r="BK20" s="631"/>
      <c r="BL20" s="631"/>
      <c r="BM20" s="631"/>
      <c r="BN20" s="632"/>
      <c r="BO20" s="633">
        <v>0.2</v>
      </c>
      <c r="BP20" s="633"/>
      <c r="BQ20" s="633"/>
      <c r="BR20" s="633"/>
      <c r="BS20" s="634" t="s">
        <v>130</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23740200</v>
      </c>
      <c r="CS20" s="631"/>
      <c r="CT20" s="631"/>
      <c r="CU20" s="631"/>
      <c r="CV20" s="631"/>
      <c r="CW20" s="631"/>
      <c r="CX20" s="631"/>
      <c r="CY20" s="632"/>
      <c r="CZ20" s="633">
        <v>100</v>
      </c>
      <c r="DA20" s="633"/>
      <c r="DB20" s="633"/>
      <c r="DC20" s="633"/>
      <c r="DD20" s="639">
        <v>2246243</v>
      </c>
      <c r="DE20" s="631"/>
      <c r="DF20" s="631"/>
      <c r="DG20" s="631"/>
      <c r="DH20" s="631"/>
      <c r="DI20" s="631"/>
      <c r="DJ20" s="631"/>
      <c r="DK20" s="631"/>
      <c r="DL20" s="631"/>
      <c r="DM20" s="631"/>
      <c r="DN20" s="631"/>
      <c r="DO20" s="631"/>
      <c r="DP20" s="632"/>
      <c r="DQ20" s="639">
        <v>16558980</v>
      </c>
      <c r="DR20" s="631"/>
      <c r="DS20" s="631"/>
      <c r="DT20" s="631"/>
      <c r="DU20" s="631"/>
      <c r="DV20" s="631"/>
      <c r="DW20" s="631"/>
      <c r="DX20" s="631"/>
      <c r="DY20" s="631"/>
      <c r="DZ20" s="631"/>
      <c r="EA20" s="631"/>
      <c r="EB20" s="631"/>
      <c r="EC20" s="640"/>
    </row>
    <row r="21" spans="2:133" ht="11.25" customHeight="1" x14ac:dyDescent="0.15">
      <c r="B21" s="627" t="s">
        <v>277</v>
      </c>
      <c r="C21" s="628"/>
      <c r="D21" s="628"/>
      <c r="E21" s="628"/>
      <c r="F21" s="628"/>
      <c r="G21" s="628"/>
      <c r="H21" s="628"/>
      <c r="I21" s="628"/>
      <c r="J21" s="628"/>
      <c r="K21" s="628"/>
      <c r="L21" s="628"/>
      <c r="M21" s="628"/>
      <c r="N21" s="628"/>
      <c r="O21" s="628"/>
      <c r="P21" s="628"/>
      <c r="Q21" s="629"/>
      <c r="R21" s="630">
        <v>2632</v>
      </c>
      <c r="S21" s="631"/>
      <c r="T21" s="631"/>
      <c r="U21" s="631"/>
      <c r="V21" s="631"/>
      <c r="W21" s="631"/>
      <c r="X21" s="631"/>
      <c r="Y21" s="632"/>
      <c r="Z21" s="633">
        <v>0</v>
      </c>
      <c r="AA21" s="633"/>
      <c r="AB21" s="633"/>
      <c r="AC21" s="633"/>
      <c r="AD21" s="634">
        <v>2632</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v>14355</v>
      </c>
      <c r="BH21" s="631"/>
      <c r="BI21" s="631"/>
      <c r="BJ21" s="631"/>
      <c r="BK21" s="631"/>
      <c r="BL21" s="631"/>
      <c r="BM21" s="631"/>
      <c r="BN21" s="632"/>
      <c r="BO21" s="633">
        <v>0.2</v>
      </c>
      <c r="BP21" s="633"/>
      <c r="BQ21" s="633"/>
      <c r="BR21" s="633"/>
      <c r="BS21" s="634" t="s">
        <v>130</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279</v>
      </c>
      <c r="C22" s="656"/>
      <c r="D22" s="656"/>
      <c r="E22" s="656"/>
      <c r="F22" s="656"/>
      <c r="G22" s="656"/>
      <c r="H22" s="656"/>
      <c r="I22" s="656"/>
      <c r="J22" s="656"/>
      <c r="K22" s="656"/>
      <c r="L22" s="656"/>
      <c r="M22" s="656"/>
      <c r="N22" s="656"/>
      <c r="O22" s="656"/>
      <c r="P22" s="656"/>
      <c r="Q22" s="657"/>
      <c r="R22" s="630">
        <v>115605</v>
      </c>
      <c r="S22" s="631"/>
      <c r="T22" s="631"/>
      <c r="U22" s="631"/>
      <c r="V22" s="631"/>
      <c r="W22" s="631"/>
      <c r="X22" s="631"/>
      <c r="Y22" s="632"/>
      <c r="Z22" s="633">
        <v>0.4</v>
      </c>
      <c r="AA22" s="633"/>
      <c r="AB22" s="633"/>
      <c r="AC22" s="633"/>
      <c r="AD22" s="634">
        <v>115605</v>
      </c>
      <c r="AE22" s="634"/>
      <c r="AF22" s="634"/>
      <c r="AG22" s="634"/>
      <c r="AH22" s="634"/>
      <c r="AI22" s="634"/>
      <c r="AJ22" s="634"/>
      <c r="AK22" s="634"/>
      <c r="AL22" s="635">
        <v>0.80000001192092896</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282</v>
      </c>
      <c r="C23" s="628"/>
      <c r="D23" s="628"/>
      <c r="E23" s="628"/>
      <c r="F23" s="628"/>
      <c r="G23" s="628"/>
      <c r="H23" s="628"/>
      <c r="I23" s="628"/>
      <c r="J23" s="628"/>
      <c r="K23" s="628"/>
      <c r="L23" s="628"/>
      <c r="M23" s="628"/>
      <c r="N23" s="628"/>
      <c r="O23" s="628"/>
      <c r="P23" s="628"/>
      <c r="Q23" s="629"/>
      <c r="R23" s="630">
        <v>6369185</v>
      </c>
      <c r="S23" s="631"/>
      <c r="T23" s="631"/>
      <c r="U23" s="631"/>
      <c r="V23" s="631"/>
      <c r="W23" s="631"/>
      <c r="X23" s="631"/>
      <c r="Y23" s="632"/>
      <c r="Z23" s="633">
        <v>24.6</v>
      </c>
      <c r="AA23" s="633"/>
      <c r="AB23" s="633"/>
      <c r="AC23" s="633"/>
      <c r="AD23" s="634">
        <v>5147636</v>
      </c>
      <c r="AE23" s="634"/>
      <c r="AF23" s="634"/>
      <c r="AG23" s="634"/>
      <c r="AH23" s="634"/>
      <c r="AI23" s="634"/>
      <c r="AJ23" s="634"/>
      <c r="AK23" s="634"/>
      <c r="AL23" s="635">
        <v>37</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130</v>
      </c>
      <c r="BH23" s="631"/>
      <c r="BI23" s="631"/>
      <c r="BJ23" s="631"/>
      <c r="BK23" s="631"/>
      <c r="BL23" s="631"/>
      <c r="BM23" s="631"/>
      <c r="BN23" s="632"/>
      <c r="BO23" s="633" t="s">
        <v>130</v>
      </c>
      <c r="BP23" s="633"/>
      <c r="BQ23" s="633"/>
      <c r="BR23" s="633"/>
      <c r="BS23" s="634" t="s">
        <v>130</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4" t="s">
        <v>287</v>
      </c>
      <c r="DM23" s="665"/>
      <c r="DN23" s="665"/>
      <c r="DO23" s="665"/>
      <c r="DP23" s="665"/>
      <c r="DQ23" s="665"/>
      <c r="DR23" s="665"/>
      <c r="DS23" s="665"/>
      <c r="DT23" s="665"/>
      <c r="DU23" s="665"/>
      <c r="DV23" s="666"/>
      <c r="DW23" s="612" t="s">
        <v>288</v>
      </c>
      <c r="DX23" s="613"/>
      <c r="DY23" s="613"/>
      <c r="DZ23" s="613"/>
      <c r="EA23" s="613"/>
      <c r="EB23" s="613"/>
      <c r="EC23" s="614"/>
    </row>
    <row r="24" spans="2:133" ht="11.25" customHeight="1" x14ac:dyDescent="0.15">
      <c r="B24" s="627" t="s">
        <v>289</v>
      </c>
      <c r="C24" s="628"/>
      <c r="D24" s="628"/>
      <c r="E24" s="628"/>
      <c r="F24" s="628"/>
      <c r="G24" s="628"/>
      <c r="H24" s="628"/>
      <c r="I24" s="628"/>
      <c r="J24" s="628"/>
      <c r="K24" s="628"/>
      <c r="L24" s="628"/>
      <c r="M24" s="628"/>
      <c r="N24" s="628"/>
      <c r="O24" s="628"/>
      <c r="P24" s="628"/>
      <c r="Q24" s="629"/>
      <c r="R24" s="630">
        <v>5147636</v>
      </c>
      <c r="S24" s="631"/>
      <c r="T24" s="631"/>
      <c r="U24" s="631"/>
      <c r="V24" s="631"/>
      <c r="W24" s="631"/>
      <c r="X24" s="631"/>
      <c r="Y24" s="632"/>
      <c r="Z24" s="633">
        <v>19.899999999999999</v>
      </c>
      <c r="AA24" s="633"/>
      <c r="AB24" s="633"/>
      <c r="AC24" s="633"/>
      <c r="AD24" s="634">
        <v>5147636</v>
      </c>
      <c r="AE24" s="634"/>
      <c r="AF24" s="634"/>
      <c r="AG24" s="634"/>
      <c r="AH24" s="634"/>
      <c r="AI24" s="634"/>
      <c r="AJ24" s="634"/>
      <c r="AK24" s="634"/>
      <c r="AL24" s="635">
        <v>37</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11155745</v>
      </c>
      <c r="CS24" s="620"/>
      <c r="CT24" s="620"/>
      <c r="CU24" s="620"/>
      <c r="CV24" s="620"/>
      <c r="CW24" s="620"/>
      <c r="CX24" s="620"/>
      <c r="CY24" s="621"/>
      <c r="CZ24" s="624">
        <v>47</v>
      </c>
      <c r="DA24" s="625"/>
      <c r="DB24" s="625"/>
      <c r="DC24" s="644"/>
      <c r="DD24" s="667">
        <v>7726811</v>
      </c>
      <c r="DE24" s="620"/>
      <c r="DF24" s="620"/>
      <c r="DG24" s="620"/>
      <c r="DH24" s="620"/>
      <c r="DI24" s="620"/>
      <c r="DJ24" s="620"/>
      <c r="DK24" s="621"/>
      <c r="DL24" s="667">
        <v>6931578</v>
      </c>
      <c r="DM24" s="620"/>
      <c r="DN24" s="620"/>
      <c r="DO24" s="620"/>
      <c r="DP24" s="620"/>
      <c r="DQ24" s="620"/>
      <c r="DR24" s="620"/>
      <c r="DS24" s="620"/>
      <c r="DT24" s="620"/>
      <c r="DU24" s="620"/>
      <c r="DV24" s="621"/>
      <c r="DW24" s="624">
        <v>47.6</v>
      </c>
      <c r="DX24" s="625"/>
      <c r="DY24" s="625"/>
      <c r="DZ24" s="625"/>
      <c r="EA24" s="625"/>
      <c r="EB24" s="625"/>
      <c r="EC24" s="626"/>
    </row>
    <row r="25" spans="2:133" ht="11.25" customHeight="1" x14ac:dyDescent="0.15">
      <c r="B25" s="627" t="s">
        <v>292</v>
      </c>
      <c r="C25" s="628"/>
      <c r="D25" s="628"/>
      <c r="E25" s="628"/>
      <c r="F25" s="628"/>
      <c r="G25" s="628"/>
      <c r="H25" s="628"/>
      <c r="I25" s="628"/>
      <c r="J25" s="628"/>
      <c r="K25" s="628"/>
      <c r="L25" s="628"/>
      <c r="M25" s="628"/>
      <c r="N25" s="628"/>
      <c r="O25" s="628"/>
      <c r="P25" s="628"/>
      <c r="Q25" s="629"/>
      <c r="R25" s="630">
        <v>1221549</v>
      </c>
      <c r="S25" s="631"/>
      <c r="T25" s="631"/>
      <c r="U25" s="631"/>
      <c r="V25" s="631"/>
      <c r="W25" s="631"/>
      <c r="X25" s="631"/>
      <c r="Y25" s="632"/>
      <c r="Z25" s="633">
        <v>4.7</v>
      </c>
      <c r="AA25" s="633"/>
      <c r="AB25" s="633"/>
      <c r="AC25" s="633"/>
      <c r="AD25" s="634" t="s">
        <v>130</v>
      </c>
      <c r="AE25" s="634"/>
      <c r="AF25" s="634"/>
      <c r="AG25" s="634"/>
      <c r="AH25" s="634"/>
      <c r="AI25" s="634"/>
      <c r="AJ25" s="634"/>
      <c r="AK25" s="634"/>
      <c r="AL25" s="635" t="s">
        <v>130</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3839508</v>
      </c>
      <c r="CS25" s="668"/>
      <c r="CT25" s="668"/>
      <c r="CU25" s="668"/>
      <c r="CV25" s="668"/>
      <c r="CW25" s="668"/>
      <c r="CX25" s="668"/>
      <c r="CY25" s="669"/>
      <c r="CZ25" s="635">
        <v>16.2</v>
      </c>
      <c r="DA25" s="670"/>
      <c r="DB25" s="670"/>
      <c r="DC25" s="673"/>
      <c r="DD25" s="639">
        <v>3472377</v>
      </c>
      <c r="DE25" s="668"/>
      <c r="DF25" s="668"/>
      <c r="DG25" s="668"/>
      <c r="DH25" s="668"/>
      <c r="DI25" s="668"/>
      <c r="DJ25" s="668"/>
      <c r="DK25" s="669"/>
      <c r="DL25" s="639">
        <v>3233418</v>
      </c>
      <c r="DM25" s="668"/>
      <c r="DN25" s="668"/>
      <c r="DO25" s="668"/>
      <c r="DP25" s="668"/>
      <c r="DQ25" s="668"/>
      <c r="DR25" s="668"/>
      <c r="DS25" s="668"/>
      <c r="DT25" s="668"/>
      <c r="DU25" s="668"/>
      <c r="DV25" s="669"/>
      <c r="DW25" s="635">
        <v>22.2</v>
      </c>
      <c r="DX25" s="670"/>
      <c r="DY25" s="670"/>
      <c r="DZ25" s="670"/>
      <c r="EA25" s="670"/>
      <c r="EB25" s="670"/>
      <c r="EC25" s="671"/>
    </row>
    <row r="26" spans="2:133" ht="11.25" customHeight="1" x14ac:dyDescent="0.15">
      <c r="B26" s="627" t="s">
        <v>295</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130</v>
      </c>
      <c r="AA26" s="633"/>
      <c r="AB26" s="633"/>
      <c r="AC26" s="633"/>
      <c r="AD26" s="634" t="s">
        <v>130</v>
      </c>
      <c r="AE26" s="634"/>
      <c r="AF26" s="634"/>
      <c r="AG26" s="634"/>
      <c r="AH26" s="634"/>
      <c r="AI26" s="634"/>
      <c r="AJ26" s="634"/>
      <c r="AK26" s="634"/>
      <c r="AL26" s="635" t="s">
        <v>130</v>
      </c>
      <c r="AM26" s="636"/>
      <c r="AN26" s="636"/>
      <c r="AO26" s="637"/>
      <c r="AP26" s="649" t="s">
        <v>296</v>
      </c>
      <c r="AQ26" s="672"/>
      <c r="AR26" s="672"/>
      <c r="AS26" s="672"/>
      <c r="AT26" s="672"/>
      <c r="AU26" s="672"/>
      <c r="AV26" s="672"/>
      <c r="AW26" s="672"/>
      <c r="AX26" s="672"/>
      <c r="AY26" s="672"/>
      <c r="AZ26" s="672"/>
      <c r="BA26" s="672"/>
      <c r="BB26" s="672"/>
      <c r="BC26" s="672"/>
      <c r="BD26" s="672"/>
      <c r="BE26" s="672"/>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2432037</v>
      </c>
      <c r="CS26" s="631"/>
      <c r="CT26" s="631"/>
      <c r="CU26" s="631"/>
      <c r="CV26" s="631"/>
      <c r="CW26" s="631"/>
      <c r="CX26" s="631"/>
      <c r="CY26" s="632"/>
      <c r="CZ26" s="635">
        <v>10.199999999999999</v>
      </c>
      <c r="DA26" s="670"/>
      <c r="DB26" s="670"/>
      <c r="DC26" s="673"/>
      <c r="DD26" s="639">
        <v>2142971</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298</v>
      </c>
      <c r="C27" s="628"/>
      <c r="D27" s="628"/>
      <c r="E27" s="628"/>
      <c r="F27" s="628"/>
      <c r="G27" s="628"/>
      <c r="H27" s="628"/>
      <c r="I27" s="628"/>
      <c r="J27" s="628"/>
      <c r="K27" s="628"/>
      <c r="L27" s="628"/>
      <c r="M27" s="628"/>
      <c r="N27" s="628"/>
      <c r="O27" s="628"/>
      <c r="P27" s="628"/>
      <c r="Q27" s="629"/>
      <c r="R27" s="630">
        <v>15084305</v>
      </c>
      <c r="S27" s="631"/>
      <c r="T27" s="631"/>
      <c r="U27" s="631"/>
      <c r="V27" s="631"/>
      <c r="W27" s="631"/>
      <c r="X27" s="631"/>
      <c r="Y27" s="632"/>
      <c r="Z27" s="633">
        <v>58.4</v>
      </c>
      <c r="AA27" s="633"/>
      <c r="AB27" s="633"/>
      <c r="AC27" s="633"/>
      <c r="AD27" s="634">
        <v>13862756</v>
      </c>
      <c r="AE27" s="634"/>
      <c r="AF27" s="634"/>
      <c r="AG27" s="634"/>
      <c r="AH27" s="634"/>
      <c r="AI27" s="634"/>
      <c r="AJ27" s="634"/>
      <c r="AK27" s="634"/>
      <c r="AL27" s="635">
        <v>99.699996948242188</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6844042</v>
      </c>
      <c r="BH27" s="631"/>
      <c r="BI27" s="631"/>
      <c r="BJ27" s="631"/>
      <c r="BK27" s="631"/>
      <c r="BL27" s="631"/>
      <c r="BM27" s="631"/>
      <c r="BN27" s="632"/>
      <c r="BO27" s="633">
        <v>100</v>
      </c>
      <c r="BP27" s="633"/>
      <c r="BQ27" s="633"/>
      <c r="BR27" s="633"/>
      <c r="BS27" s="634">
        <v>209428</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3973451</v>
      </c>
      <c r="CS27" s="668"/>
      <c r="CT27" s="668"/>
      <c r="CU27" s="668"/>
      <c r="CV27" s="668"/>
      <c r="CW27" s="668"/>
      <c r="CX27" s="668"/>
      <c r="CY27" s="669"/>
      <c r="CZ27" s="635">
        <v>16.7</v>
      </c>
      <c r="DA27" s="670"/>
      <c r="DB27" s="670"/>
      <c r="DC27" s="673"/>
      <c r="DD27" s="639">
        <v>967973</v>
      </c>
      <c r="DE27" s="668"/>
      <c r="DF27" s="668"/>
      <c r="DG27" s="668"/>
      <c r="DH27" s="668"/>
      <c r="DI27" s="668"/>
      <c r="DJ27" s="668"/>
      <c r="DK27" s="669"/>
      <c r="DL27" s="639">
        <v>961699</v>
      </c>
      <c r="DM27" s="668"/>
      <c r="DN27" s="668"/>
      <c r="DO27" s="668"/>
      <c r="DP27" s="668"/>
      <c r="DQ27" s="668"/>
      <c r="DR27" s="668"/>
      <c r="DS27" s="668"/>
      <c r="DT27" s="668"/>
      <c r="DU27" s="668"/>
      <c r="DV27" s="669"/>
      <c r="DW27" s="635">
        <v>6.6</v>
      </c>
      <c r="DX27" s="670"/>
      <c r="DY27" s="670"/>
      <c r="DZ27" s="670"/>
      <c r="EA27" s="670"/>
      <c r="EB27" s="670"/>
      <c r="EC27" s="671"/>
    </row>
    <row r="28" spans="2:133" ht="11.25" customHeight="1" x14ac:dyDescent="0.15">
      <c r="B28" s="627" t="s">
        <v>301</v>
      </c>
      <c r="C28" s="628"/>
      <c r="D28" s="628"/>
      <c r="E28" s="628"/>
      <c r="F28" s="628"/>
      <c r="G28" s="628"/>
      <c r="H28" s="628"/>
      <c r="I28" s="628"/>
      <c r="J28" s="628"/>
      <c r="K28" s="628"/>
      <c r="L28" s="628"/>
      <c r="M28" s="628"/>
      <c r="N28" s="628"/>
      <c r="O28" s="628"/>
      <c r="P28" s="628"/>
      <c r="Q28" s="629"/>
      <c r="R28" s="630">
        <v>5797</v>
      </c>
      <c r="S28" s="631"/>
      <c r="T28" s="631"/>
      <c r="U28" s="631"/>
      <c r="V28" s="631"/>
      <c r="W28" s="631"/>
      <c r="X28" s="631"/>
      <c r="Y28" s="632"/>
      <c r="Z28" s="633">
        <v>0</v>
      </c>
      <c r="AA28" s="633"/>
      <c r="AB28" s="633"/>
      <c r="AC28" s="633"/>
      <c r="AD28" s="634">
        <v>5797</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3342786</v>
      </c>
      <c r="CS28" s="631"/>
      <c r="CT28" s="631"/>
      <c r="CU28" s="631"/>
      <c r="CV28" s="631"/>
      <c r="CW28" s="631"/>
      <c r="CX28" s="631"/>
      <c r="CY28" s="632"/>
      <c r="CZ28" s="635">
        <v>14.1</v>
      </c>
      <c r="DA28" s="670"/>
      <c r="DB28" s="670"/>
      <c r="DC28" s="673"/>
      <c r="DD28" s="639">
        <v>3286461</v>
      </c>
      <c r="DE28" s="631"/>
      <c r="DF28" s="631"/>
      <c r="DG28" s="631"/>
      <c r="DH28" s="631"/>
      <c r="DI28" s="631"/>
      <c r="DJ28" s="631"/>
      <c r="DK28" s="632"/>
      <c r="DL28" s="639">
        <v>2736461</v>
      </c>
      <c r="DM28" s="631"/>
      <c r="DN28" s="631"/>
      <c r="DO28" s="631"/>
      <c r="DP28" s="631"/>
      <c r="DQ28" s="631"/>
      <c r="DR28" s="631"/>
      <c r="DS28" s="631"/>
      <c r="DT28" s="631"/>
      <c r="DU28" s="631"/>
      <c r="DV28" s="632"/>
      <c r="DW28" s="635">
        <v>18.8</v>
      </c>
      <c r="DX28" s="670"/>
      <c r="DY28" s="670"/>
      <c r="DZ28" s="670"/>
      <c r="EA28" s="670"/>
      <c r="EB28" s="670"/>
      <c r="EC28" s="671"/>
    </row>
    <row r="29" spans="2:133" ht="11.25" customHeight="1" x14ac:dyDescent="0.15">
      <c r="B29" s="627" t="s">
        <v>303</v>
      </c>
      <c r="C29" s="628"/>
      <c r="D29" s="628"/>
      <c r="E29" s="628"/>
      <c r="F29" s="628"/>
      <c r="G29" s="628"/>
      <c r="H29" s="628"/>
      <c r="I29" s="628"/>
      <c r="J29" s="628"/>
      <c r="K29" s="628"/>
      <c r="L29" s="628"/>
      <c r="M29" s="628"/>
      <c r="N29" s="628"/>
      <c r="O29" s="628"/>
      <c r="P29" s="628"/>
      <c r="Q29" s="629"/>
      <c r="R29" s="630">
        <v>23516</v>
      </c>
      <c r="S29" s="631"/>
      <c r="T29" s="631"/>
      <c r="U29" s="631"/>
      <c r="V29" s="631"/>
      <c r="W29" s="631"/>
      <c r="X29" s="631"/>
      <c r="Y29" s="632"/>
      <c r="Z29" s="633">
        <v>0.1</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304</v>
      </c>
      <c r="CE29" s="680"/>
      <c r="CF29" s="645" t="s">
        <v>70</v>
      </c>
      <c r="CG29" s="646"/>
      <c r="CH29" s="646"/>
      <c r="CI29" s="646"/>
      <c r="CJ29" s="646"/>
      <c r="CK29" s="646"/>
      <c r="CL29" s="646"/>
      <c r="CM29" s="646"/>
      <c r="CN29" s="646"/>
      <c r="CO29" s="646"/>
      <c r="CP29" s="646"/>
      <c r="CQ29" s="647"/>
      <c r="CR29" s="630">
        <v>3342777</v>
      </c>
      <c r="CS29" s="668"/>
      <c r="CT29" s="668"/>
      <c r="CU29" s="668"/>
      <c r="CV29" s="668"/>
      <c r="CW29" s="668"/>
      <c r="CX29" s="668"/>
      <c r="CY29" s="669"/>
      <c r="CZ29" s="635">
        <v>14.1</v>
      </c>
      <c r="DA29" s="670"/>
      <c r="DB29" s="670"/>
      <c r="DC29" s="673"/>
      <c r="DD29" s="639">
        <v>3286452</v>
      </c>
      <c r="DE29" s="668"/>
      <c r="DF29" s="668"/>
      <c r="DG29" s="668"/>
      <c r="DH29" s="668"/>
      <c r="DI29" s="668"/>
      <c r="DJ29" s="668"/>
      <c r="DK29" s="669"/>
      <c r="DL29" s="639">
        <v>2736452</v>
      </c>
      <c r="DM29" s="668"/>
      <c r="DN29" s="668"/>
      <c r="DO29" s="668"/>
      <c r="DP29" s="668"/>
      <c r="DQ29" s="668"/>
      <c r="DR29" s="668"/>
      <c r="DS29" s="668"/>
      <c r="DT29" s="668"/>
      <c r="DU29" s="668"/>
      <c r="DV29" s="669"/>
      <c r="DW29" s="635">
        <v>18.8</v>
      </c>
      <c r="DX29" s="670"/>
      <c r="DY29" s="670"/>
      <c r="DZ29" s="670"/>
      <c r="EA29" s="670"/>
      <c r="EB29" s="670"/>
      <c r="EC29" s="671"/>
    </row>
    <row r="30" spans="2:133" ht="11.25" customHeight="1" x14ac:dyDescent="0.15">
      <c r="B30" s="627" t="s">
        <v>305</v>
      </c>
      <c r="C30" s="628"/>
      <c r="D30" s="628"/>
      <c r="E30" s="628"/>
      <c r="F30" s="628"/>
      <c r="G30" s="628"/>
      <c r="H30" s="628"/>
      <c r="I30" s="628"/>
      <c r="J30" s="628"/>
      <c r="K30" s="628"/>
      <c r="L30" s="628"/>
      <c r="M30" s="628"/>
      <c r="N30" s="628"/>
      <c r="O30" s="628"/>
      <c r="P30" s="628"/>
      <c r="Q30" s="629"/>
      <c r="R30" s="630">
        <v>230246</v>
      </c>
      <c r="S30" s="631"/>
      <c r="T30" s="631"/>
      <c r="U30" s="631"/>
      <c r="V30" s="631"/>
      <c r="W30" s="631"/>
      <c r="X30" s="631"/>
      <c r="Y30" s="632"/>
      <c r="Z30" s="633">
        <v>0.9</v>
      </c>
      <c r="AA30" s="633"/>
      <c r="AB30" s="633"/>
      <c r="AC30" s="633"/>
      <c r="AD30" s="634" t="s">
        <v>130</v>
      </c>
      <c r="AE30" s="634"/>
      <c r="AF30" s="634"/>
      <c r="AG30" s="634"/>
      <c r="AH30" s="634"/>
      <c r="AI30" s="634"/>
      <c r="AJ30" s="634"/>
      <c r="AK30" s="634"/>
      <c r="AL30" s="635" t="s">
        <v>130</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306</v>
      </c>
      <c r="BH30" s="677"/>
      <c r="BI30" s="677"/>
      <c r="BJ30" s="677"/>
      <c r="BK30" s="677"/>
      <c r="BL30" s="677"/>
      <c r="BM30" s="677"/>
      <c r="BN30" s="677"/>
      <c r="BO30" s="677"/>
      <c r="BP30" s="677"/>
      <c r="BQ30" s="678"/>
      <c r="BR30" s="609" t="s">
        <v>307</v>
      </c>
      <c r="BS30" s="677"/>
      <c r="BT30" s="677"/>
      <c r="BU30" s="677"/>
      <c r="BV30" s="677"/>
      <c r="BW30" s="677"/>
      <c r="BX30" s="677"/>
      <c r="BY30" s="677"/>
      <c r="BZ30" s="677"/>
      <c r="CA30" s="677"/>
      <c r="CB30" s="678"/>
      <c r="CD30" s="681"/>
      <c r="CE30" s="682"/>
      <c r="CF30" s="645" t="s">
        <v>308</v>
      </c>
      <c r="CG30" s="646"/>
      <c r="CH30" s="646"/>
      <c r="CI30" s="646"/>
      <c r="CJ30" s="646"/>
      <c r="CK30" s="646"/>
      <c r="CL30" s="646"/>
      <c r="CM30" s="646"/>
      <c r="CN30" s="646"/>
      <c r="CO30" s="646"/>
      <c r="CP30" s="646"/>
      <c r="CQ30" s="647"/>
      <c r="CR30" s="630">
        <v>3256193</v>
      </c>
      <c r="CS30" s="631"/>
      <c r="CT30" s="631"/>
      <c r="CU30" s="631"/>
      <c r="CV30" s="631"/>
      <c r="CW30" s="631"/>
      <c r="CX30" s="631"/>
      <c r="CY30" s="632"/>
      <c r="CZ30" s="635">
        <v>13.7</v>
      </c>
      <c r="DA30" s="670"/>
      <c r="DB30" s="670"/>
      <c r="DC30" s="673"/>
      <c r="DD30" s="639">
        <v>3199868</v>
      </c>
      <c r="DE30" s="631"/>
      <c r="DF30" s="631"/>
      <c r="DG30" s="631"/>
      <c r="DH30" s="631"/>
      <c r="DI30" s="631"/>
      <c r="DJ30" s="631"/>
      <c r="DK30" s="632"/>
      <c r="DL30" s="639">
        <v>2649868</v>
      </c>
      <c r="DM30" s="631"/>
      <c r="DN30" s="631"/>
      <c r="DO30" s="631"/>
      <c r="DP30" s="631"/>
      <c r="DQ30" s="631"/>
      <c r="DR30" s="631"/>
      <c r="DS30" s="631"/>
      <c r="DT30" s="631"/>
      <c r="DU30" s="631"/>
      <c r="DV30" s="632"/>
      <c r="DW30" s="635">
        <v>18.2</v>
      </c>
      <c r="DX30" s="670"/>
      <c r="DY30" s="670"/>
      <c r="DZ30" s="670"/>
      <c r="EA30" s="670"/>
      <c r="EB30" s="670"/>
      <c r="EC30" s="671"/>
    </row>
    <row r="31" spans="2:133" ht="11.25" customHeight="1" x14ac:dyDescent="0.15">
      <c r="B31" s="627" t="s">
        <v>309</v>
      </c>
      <c r="C31" s="628"/>
      <c r="D31" s="628"/>
      <c r="E31" s="628"/>
      <c r="F31" s="628"/>
      <c r="G31" s="628"/>
      <c r="H31" s="628"/>
      <c r="I31" s="628"/>
      <c r="J31" s="628"/>
      <c r="K31" s="628"/>
      <c r="L31" s="628"/>
      <c r="M31" s="628"/>
      <c r="N31" s="628"/>
      <c r="O31" s="628"/>
      <c r="P31" s="628"/>
      <c r="Q31" s="629"/>
      <c r="R31" s="630">
        <v>190745</v>
      </c>
      <c r="S31" s="631"/>
      <c r="T31" s="631"/>
      <c r="U31" s="631"/>
      <c r="V31" s="631"/>
      <c r="W31" s="631"/>
      <c r="X31" s="631"/>
      <c r="Y31" s="632"/>
      <c r="Z31" s="633">
        <v>0.7</v>
      </c>
      <c r="AA31" s="633"/>
      <c r="AB31" s="633"/>
      <c r="AC31" s="633"/>
      <c r="AD31" s="634">
        <v>565</v>
      </c>
      <c r="AE31" s="634"/>
      <c r="AF31" s="634"/>
      <c r="AG31" s="634"/>
      <c r="AH31" s="634"/>
      <c r="AI31" s="634"/>
      <c r="AJ31" s="634"/>
      <c r="AK31" s="634"/>
      <c r="AL31" s="635">
        <v>0</v>
      </c>
      <c r="AM31" s="636"/>
      <c r="AN31" s="636"/>
      <c r="AO31" s="637"/>
      <c r="AP31" s="685" t="s">
        <v>310</v>
      </c>
      <c r="AQ31" s="686"/>
      <c r="AR31" s="686"/>
      <c r="AS31" s="686"/>
      <c r="AT31" s="691" t="s">
        <v>311</v>
      </c>
      <c r="AU31" s="360"/>
      <c r="AV31" s="360"/>
      <c r="AW31" s="360"/>
      <c r="AX31" s="616" t="s">
        <v>188</v>
      </c>
      <c r="AY31" s="617"/>
      <c r="AZ31" s="617"/>
      <c r="BA31" s="617"/>
      <c r="BB31" s="617"/>
      <c r="BC31" s="617"/>
      <c r="BD31" s="617"/>
      <c r="BE31" s="617"/>
      <c r="BF31" s="618"/>
      <c r="BG31" s="694">
        <v>99.5</v>
      </c>
      <c r="BH31" s="695"/>
      <c r="BI31" s="695"/>
      <c r="BJ31" s="695"/>
      <c r="BK31" s="695"/>
      <c r="BL31" s="695"/>
      <c r="BM31" s="625">
        <v>94.8</v>
      </c>
      <c r="BN31" s="695"/>
      <c r="BO31" s="695"/>
      <c r="BP31" s="695"/>
      <c r="BQ31" s="696"/>
      <c r="BR31" s="694">
        <v>99.3</v>
      </c>
      <c r="BS31" s="695"/>
      <c r="BT31" s="695"/>
      <c r="BU31" s="695"/>
      <c r="BV31" s="695"/>
      <c r="BW31" s="695"/>
      <c r="BX31" s="625">
        <v>94.9</v>
      </c>
      <c r="BY31" s="695"/>
      <c r="BZ31" s="695"/>
      <c r="CA31" s="695"/>
      <c r="CB31" s="696"/>
      <c r="CD31" s="681"/>
      <c r="CE31" s="682"/>
      <c r="CF31" s="645" t="s">
        <v>312</v>
      </c>
      <c r="CG31" s="646"/>
      <c r="CH31" s="646"/>
      <c r="CI31" s="646"/>
      <c r="CJ31" s="646"/>
      <c r="CK31" s="646"/>
      <c r="CL31" s="646"/>
      <c r="CM31" s="646"/>
      <c r="CN31" s="646"/>
      <c r="CO31" s="646"/>
      <c r="CP31" s="646"/>
      <c r="CQ31" s="647"/>
      <c r="CR31" s="630">
        <v>86584</v>
      </c>
      <c r="CS31" s="668"/>
      <c r="CT31" s="668"/>
      <c r="CU31" s="668"/>
      <c r="CV31" s="668"/>
      <c r="CW31" s="668"/>
      <c r="CX31" s="668"/>
      <c r="CY31" s="669"/>
      <c r="CZ31" s="635">
        <v>0.4</v>
      </c>
      <c r="DA31" s="670"/>
      <c r="DB31" s="670"/>
      <c r="DC31" s="673"/>
      <c r="DD31" s="639">
        <v>86584</v>
      </c>
      <c r="DE31" s="668"/>
      <c r="DF31" s="668"/>
      <c r="DG31" s="668"/>
      <c r="DH31" s="668"/>
      <c r="DI31" s="668"/>
      <c r="DJ31" s="668"/>
      <c r="DK31" s="669"/>
      <c r="DL31" s="639">
        <v>86584</v>
      </c>
      <c r="DM31" s="668"/>
      <c r="DN31" s="668"/>
      <c r="DO31" s="668"/>
      <c r="DP31" s="668"/>
      <c r="DQ31" s="668"/>
      <c r="DR31" s="668"/>
      <c r="DS31" s="668"/>
      <c r="DT31" s="668"/>
      <c r="DU31" s="668"/>
      <c r="DV31" s="669"/>
      <c r="DW31" s="635">
        <v>0.6</v>
      </c>
      <c r="DX31" s="670"/>
      <c r="DY31" s="670"/>
      <c r="DZ31" s="670"/>
      <c r="EA31" s="670"/>
      <c r="EB31" s="670"/>
      <c r="EC31" s="671"/>
    </row>
    <row r="32" spans="2:133" ht="11.25" customHeight="1" x14ac:dyDescent="0.15">
      <c r="B32" s="627" t="s">
        <v>313</v>
      </c>
      <c r="C32" s="628"/>
      <c r="D32" s="628"/>
      <c r="E32" s="628"/>
      <c r="F32" s="628"/>
      <c r="G32" s="628"/>
      <c r="H32" s="628"/>
      <c r="I32" s="628"/>
      <c r="J32" s="628"/>
      <c r="K32" s="628"/>
      <c r="L32" s="628"/>
      <c r="M32" s="628"/>
      <c r="N32" s="628"/>
      <c r="O32" s="628"/>
      <c r="P32" s="628"/>
      <c r="Q32" s="629"/>
      <c r="R32" s="630">
        <v>4276024</v>
      </c>
      <c r="S32" s="631"/>
      <c r="T32" s="631"/>
      <c r="U32" s="631"/>
      <c r="V32" s="631"/>
      <c r="W32" s="631"/>
      <c r="X32" s="631"/>
      <c r="Y32" s="632"/>
      <c r="Z32" s="633">
        <v>16.5</v>
      </c>
      <c r="AA32" s="633"/>
      <c r="AB32" s="633"/>
      <c r="AC32" s="633"/>
      <c r="AD32" s="634" t="s">
        <v>130</v>
      </c>
      <c r="AE32" s="634"/>
      <c r="AF32" s="634"/>
      <c r="AG32" s="634"/>
      <c r="AH32" s="634"/>
      <c r="AI32" s="634"/>
      <c r="AJ32" s="634"/>
      <c r="AK32" s="634"/>
      <c r="AL32" s="635" t="s">
        <v>130</v>
      </c>
      <c r="AM32" s="636"/>
      <c r="AN32" s="636"/>
      <c r="AO32" s="637"/>
      <c r="AP32" s="687"/>
      <c r="AQ32" s="688"/>
      <c r="AR32" s="688"/>
      <c r="AS32" s="688"/>
      <c r="AT32" s="692"/>
      <c r="AU32" s="361" t="s">
        <v>314</v>
      </c>
      <c r="AV32" s="361"/>
      <c r="AW32" s="361"/>
      <c r="AX32" s="627" t="s">
        <v>315</v>
      </c>
      <c r="AY32" s="628"/>
      <c r="AZ32" s="628"/>
      <c r="BA32" s="628"/>
      <c r="BB32" s="628"/>
      <c r="BC32" s="628"/>
      <c r="BD32" s="628"/>
      <c r="BE32" s="628"/>
      <c r="BF32" s="629"/>
      <c r="BG32" s="697">
        <v>99.7</v>
      </c>
      <c r="BH32" s="668"/>
      <c r="BI32" s="668"/>
      <c r="BJ32" s="668"/>
      <c r="BK32" s="668"/>
      <c r="BL32" s="668"/>
      <c r="BM32" s="636">
        <v>99</v>
      </c>
      <c r="BN32" s="698"/>
      <c r="BO32" s="698"/>
      <c r="BP32" s="698"/>
      <c r="BQ32" s="699"/>
      <c r="BR32" s="697">
        <v>99.5</v>
      </c>
      <c r="BS32" s="668"/>
      <c r="BT32" s="668"/>
      <c r="BU32" s="668"/>
      <c r="BV32" s="668"/>
      <c r="BW32" s="668"/>
      <c r="BX32" s="636">
        <v>98.8</v>
      </c>
      <c r="BY32" s="698"/>
      <c r="BZ32" s="698"/>
      <c r="CA32" s="698"/>
      <c r="CB32" s="699"/>
      <c r="CD32" s="683"/>
      <c r="CE32" s="684"/>
      <c r="CF32" s="645" t="s">
        <v>316</v>
      </c>
      <c r="CG32" s="646"/>
      <c r="CH32" s="646"/>
      <c r="CI32" s="646"/>
      <c r="CJ32" s="646"/>
      <c r="CK32" s="646"/>
      <c r="CL32" s="646"/>
      <c r="CM32" s="646"/>
      <c r="CN32" s="646"/>
      <c r="CO32" s="646"/>
      <c r="CP32" s="646"/>
      <c r="CQ32" s="647"/>
      <c r="CR32" s="630">
        <v>9</v>
      </c>
      <c r="CS32" s="631"/>
      <c r="CT32" s="631"/>
      <c r="CU32" s="631"/>
      <c r="CV32" s="631"/>
      <c r="CW32" s="631"/>
      <c r="CX32" s="631"/>
      <c r="CY32" s="632"/>
      <c r="CZ32" s="635">
        <v>0</v>
      </c>
      <c r="DA32" s="670"/>
      <c r="DB32" s="670"/>
      <c r="DC32" s="673"/>
      <c r="DD32" s="639">
        <v>9</v>
      </c>
      <c r="DE32" s="631"/>
      <c r="DF32" s="631"/>
      <c r="DG32" s="631"/>
      <c r="DH32" s="631"/>
      <c r="DI32" s="631"/>
      <c r="DJ32" s="631"/>
      <c r="DK32" s="632"/>
      <c r="DL32" s="639">
        <v>9</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317</v>
      </c>
      <c r="C33" s="656"/>
      <c r="D33" s="656"/>
      <c r="E33" s="656"/>
      <c r="F33" s="656"/>
      <c r="G33" s="656"/>
      <c r="H33" s="656"/>
      <c r="I33" s="656"/>
      <c r="J33" s="656"/>
      <c r="K33" s="656"/>
      <c r="L33" s="656"/>
      <c r="M33" s="656"/>
      <c r="N33" s="656"/>
      <c r="O33" s="656"/>
      <c r="P33" s="656"/>
      <c r="Q33" s="657"/>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130</v>
      </c>
      <c r="AM33" s="636"/>
      <c r="AN33" s="636"/>
      <c r="AO33" s="637"/>
      <c r="AP33" s="689"/>
      <c r="AQ33" s="690"/>
      <c r="AR33" s="690"/>
      <c r="AS33" s="690"/>
      <c r="AT33" s="693"/>
      <c r="AU33" s="362"/>
      <c r="AV33" s="362"/>
      <c r="AW33" s="362"/>
      <c r="AX33" s="674" t="s">
        <v>318</v>
      </c>
      <c r="AY33" s="675"/>
      <c r="AZ33" s="675"/>
      <c r="BA33" s="675"/>
      <c r="BB33" s="675"/>
      <c r="BC33" s="675"/>
      <c r="BD33" s="675"/>
      <c r="BE33" s="675"/>
      <c r="BF33" s="676"/>
      <c r="BG33" s="700">
        <v>99.2</v>
      </c>
      <c r="BH33" s="701"/>
      <c r="BI33" s="701"/>
      <c r="BJ33" s="701"/>
      <c r="BK33" s="701"/>
      <c r="BL33" s="701"/>
      <c r="BM33" s="702">
        <v>90.5</v>
      </c>
      <c r="BN33" s="701"/>
      <c r="BO33" s="701"/>
      <c r="BP33" s="701"/>
      <c r="BQ33" s="703"/>
      <c r="BR33" s="700">
        <v>99</v>
      </c>
      <c r="BS33" s="701"/>
      <c r="BT33" s="701"/>
      <c r="BU33" s="701"/>
      <c r="BV33" s="701"/>
      <c r="BW33" s="701"/>
      <c r="BX33" s="702">
        <v>90.9</v>
      </c>
      <c r="BY33" s="701"/>
      <c r="BZ33" s="701"/>
      <c r="CA33" s="701"/>
      <c r="CB33" s="703"/>
      <c r="CD33" s="645" t="s">
        <v>319</v>
      </c>
      <c r="CE33" s="646"/>
      <c r="CF33" s="646"/>
      <c r="CG33" s="646"/>
      <c r="CH33" s="646"/>
      <c r="CI33" s="646"/>
      <c r="CJ33" s="646"/>
      <c r="CK33" s="646"/>
      <c r="CL33" s="646"/>
      <c r="CM33" s="646"/>
      <c r="CN33" s="646"/>
      <c r="CO33" s="646"/>
      <c r="CP33" s="646"/>
      <c r="CQ33" s="647"/>
      <c r="CR33" s="630">
        <v>10334796</v>
      </c>
      <c r="CS33" s="668"/>
      <c r="CT33" s="668"/>
      <c r="CU33" s="668"/>
      <c r="CV33" s="668"/>
      <c r="CW33" s="668"/>
      <c r="CX33" s="668"/>
      <c r="CY33" s="669"/>
      <c r="CZ33" s="635">
        <v>43.5</v>
      </c>
      <c r="DA33" s="670"/>
      <c r="DB33" s="670"/>
      <c r="DC33" s="673"/>
      <c r="DD33" s="639">
        <v>8136154</v>
      </c>
      <c r="DE33" s="668"/>
      <c r="DF33" s="668"/>
      <c r="DG33" s="668"/>
      <c r="DH33" s="668"/>
      <c r="DI33" s="668"/>
      <c r="DJ33" s="668"/>
      <c r="DK33" s="669"/>
      <c r="DL33" s="639">
        <v>6254471</v>
      </c>
      <c r="DM33" s="668"/>
      <c r="DN33" s="668"/>
      <c r="DO33" s="668"/>
      <c r="DP33" s="668"/>
      <c r="DQ33" s="668"/>
      <c r="DR33" s="668"/>
      <c r="DS33" s="668"/>
      <c r="DT33" s="668"/>
      <c r="DU33" s="668"/>
      <c r="DV33" s="669"/>
      <c r="DW33" s="635">
        <v>43</v>
      </c>
      <c r="DX33" s="670"/>
      <c r="DY33" s="670"/>
      <c r="DZ33" s="670"/>
      <c r="EA33" s="670"/>
      <c r="EB33" s="670"/>
      <c r="EC33" s="671"/>
    </row>
    <row r="34" spans="2:133" ht="11.25" customHeight="1" x14ac:dyDescent="0.15">
      <c r="B34" s="627" t="s">
        <v>320</v>
      </c>
      <c r="C34" s="628"/>
      <c r="D34" s="628"/>
      <c r="E34" s="628"/>
      <c r="F34" s="628"/>
      <c r="G34" s="628"/>
      <c r="H34" s="628"/>
      <c r="I34" s="628"/>
      <c r="J34" s="628"/>
      <c r="K34" s="628"/>
      <c r="L34" s="628"/>
      <c r="M34" s="628"/>
      <c r="N34" s="628"/>
      <c r="O34" s="628"/>
      <c r="P34" s="628"/>
      <c r="Q34" s="629"/>
      <c r="R34" s="630">
        <v>1290654</v>
      </c>
      <c r="S34" s="631"/>
      <c r="T34" s="631"/>
      <c r="U34" s="631"/>
      <c r="V34" s="631"/>
      <c r="W34" s="631"/>
      <c r="X34" s="631"/>
      <c r="Y34" s="632"/>
      <c r="Z34" s="633">
        <v>5</v>
      </c>
      <c r="AA34" s="633"/>
      <c r="AB34" s="633"/>
      <c r="AC34" s="633"/>
      <c r="AD34" s="634" t="s">
        <v>130</v>
      </c>
      <c r="AE34" s="634"/>
      <c r="AF34" s="634"/>
      <c r="AG34" s="634"/>
      <c r="AH34" s="634"/>
      <c r="AI34" s="634"/>
      <c r="AJ34" s="634"/>
      <c r="AK34" s="634"/>
      <c r="AL34" s="635" t="s">
        <v>130</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321</v>
      </c>
      <c r="CE34" s="646"/>
      <c r="CF34" s="646"/>
      <c r="CG34" s="646"/>
      <c r="CH34" s="646"/>
      <c r="CI34" s="646"/>
      <c r="CJ34" s="646"/>
      <c r="CK34" s="646"/>
      <c r="CL34" s="646"/>
      <c r="CM34" s="646"/>
      <c r="CN34" s="646"/>
      <c r="CO34" s="646"/>
      <c r="CP34" s="646"/>
      <c r="CQ34" s="647"/>
      <c r="CR34" s="630">
        <v>3112205</v>
      </c>
      <c r="CS34" s="631"/>
      <c r="CT34" s="631"/>
      <c r="CU34" s="631"/>
      <c r="CV34" s="631"/>
      <c r="CW34" s="631"/>
      <c r="CX34" s="631"/>
      <c r="CY34" s="632"/>
      <c r="CZ34" s="635">
        <v>13.1</v>
      </c>
      <c r="DA34" s="670"/>
      <c r="DB34" s="670"/>
      <c r="DC34" s="673"/>
      <c r="DD34" s="639">
        <v>2395734</v>
      </c>
      <c r="DE34" s="631"/>
      <c r="DF34" s="631"/>
      <c r="DG34" s="631"/>
      <c r="DH34" s="631"/>
      <c r="DI34" s="631"/>
      <c r="DJ34" s="631"/>
      <c r="DK34" s="632"/>
      <c r="DL34" s="639">
        <v>1893632</v>
      </c>
      <c r="DM34" s="631"/>
      <c r="DN34" s="631"/>
      <c r="DO34" s="631"/>
      <c r="DP34" s="631"/>
      <c r="DQ34" s="631"/>
      <c r="DR34" s="631"/>
      <c r="DS34" s="631"/>
      <c r="DT34" s="631"/>
      <c r="DU34" s="631"/>
      <c r="DV34" s="632"/>
      <c r="DW34" s="635">
        <v>13</v>
      </c>
      <c r="DX34" s="670"/>
      <c r="DY34" s="670"/>
      <c r="DZ34" s="670"/>
      <c r="EA34" s="670"/>
      <c r="EB34" s="670"/>
      <c r="EC34" s="671"/>
    </row>
    <row r="35" spans="2:133" ht="11.25" customHeight="1" x14ac:dyDescent="0.15">
      <c r="B35" s="627" t="s">
        <v>322</v>
      </c>
      <c r="C35" s="628"/>
      <c r="D35" s="628"/>
      <c r="E35" s="628"/>
      <c r="F35" s="628"/>
      <c r="G35" s="628"/>
      <c r="H35" s="628"/>
      <c r="I35" s="628"/>
      <c r="J35" s="628"/>
      <c r="K35" s="628"/>
      <c r="L35" s="628"/>
      <c r="M35" s="628"/>
      <c r="N35" s="628"/>
      <c r="O35" s="628"/>
      <c r="P35" s="628"/>
      <c r="Q35" s="629"/>
      <c r="R35" s="630">
        <v>127962</v>
      </c>
      <c r="S35" s="631"/>
      <c r="T35" s="631"/>
      <c r="U35" s="631"/>
      <c r="V35" s="631"/>
      <c r="W35" s="631"/>
      <c r="X35" s="631"/>
      <c r="Y35" s="632"/>
      <c r="Z35" s="633">
        <v>0.5</v>
      </c>
      <c r="AA35" s="633"/>
      <c r="AB35" s="633"/>
      <c r="AC35" s="633"/>
      <c r="AD35" s="634">
        <v>1020</v>
      </c>
      <c r="AE35" s="634"/>
      <c r="AF35" s="634"/>
      <c r="AG35" s="634"/>
      <c r="AH35" s="634"/>
      <c r="AI35" s="634"/>
      <c r="AJ35" s="634"/>
      <c r="AK35" s="634"/>
      <c r="AL35" s="635">
        <v>0</v>
      </c>
      <c r="AM35" s="636"/>
      <c r="AN35" s="636"/>
      <c r="AO35" s="637"/>
      <c r="AP35" s="218"/>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531195</v>
      </c>
      <c r="CS35" s="668"/>
      <c r="CT35" s="668"/>
      <c r="CU35" s="668"/>
      <c r="CV35" s="668"/>
      <c r="CW35" s="668"/>
      <c r="CX35" s="668"/>
      <c r="CY35" s="669"/>
      <c r="CZ35" s="635">
        <v>2.2000000000000002</v>
      </c>
      <c r="DA35" s="670"/>
      <c r="DB35" s="670"/>
      <c r="DC35" s="673"/>
      <c r="DD35" s="639">
        <v>363760</v>
      </c>
      <c r="DE35" s="668"/>
      <c r="DF35" s="668"/>
      <c r="DG35" s="668"/>
      <c r="DH35" s="668"/>
      <c r="DI35" s="668"/>
      <c r="DJ35" s="668"/>
      <c r="DK35" s="669"/>
      <c r="DL35" s="639">
        <v>108101</v>
      </c>
      <c r="DM35" s="668"/>
      <c r="DN35" s="668"/>
      <c r="DO35" s="668"/>
      <c r="DP35" s="668"/>
      <c r="DQ35" s="668"/>
      <c r="DR35" s="668"/>
      <c r="DS35" s="668"/>
      <c r="DT35" s="668"/>
      <c r="DU35" s="668"/>
      <c r="DV35" s="669"/>
      <c r="DW35" s="635">
        <v>0.7</v>
      </c>
      <c r="DX35" s="670"/>
      <c r="DY35" s="670"/>
      <c r="DZ35" s="670"/>
      <c r="EA35" s="670"/>
      <c r="EB35" s="670"/>
      <c r="EC35" s="671"/>
    </row>
    <row r="36" spans="2:133" ht="11.25" customHeight="1" x14ac:dyDescent="0.15">
      <c r="B36" s="627" t="s">
        <v>326</v>
      </c>
      <c r="C36" s="628"/>
      <c r="D36" s="628"/>
      <c r="E36" s="628"/>
      <c r="F36" s="628"/>
      <c r="G36" s="628"/>
      <c r="H36" s="628"/>
      <c r="I36" s="628"/>
      <c r="J36" s="628"/>
      <c r="K36" s="628"/>
      <c r="L36" s="628"/>
      <c r="M36" s="628"/>
      <c r="N36" s="628"/>
      <c r="O36" s="628"/>
      <c r="P36" s="628"/>
      <c r="Q36" s="629"/>
      <c r="R36" s="630">
        <v>244589</v>
      </c>
      <c r="S36" s="631"/>
      <c r="T36" s="631"/>
      <c r="U36" s="631"/>
      <c r="V36" s="631"/>
      <c r="W36" s="631"/>
      <c r="X36" s="631"/>
      <c r="Y36" s="632"/>
      <c r="Z36" s="633">
        <v>0.9</v>
      </c>
      <c r="AA36" s="633"/>
      <c r="AB36" s="633"/>
      <c r="AC36" s="633"/>
      <c r="AD36" s="634" t="s">
        <v>130</v>
      </c>
      <c r="AE36" s="634"/>
      <c r="AF36" s="634"/>
      <c r="AG36" s="634"/>
      <c r="AH36" s="634"/>
      <c r="AI36" s="634"/>
      <c r="AJ36" s="634"/>
      <c r="AK36" s="634"/>
      <c r="AL36" s="635" t="s">
        <v>130</v>
      </c>
      <c r="AM36" s="636"/>
      <c r="AN36" s="636"/>
      <c r="AO36" s="637"/>
      <c r="AP36" s="218"/>
      <c r="AQ36" s="704" t="s">
        <v>327</v>
      </c>
      <c r="AR36" s="705"/>
      <c r="AS36" s="705"/>
      <c r="AT36" s="705"/>
      <c r="AU36" s="705"/>
      <c r="AV36" s="705"/>
      <c r="AW36" s="705"/>
      <c r="AX36" s="705"/>
      <c r="AY36" s="706"/>
      <c r="AZ36" s="619">
        <v>3241146</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132962</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4666477</v>
      </c>
      <c r="CS36" s="631"/>
      <c r="CT36" s="631"/>
      <c r="CU36" s="631"/>
      <c r="CV36" s="631"/>
      <c r="CW36" s="631"/>
      <c r="CX36" s="631"/>
      <c r="CY36" s="632"/>
      <c r="CZ36" s="635">
        <v>19.7</v>
      </c>
      <c r="DA36" s="670"/>
      <c r="DB36" s="670"/>
      <c r="DC36" s="673"/>
      <c r="DD36" s="639">
        <v>3936390</v>
      </c>
      <c r="DE36" s="631"/>
      <c r="DF36" s="631"/>
      <c r="DG36" s="631"/>
      <c r="DH36" s="631"/>
      <c r="DI36" s="631"/>
      <c r="DJ36" s="631"/>
      <c r="DK36" s="632"/>
      <c r="DL36" s="639">
        <v>3064542</v>
      </c>
      <c r="DM36" s="631"/>
      <c r="DN36" s="631"/>
      <c r="DO36" s="631"/>
      <c r="DP36" s="631"/>
      <c r="DQ36" s="631"/>
      <c r="DR36" s="631"/>
      <c r="DS36" s="631"/>
      <c r="DT36" s="631"/>
      <c r="DU36" s="631"/>
      <c r="DV36" s="632"/>
      <c r="DW36" s="635">
        <v>21.1</v>
      </c>
      <c r="DX36" s="670"/>
      <c r="DY36" s="670"/>
      <c r="DZ36" s="670"/>
      <c r="EA36" s="670"/>
      <c r="EB36" s="670"/>
      <c r="EC36" s="671"/>
    </row>
    <row r="37" spans="2:133" ht="11.25" customHeight="1" x14ac:dyDescent="0.15">
      <c r="B37" s="627" t="s">
        <v>330</v>
      </c>
      <c r="C37" s="628"/>
      <c r="D37" s="628"/>
      <c r="E37" s="628"/>
      <c r="F37" s="628"/>
      <c r="G37" s="628"/>
      <c r="H37" s="628"/>
      <c r="I37" s="628"/>
      <c r="J37" s="628"/>
      <c r="K37" s="628"/>
      <c r="L37" s="628"/>
      <c r="M37" s="628"/>
      <c r="N37" s="628"/>
      <c r="O37" s="628"/>
      <c r="P37" s="628"/>
      <c r="Q37" s="629"/>
      <c r="R37" s="630">
        <v>599229</v>
      </c>
      <c r="S37" s="631"/>
      <c r="T37" s="631"/>
      <c r="U37" s="631"/>
      <c r="V37" s="631"/>
      <c r="W37" s="631"/>
      <c r="X37" s="631"/>
      <c r="Y37" s="632"/>
      <c r="Z37" s="633">
        <v>2.2999999999999998</v>
      </c>
      <c r="AA37" s="633"/>
      <c r="AB37" s="633"/>
      <c r="AC37" s="633"/>
      <c r="AD37" s="634" t="s">
        <v>130</v>
      </c>
      <c r="AE37" s="634"/>
      <c r="AF37" s="634"/>
      <c r="AG37" s="634"/>
      <c r="AH37" s="634"/>
      <c r="AI37" s="634"/>
      <c r="AJ37" s="634"/>
      <c r="AK37" s="634"/>
      <c r="AL37" s="635" t="s">
        <v>130</v>
      </c>
      <c r="AM37" s="636"/>
      <c r="AN37" s="636"/>
      <c r="AO37" s="637"/>
      <c r="AQ37" s="708" t="s">
        <v>331</v>
      </c>
      <c r="AR37" s="709"/>
      <c r="AS37" s="709"/>
      <c r="AT37" s="709"/>
      <c r="AU37" s="709"/>
      <c r="AV37" s="709"/>
      <c r="AW37" s="709"/>
      <c r="AX37" s="709"/>
      <c r="AY37" s="710"/>
      <c r="AZ37" s="630">
        <v>1100000</v>
      </c>
      <c r="BA37" s="631"/>
      <c r="BB37" s="631"/>
      <c r="BC37" s="631"/>
      <c r="BD37" s="668"/>
      <c r="BE37" s="668"/>
      <c r="BF37" s="699"/>
      <c r="BG37" s="645" t="s">
        <v>332</v>
      </c>
      <c r="BH37" s="646"/>
      <c r="BI37" s="646"/>
      <c r="BJ37" s="646"/>
      <c r="BK37" s="646"/>
      <c r="BL37" s="646"/>
      <c r="BM37" s="646"/>
      <c r="BN37" s="646"/>
      <c r="BO37" s="646"/>
      <c r="BP37" s="646"/>
      <c r="BQ37" s="646"/>
      <c r="BR37" s="646"/>
      <c r="BS37" s="646"/>
      <c r="BT37" s="646"/>
      <c r="BU37" s="647"/>
      <c r="BV37" s="630">
        <v>116278</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1451631</v>
      </c>
      <c r="CS37" s="668"/>
      <c r="CT37" s="668"/>
      <c r="CU37" s="668"/>
      <c r="CV37" s="668"/>
      <c r="CW37" s="668"/>
      <c r="CX37" s="668"/>
      <c r="CY37" s="669"/>
      <c r="CZ37" s="635">
        <v>6.1</v>
      </c>
      <c r="DA37" s="670"/>
      <c r="DB37" s="670"/>
      <c r="DC37" s="673"/>
      <c r="DD37" s="639">
        <v>1208447</v>
      </c>
      <c r="DE37" s="668"/>
      <c r="DF37" s="668"/>
      <c r="DG37" s="668"/>
      <c r="DH37" s="668"/>
      <c r="DI37" s="668"/>
      <c r="DJ37" s="668"/>
      <c r="DK37" s="669"/>
      <c r="DL37" s="639">
        <v>918150</v>
      </c>
      <c r="DM37" s="668"/>
      <c r="DN37" s="668"/>
      <c r="DO37" s="668"/>
      <c r="DP37" s="668"/>
      <c r="DQ37" s="668"/>
      <c r="DR37" s="668"/>
      <c r="DS37" s="668"/>
      <c r="DT37" s="668"/>
      <c r="DU37" s="668"/>
      <c r="DV37" s="669"/>
      <c r="DW37" s="635">
        <v>6.3</v>
      </c>
      <c r="DX37" s="670"/>
      <c r="DY37" s="670"/>
      <c r="DZ37" s="670"/>
      <c r="EA37" s="670"/>
      <c r="EB37" s="670"/>
      <c r="EC37" s="671"/>
    </row>
    <row r="38" spans="2:133" ht="11.25" customHeight="1" x14ac:dyDescent="0.15">
      <c r="B38" s="627" t="s">
        <v>334</v>
      </c>
      <c r="C38" s="628"/>
      <c r="D38" s="628"/>
      <c r="E38" s="628"/>
      <c r="F38" s="628"/>
      <c r="G38" s="628"/>
      <c r="H38" s="628"/>
      <c r="I38" s="628"/>
      <c r="J38" s="628"/>
      <c r="K38" s="628"/>
      <c r="L38" s="628"/>
      <c r="M38" s="628"/>
      <c r="N38" s="628"/>
      <c r="O38" s="628"/>
      <c r="P38" s="628"/>
      <c r="Q38" s="629"/>
      <c r="R38" s="630">
        <v>1807297</v>
      </c>
      <c r="S38" s="631"/>
      <c r="T38" s="631"/>
      <c r="U38" s="631"/>
      <c r="V38" s="631"/>
      <c r="W38" s="631"/>
      <c r="X38" s="631"/>
      <c r="Y38" s="632"/>
      <c r="Z38" s="633">
        <v>7</v>
      </c>
      <c r="AA38" s="633"/>
      <c r="AB38" s="633"/>
      <c r="AC38" s="633"/>
      <c r="AD38" s="634" t="s">
        <v>130</v>
      </c>
      <c r="AE38" s="634"/>
      <c r="AF38" s="634"/>
      <c r="AG38" s="634"/>
      <c r="AH38" s="634"/>
      <c r="AI38" s="634"/>
      <c r="AJ38" s="634"/>
      <c r="AK38" s="634"/>
      <c r="AL38" s="635" t="s">
        <v>130</v>
      </c>
      <c r="AM38" s="636"/>
      <c r="AN38" s="636"/>
      <c r="AO38" s="637"/>
      <c r="AQ38" s="708" t="s">
        <v>335</v>
      </c>
      <c r="AR38" s="709"/>
      <c r="AS38" s="709"/>
      <c r="AT38" s="709"/>
      <c r="AU38" s="709"/>
      <c r="AV38" s="709"/>
      <c r="AW38" s="709"/>
      <c r="AX38" s="709"/>
      <c r="AY38" s="710"/>
      <c r="AZ38" s="630">
        <v>611354</v>
      </c>
      <c r="BA38" s="631"/>
      <c r="BB38" s="631"/>
      <c r="BC38" s="631"/>
      <c r="BD38" s="668"/>
      <c r="BE38" s="668"/>
      <c r="BF38" s="699"/>
      <c r="BG38" s="645" t="s">
        <v>336</v>
      </c>
      <c r="BH38" s="646"/>
      <c r="BI38" s="646"/>
      <c r="BJ38" s="646"/>
      <c r="BK38" s="646"/>
      <c r="BL38" s="646"/>
      <c r="BM38" s="646"/>
      <c r="BN38" s="646"/>
      <c r="BO38" s="646"/>
      <c r="BP38" s="646"/>
      <c r="BQ38" s="646"/>
      <c r="BR38" s="646"/>
      <c r="BS38" s="646"/>
      <c r="BT38" s="646"/>
      <c r="BU38" s="647"/>
      <c r="BV38" s="630">
        <v>5325</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1529792</v>
      </c>
      <c r="CS38" s="631"/>
      <c r="CT38" s="631"/>
      <c r="CU38" s="631"/>
      <c r="CV38" s="631"/>
      <c r="CW38" s="631"/>
      <c r="CX38" s="631"/>
      <c r="CY38" s="632"/>
      <c r="CZ38" s="635">
        <v>6.4</v>
      </c>
      <c r="DA38" s="670"/>
      <c r="DB38" s="670"/>
      <c r="DC38" s="673"/>
      <c r="DD38" s="639">
        <v>1258404</v>
      </c>
      <c r="DE38" s="631"/>
      <c r="DF38" s="631"/>
      <c r="DG38" s="631"/>
      <c r="DH38" s="631"/>
      <c r="DI38" s="631"/>
      <c r="DJ38" s="631"/>
      <c r="DK38" s="632"/>
      <c r="DL38" s="639">
        <v>1188196</v>
      </c>
      <c r="DM38" s="631"/>
      <c r="DN38" s="631"/>
      <c r="DO38" s="631"/>
      <c r="DP38" s="631"/>
      <c r="DQ38" s="631"/>
      <c r="DR38" s="631"/>
      <c r="DS38" s="631"/>
      <c r="DT38" s="631"/>
      <c r="DU38" s="631"/>
      <c r="DV38" s="632"/>
      <c r="DW38" s="635">
        <v>8.1999999999999993</v>
      </c>
      <c r="DX38" s="670"/>
      <c r="DY38" s="670"/>
      <c r="DZ38" s="670"/>
      <c r="EA38" s="670"/>
      <c r="EB38" s="670"/>
      <c r="EC38" s="671"/>
    </row>
    <row r="39" spans="2:133" ht="11.25" customHeight="1" x14ac:dyDescent="0.15">
      <c r="B39" s="627" t="s">
        <v>338</v>
      </c>
      <c r="C39" s="628"/>
      <c r="D39" s="628"/>
      <c r="E39" s="628"/>
      <c r="F39" s="628"/>
      <c r="G39" s="628"/>
      <c r="H39" s="628"/>
      <c r="I39" s="628"/>
      <c r="J39" s="628"/>
      <c r="K39" s="628"/>
      <c r="L39" s="628"/>
      <c r="M39" s="628"/>
      <c r="N39" s="628"/>
      <c r="O39" s="628"/>
      <c r="P39" s="628"/>
      <c r="Q39" s="629"/>
      <c r="R39" s="630">
        <v>529351</v>
      </c>
      <c r="S39" s="631"/>
      <c r="T39" s="631"/>
      <c r="U39" s="631"/>
      <c r="V39" s="631"/>
      <c r="W39" s="631"/>
      <c r="X39" s="631"/>
      <c r="Y39" s="632"/>
      <c r="Z39" s="633">
        <v>2</v>
      </c>
      <c r="AA39" s="633"/>
      <c r="AB39" s="633"/>
      <c r="AC39" s="633"/>
      <c r="AD39" s="634">
        <v>35406</v>
      </c>
      <c r="AE39" s="634"/>
      <c r="AF39" s="634"/>
      <c r="AG39" s="634"/>
      <c r="AH39" s="634"/>
      <c r="AI39" s="634"/>
      <c r="AJ39" s="634"/>
      <c r="AK39" s="634"/>
      <c r="AL39" s="635">
        <v>0.3</v>
      </c>
      <c r="AM39" s="636"/>
      <c r="AN39" s="636"/>
      <c r="AO39" s="637"/>
      <c r="AQ39" s="708" t="s">
        <v>339</v>
      </c>
      <c r="AR39" s="709"/>
      <c r="AS39" s="709"/>
      <c r="AT39" s="709"/>
      <c r="AU39" s="709"/>
      <c r="AV39" s="709"/>
      <c r="AW39" s="709"/>
      <c r="AX39" s="709"/>
      <c r="AY39" s="710"/>
      <c r="AZ39" s="630">
        <v>7700</v>
      </c>
      <c r="BA39" s="631"/>
      <c r="BB39" s="631"/>
      <c r="BC39" s="631"/>
      <c r="BD39" s="668"/>
      <c r="BE39" s="668"/>
      <c r="BF39" s="699"/>
      <c r="BG39" s="645" t="s">
        <v>340</v>
      </c>
      <c r="BH39" s="646"/>
      <c r="BI39" s="646"/>
      <c r="BJ39" s="646"/>
      <c r="BK39" s="646"/>
      <c r="BL39" s="646"/>
      <c r="BM39" s="646"/>
      <c r="BN39" s="646"/>
      <c r="BO39" s="646"/>
      <c r="BP39" s="646"/>
      <c r="BQ39" s="646"/>
      <c r="BR39" s="646"/>
      <c r="BS39" s="646"/>
      <c r="BT39" s="646"/>
      <c r="BU39" s="647"/>
      <c r="BV39" s="630">
        <v>8120</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369307</v>
      </c>
      <c r="CS39" s="668"/>
      <c r="CT39" s="668"/>
      <c r="CU39" s="668"/>
      <c r="CV39" s="668"/>
      <c r="CW39" s="668"/>
      <c r="CX39" s="668"/>
      <c r="CY39" s="669"/>
      <c r="CZ39" s="635">
        <v>1.6</v>
      </c>
      <c r="DA39" s="670"/>
      <c r="DB39" s="670"/>
      <c r="DC39" s="673"/>
      <c r="DD39" s="639">
        <v>163866</v>
      </c>
      <c r="DE39" s="668"/>
      <c r="DF39" s="668"/>
      <c r="DG39" s="668"/>
      <c r="DH39" s="668"/>
      <c r="DI39" s="668"/>
      <c r="DJ39" s="668"/>
      <c r="DK39" s="669"/>
      <c r="DL39" s="639" t="s">
        <v>130</v>
      </c>
      <c r="DM39" s="668"/>
      <c r="DN39" s="668"/>
      <c r="DO39" s="668"/>
      <c r="DP39" s="668"/>
      <c r="DQ39" s="668"/>
      <c r="DR39" s="668"/>
      <c r="DS39" s="668"/>
      <c r="DT39" s="668"/>
      <c r="DU39" s="668"/>
      <c r="DV39" s="669"/>
      <c r="DW39" s="635" t="s">
        <v>130</v>
      </c>
      <c r="DX39" s="670"/>
      <c r="DY39" s="670"/>
      <c r="DZ39" s="670"/>
      <c r="EA39" s="670"/>
      <c r="EB39" s="670"/>
      <c r="EC39" s="671"/>
    </row>
    <row r="40" spans="2:133" ht="11.25" customHeight="1" x14ac:dyDescent="0.15">
      <c r="B40" s="627" t="s">
        <v>342</v>
      </c>
      <c r="C40" s="628"/>
      <c r="D40" s="628"/>
      <c r="E40" s="628"/>
      <c r="F40" s="628"/>
      <c r="G40" s="628"/>
      <c r="H40" s="628"/>
      <c r="I40" s="628"/>
      <c r="J40" s="628"/>
      <c r="K40" s="628"/>
      <c r="L40" s="628"/>
      <c r="M40" s="628"/>
      <c r="N40" s="628"/>
      <c r="O40" s="628"/>
      <c r="P40" s="628"/>
      <c r="Q40" s="629"/>
      <c r="R40" s="630">
        <v>1441600</v>
      </c>
      <c r="S40" s="631"/>
      <c r="T40" s="631"/>
      <c r="U40" s="631"/>
      <c r="V40" s="631"/>
      <c r="W40" s="631"/>
      <c r="X40" s="631"/>
      <c r="Y40" s="632"/>
      <c r="Z40" s="633">
        <v>5.6</v>
      </c>
      <c r="AA40" s="633"/>
      <c r="AB40" s="633"/>
      <c r="AC40" s="633"/>
      <c r="AD40" s="634" t="s">
        <v>130</v>
      </c>
      <c r="AE40" s="634"/>
      <c r="AF40" s="634"/>
      <c r="AG40" s="634"/>
      <c r="AH40" s="634"/>
      <c r="AI40" s="634"/>
      <c r="AJ40" s="634"/>
      <c r="AK40" s="634"/>
      <c r="AL40" s="635" t="s">
        <v>130</v>
      </c>
      <c r="AM40" s="636"/>
      <c r="AN40" s="636"/>
      <c r="AO40" s="637"/>
      <c r="AQ40" s="708" t="s">
        <v>343</v>
      </c>
      <c r="AR40" s="709"/>
      <c r="AS40" s="709"/>
      <c r="AT40" s="709"/>
      <c r="AU40" s="709"/>
      <c r="AV40" s="709"/>
      <c r="AW40" s="709"/>
      <c r="AX40" s="709"/>
      <c r="AY40" s="710"/>
      <c r="AZ40" s="630" t="s">
        <v>130</v>
      </c>
      <c r="BA40" s="631"/>
      <c r="BB40" s="631"/>
      <c r="BC40" s="631"/>
      <c r="BD40" s="668"/>
      <c r="BE40" s="668"/>
      <c r="BF40" s="699"/>
      <c r="BG40" s="711" t="s">
        <v>344</v>
      </c>
      <c r="BH40" s="712"/>
      <c r="BI40" s="712"/>
      <c r="BJ40" s="712"/>
      <c r="BK40" s="712"/>
      <c r="BL40" s="363"/>
      <c r="BM40" s="646" t="s">
        <v>345</v>
      </c>
      <c r="BN40" s="646"/>
      <c r="BO40" s="646"/>
      <c r="BP40" s="646"/>
      <c r="BQ40" s="646"/>
      <c r="BR40" s="646"/>
      <c r="BS40" s="646"/>
      <c r="BT40" s="646"/>
      <c r="BU40" s="647"/>
      <c r="BV40" s="630">
        <v>104</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v>125820</v>
      </c>
      <c r="CS40" s="631"/>
      <c r="CT40" s="631"/>
      <c r="CU40" s="631"/>
      <c r="CV40" s="631"/>
      <c r="CW40" s="631"/>
      <c r="CX40" s="631"/>
      <c r="CY40" s="632"/>
      <c r="CZ40" s="635">
        <v>0.5</v>
      </c>
      <c r="DA40" s="670"/>
      <c r="DB40" s="670"/>
      <c r="DC40" s="673"/>
      <c r="DD40" s="639">
        <v>18000</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70"/>
      <c r="DY40" s="670"/>
      <c r="DZ40" s="670"/>
      <c r="EA40" s="670"/>
      <c r="EB40" s="670"/>
      <c r="EC40" s="671"/>
    </row>
    <row r="41" spans="2:133" ht="11.25" customHeight="1" x14ac:dyDescent="0.15">
      <c r="B41" s="627" t="s">
        <v>347</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348</v>
      </c>
      <c r="AR41" s="709"/>
      <c r="AS41" s="709"/>
      <c r="AT41" s="709"/>
      <c r="AU41" s="709"/>
      <c r="AV41" s="709"/>
      <c r="AW41" s="709"/>
      <c r="AX41" s="709"/>
      <c r="AY41" s="710"/>
      <c r="AZ41" s="630">
        <v>218203</v>
      </c>
      <c r="BA41" s="631"/>
      <c r="BB41" s="631"/>
      <c r="BC41" s="631"/>
      <c r="BD41" s="668"/>
      <c r="BE41" s="668"/>
      <c r="BF41" s="699"/>
      <c r="BG41" s="711"/>
      <c r="BH41" s="712"/>
      <c r="BI41" s="712"/>
      <c r="BJ41" s="712"/>
      <c r="BK41" s="712"/>
      <c r="BL41" s="363"/>
      <c r="BM41" s="646" t="s">
        <v>349</v>
      </c>
      <c r="BN41" s="646"/>
      <c r="BO41" s="646"/>
      <c r="BP41" s="646"/>
      <c r="BQ41" s="646"/>
      <c r="BR41" s="646"/>
      <c r="BS41" s="646"/>
      <c r="BT41" s="646"/>
      <c r="BU41" s="647"/>
      <c r="BV41" s="630" t="s">
        <v>130</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130</v>
      </c>
      <c r="CS41" s="668"/>
      <c r="CT41" s="668"/>
      <c r="CU41" s="668"/>
      <c r="CV41" s="668"/>
      <c r="CW41" s="668"/>
      <c r="CX41" s="668"/>
      <c r="CY41" s="669"/>
      <c r="CZ41" s="635" t="s">
        <v>130</v>
      </c>
      <c r="DA41" s="670"/>
      <c r="DB41" s="670"/>
      <c r="DC41" s="673"/>
      <c r="DD41" s="639" t="s">
        <v>130</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351</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8" t="s">
        <v>352</v>
      </c>
      <c r="AR42" s="719"/>
      <c r="AS42" s="719"/>
      <c r="AT42" s="719"/>
      <c r="AU42" s="719"/>
      <c r="AV42" s="719"/>
      <c r="AW42" s="719"/>
      <c r="AX42" s="719"/>
      <c r="AY42" s="720"/>
      <c r="AZ42" s="724">
        <v>1303889</v>
      </c>
      <c r="BA42" s="725"/>
      <c r="BB42" s="725"/>
      <c r="BC42" s="725"/>
      <c r="BD42" s="701"/>
      <c r="BE42" s="701"/>
      <c r="BF42" s="703"/>
      <c r="BG42" s="713"/>
      <c r="BH42" s="714"/>
      <c r="BI42" s="714"/>
      <c r="BJ42" s="714"/>
      <c r="BK42" s="714"/>
      <c r="BL42" s="364"/>
      <c r="BM42" s="659" t="s">
        <v>353</v>
      </c>
      <c r="BN42" s="659"/>
      <c r="BO42" s="659"/>
      <c r="BP42" s="659"/>
      <c r="BQ42" s="659"/>
      <c r="BR42" s="659"/>
      <c r="BS42" s="659"/>
      <c r="BT42" s="659"/>
      <c r="BU42" s="660"/>
      <c r="BV42" s="724">
        <v>344</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2249659</v>
      </c>
      <c r="CS42" s="668"/>
      <c r="CT42" s="668"/>
      <c r="CU42" s="668"/>
      <c r="CV42" s="668"/>
      <c r="CW42" s="668"/>
      <c r="CX42" s="668"/>
      <c r="CY42" s="669"/>
      <c r="CZ42" s="635">
        <v>9.5</v>
      </c>
      <c r="DA42" s="670"/>
      <c r="DB42" s="670"/>
      <c r="DC42" s="673"/>
      <c r="DD42" s="639">
        <v>696015</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355</v>
      </c>
      <c r="C43" s="628"/>
      <c r="D43" s="628"/>
      <c r="E43" s="628"/>
      <c r="F43" s="628"/>
      <c r="G43" s="628"/>
      <c r="H43" s="628"/>
      <c r="I43" s="628"/>
      <c r="J43" s="628"/>
      <c r="K43" s="628"/>
      <c r="L43" s="628"/>
      <c r="M43" s="628"/>
      <c r="N43" s="628"/>
      <c r="O43" s="628"/>
      <c r="P43" s="628"/>
      <c r="Q43" s="629"/>
      <c r="R43" s="630">
        <v>649400</v>
      </c>
      <c r="S43" s="631"/>
      <c r="T43" s="631"/>
      <c r="U43" s="631"/>
      <c r="V43" s="631"/>
      <c r="W43" s="631"/>
      <c r="X43" s="631"/>
      <c r="Y43" s="632"/>
      <c r="Z43" s="633">
        <v>2.5</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356</v>
      </c>
      <c r="CE43" s="628"/>
      <c r="CF43" s="628"/>
      <c r="CG43" s="628"/>
      <c r="CH43" s="628"/>
      <c r="CI43" s="628"/>
      <c r="CJ43" s="628"/>
      <c r="CK43" s="628"/>
      <c r="CL43" s="628"/>
      <c r="CM43" s="628"/>
      <c r="CN43" s="628"/>
      <c r="CO43" s="628"/>
      <c r="CP43" s="628"/>
      <c r="CQ43" s="629"/>
      <c r="CR43" s="630">
        <v>61675</v>
      </c>
      <c r="CS43" s="668"/>
      <c r="CT43" s="668"/>
      <c r="CU43" s="668"/>
      <c r="CV43" s="668"/>
      <c r="CW43" s="668"/>
      <c r="CX43" s="668"/>
      <c r="CY43" s="669"/>
      <c r="CZ43" s="635">
        <v>0.3</v>
      </c>
      <c r="DA43" s="670"/>
      <c r="DB43" s="670"/>
      <c r="DC43" s="673"/>
      <c r="DD43" s="639">
        <v>61675</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357</v>
      </c>
      <c r="C44" s="675"/>
      <c r="D44" s="675"/>
      <c r="E44" s="675"/>
      <c r="F44" s="675"/>
      <c r="G44" s="675"/>
      <c r="H44" s="675"/>
      <c r="I44" s="675"/>
      <c r="J44" s="675"/>
      <c r="K44" s="675"/>
      <c r="L44" s="675"/>
      <c r="M44" s="675"/>
      <c r="N44" s="675"/>
      <c r="O44" s="675"/>
      <c r="P44" s="675"/>
      <c r="Q44" s="676"/>
      <c r="R44" s="724">
        <v>25851315</v>
      </c>
      <c r="S44" s="725"/>
      <c r="T44" s="725"/>
      <c r="U44" s="725"/>
      <c r="V44" s="725"/>
      <c r="W44" s="725"/>
      <c r="X44" s="725"/>
      <c r="Y44" s="726"/>
      <c r="Z44" s="727">
        <v>100</v>
      </c>
      <c r="AA44" s="727"/>
      <c r="AB44" s="727"/>
      <c r="AC44" s="727"/>
      <c r="AD44" s="728">
        <v>13905544</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2246243</v>
      </c>
      <c r="CS44" s="631"/>
      <c r="CT44" s="631"/>
      <c r="CU44" s="631"/>
      <c r="CV44" s="631"/>
      <c r="CW44" s="631"/>
      <c r="CX44" s="631"/>
      <c r="CY44" s="632"/>
      <c r="CZ44" s="635">
        <v>9.5</v>
      </c>
      <c r="DA44" s="636"/>
      <c r="DB44" s="636"/>
      <c r="DC44" s="648"/>
      <c r="DD44" s="639">
        <v>692599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359</v>
      </c>
      <c r="CG45" s="628"/>
      <c r="CH45" s="628"/>
      <c r="CI45" s="628"/>
      <c r="CJ45" s="628"/>
      <c r="CK45" s="628"/>
      <c r="CL45" s="628"/>
      <c r="CM45" s="628"/>
      <c r="CN45" s="628"/>
      <c r="CO45" s="628"/>
      <c r="CP45" s="628"/>
      <c r="CQ45" s="629"/>
      <c r="CR45" s="630">
        <v>1161508</v>
      </c>
      <c r="CS45" s="668"/>
      <c r="CT45" s="668"/>
      <c r="CU45" s="668"/>
      <c r="CV45" s="668"/>
      <c r="CW45" s="668"/>
      <c r="CX45" s="668"/>
      <c r="CY45" s="669"/>
      <c r="CZ45" s="635">
        <v>4.9000000000000004</v>
      </c>
      <c r="DA45" s="670"/>
      <c r="DB45" s="670"/>
      <c r="DC45" s="673"/>
      <c r="DD45" s="639">
        <v>175758</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361</v>
      </c>
      <c r="CG46" s="628"/>
      <c r="CH46" s="628"/>
      <c r="CI46" s="628"/>
      <c r="CJ46" s="628"/>
      <c r="CK46" s="628"/>
      <c r="CL46" s="628"/>
      <c r="CM46" s="628"/>
      <c r="CN46" s="628"/>
      <c r="CO46" s="628"/>
      <c r="CP46" s="628"/>
      <c r="CQ46" s="629"/>
      <c r="CR46" s="630">
        <v>712090</v>
      </c>
      <c r="CS46" s="631"/>
      <c r="CT46" s="631"/>
      <c r="CU46" s="631"/>
      <c r="CV46" s="631"/>
      <c r="CW46" s="631"/>
      <c r="CX46" s="631"/>
      <c r="CY46" s="632"/>
      <c r="CZ46" s="635">
        <v>3</v>
      </c>
      <c r="DA46" s="636"/>
      <c r="DB46" s="636"/>
      <c r="DC46" s="648"/>
      <c r="DD46" s="639">
        <v>446719</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3416</v>
      </c>
      <c r="CS47" s="668"/>
      <c r="CT47" s="668"/>
      <c r="CU47" s="668"/>
      <c r="CV47" s="668"/>
      <c r="CW47" s="668"/>
      <c r="CX47" s="668"/>
      <c r="CY47" s="669"/>
      <c r="CZ47" s="635">
        <v>0</v>
      </c>
      <c r="DA47" s="670"/>
      <c r="DB47" s="670"/>
      <c r="DC47" s="673"/>
      <c r="DD47" s="639">
        <v>3416</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366</v>
      </c>
      <c r="CE49" s="675"/>
      <c r="CF49" s="675"/>
      <c r="CG49" s="675"/>
      <c r="CH49" s="675"/>
      <c r="CI49" s="675"/>
      <c r="CJ49" s="675"/>
      <c r="CK49" s="675"/>
      <c r="CL49" s="675"/>
      <c r="CM49" s="675"/>
      <c r="CN49" s="675"/>
      <c r="CO49" s="675"/>
      <c r="CP49" s="675"/>
      <c r="CQ49" s="676"/>
      <c r="CR49" s="724">
        <v>23740200</v>
      </c>
      <c r="CS49" s="701"/>
      <c r="CT49" s="701"/>
      <c r="CU49" s="701"/>
      <c r="CV49" s="701"/>
      <c r="CW49" s="701"/>
      <c r="CX49" s="701"/>
      <c r="CY49" s="738"/>
      <c r="CZ49" s="729">
        <v>100</v>
      </c>
      <c r="DA49" s="739"/>
      <c r="DB49" s="739"/>
      <c r="DC49" s="740"/>
      <c r="DD49" s="741">
        <v>16558980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yF96NNmBqN3jziWay+UuQq2/nIBpNYX4hNCRM0PRJlNw0HYw2HOW6C08DukrTqKWEPWXjWVJMd7C63gVpDR3g==" saltValue="m99Vr8UM2NuwXyTv5U/z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368</v>
      </c>
      <c r="DK2" s="1121"/>
      <c r="DL2" s="1121"/>
      <c r="DM2" s="1121"/>
      <c r="DN2" s="1121"/>
      <c r="DO2" s="1122"/>
      <c r="DP2" s="224"/>
      <c r="DQ2" s="1120" t="s">
        <v>369</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28"/>
      <c r="BA5" s="228"/>
      <c r="BB5" s="228"/>
      <c r="BC5" s="228"/>
      <c r="BD5" s="228"/>
      <c r="BE5" s="229"/>
      <c r="BF5" s="229"/>
      <c r="BG5" s="229"/>
      <c r="BH5" s="229"/>
      <c r="BI5" s="229"/>
      <c r="BJ5" s="229"/>
      <c r="BK5" s="229"/>
      <c r="BL5" s="229"/>
      <c r="BM5" s="229"/>
      <c r="BN5" s="229"/>
      <c r="BO5" s="229"/>
      <c r="BP5" s="229"/>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389</v>
      </c>
      <c r="C7" s="1077"/>
      <c r="D7" s="1077"/>
      <c r="E7" s="1077"/>
      <c r="F7" s="1077"/>
      <c r="G7" s="1077"/>
      <c r="H7" s="1077"/>
      <c r="I7" s="1077"/>
      <c r="J7" s="1077"/>
      <c r="K7" s="1077"/>
      <c r="L7" s="1077"/>
      <c r="M7" s="1077"/>
      <c r="N7" s="1077"/>
      <c r="O7" s="1077"/>
      <c r="P7" s="1078"/>
      <c r="Q7" s="1131">
        <v>25965</v>
      </c>
      <c r="R7" s="1132"/>
      <c r="S7" s="1132"/>
      <c r="T7" s="1132"/>
      <c r="U7" s="1132"/>
      <c r="V7" s="1132">
        <v>23855</v>
      </c>
      <c r="W7" s="1132"/>
      <c r="X7" s="1132"/>
      <c r="Y7" s="1132"/>
      <c r="Z7" s="1132"/>
      <c r="AA7" s="1132">
        <v>2110</v>
      </c>
      <c r="AB7" s="1132"/>
      <c r="AC7" s="1132"/>
      <c r="AD7" s="1132"/>
      <c r="AE7" s="1133"/>
      <c r="AF7" s="1134">
        <v>1919</v>
      </c>
      <c r="AG7" s="1135"/>
      <c r="AH7" s="1135"/>
      <c r="AI7" s="1135"/>
      <c r="AJ7" s="1136"/>
      <c r="AK7" s="1137">
        <v>599</v>
      </c>
      <c r="AL7" s="1138"/>
      <c r="AM7" s="1138"/>
      <c r="AN7" s="1138"/>
      <c r="AO7" s="1138"/>
      <c r="AP7" s="1138">
        <v>22350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578</v>
      </c>
      <c r="BT7" s="1129"/>
      <c r="BU7" s="1129"/>
      <c r="BV7" s="1129"/>
      <c r="BW7" s="1129"/>
      <c r="BX7" s="1129"/>
      <c r="BY7" s="1129"/>
      <c r="BZ7" s="1129"/>
      <c r="CA7" s="1129"/>
      <c r="CB7" s="1129"/>
      <c r="CC7" s="1129"/>
      <c r="CD7" s="1129"/>
      <c r="CE7" s="1129"/>
      <c r="CF7" s="1129"/>
      <c r="CG7" s="1141"/>
      <c r="CH7" s="1125">
        <v>9</v>
      </c>
      <c r="CI7" s="1126"/>
      <c r="CJ7" s="1126"/>
      <c r="CK7" s="1126"/>
      <c r="CL7" s="1127"/>
      <c r="CM7" s="1125">
        <v>438</v>
      </c>
      <c r="CN7" s="1126"/>
      <c r="CO7" s="1126"/>
      <c r="CP7" s="1126"/>
      <c r="CQ7" s="1127"/>
      <c r="CR7" s="1125">
        <v>5</v>
      </c>
      <c r="CS7" s="1126"/>
      <c r="CT7" s="1126"/>
      <c r="CU7" s="1126"/>
      <c r="CV7" s="1127"/>
      <c r="CW7" s="1125" t="s">
        <v>597</v>
      </c>
      <c r="CX7" s="1126"/>
      <c r="CY7" s="1126"/>
      <c r="CZ7" s="1126"/>
      <c r="DA7" s="1127"/>
      <c r="DB7" s="1125" t="s">
        <v>597</v>
      </c>
      <c r="DC7" s="1126"/>
      <c r="DD7" s="1126"/>
      <c r="DE7" s="1126"/>
      <c r="DF7" s="1127"/>
      <c r="DG7" s="1125" t="s">
        <v>597</v>
      </c>
      <c r="DH7" s="1126"/>
      <c r="DI7" s="1126"/>
      <c r="DJ7" s="1126"/>
      <c r="DK7" s="1127"/>
      <c r="DL7" s="1125" t="s">
        <v>597</v>
      </c>
      <c r="DM7" s="1126"/>
      <c r="DN7" s="1126"/>
      <c r="DO7" s="1126"/>
      <c r="DP7" s="1127"/>
      <c r="DQ7" s="1125" t="s">
        <v>597</v>
      </c>
      <c r="DR7" s="1126"/>
      <c r="DS7" s="1126"/>
      <c r="DT7" s="1126"/>
      <c r="DU7" s="1127"/>
      <c r="DV7" s="1128"/>
      <c r="DW7" s="1129"/>
      <c r="DX7" s="1129"/>
      <c r="DY7" s="1129"/>
      <c r="DZ7" s="1130"/>
      <c r="EA7" s="230"/>
    </row>
    <row r="8" spans="1:131" s="231" customFormat="1" ht="26.25" customHeight="1" x14ac:dyDescent="0.15">
      <c r="A8" s="234">
        <v>2</v>
      </c>
      <c r="B8" s="1059" t="s">
        <v>390</v>
      </c>
      <c r="C8" s="1060"/>
      <c r="D8" s="1060"/>
      <c r="E8" s="1060"/>
      <c r="F8" s="1060"/>
      <c r="G8" s="1060"/>
      <c r="H8" s="1060"/>
      <c r="I8" s="1060"/>
      <c r="J8" s="1060"/>
      <c r="K8" s="1060"/>
      <c r="L8" s="1060"/>
      <c r="M8" s="1060"/>
      <c r="N8" s="1060"/>
      <c r="O8" s="1060"/>
      <c r="P8" s="1061"/>
      <c r="Q8" s="1067">
        <v>3</v>
      </c>
      <c r="R8" s="1068"/>
      <c r="S8" s="1068"/>
      <c r="T8" s="1068"/>
      <c r="U8" s="1068"/>
      <c r="V8" s="1068">
        <v>2</v>
      </c>
      <c r="W8" s="1068"/>
      <c r="X8" s="1068"/>
      <c r="Y8" s="1068"/>
      <c r="Z8" s="1068"/>
      <c r="AA8" s="1068">
        <v>1</v>
      </c>
      <c r="AB8" s="1068"/>
      <c r="AC8" s="1068"/>
      <c r="AD8" s="1068"/>
      <c r="AE8" s="1069"/>
      <c r="AF8" s="1064">
        <v>1</v>
      </c>
      <c r="AG8" s="1065"/>
      <c r="AH8" s="1065"/>
      <c r="AI8" s="1065"/>
      <c r="AJ8" s="1066"/>
      <c r="AK8" s="1109" t="s">
        <v>597</v>
      </c>
      <c r="AL8" s="1110"/>
      <c r="AM8" s="1110"/>
      <c r="AN8" s="1110"/>
      <c r="AO8" s="1110"/>
      <c r="AP8" s="1110" t="s">
        <v>597</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579</v>
      </c>
      <c r="BT8" s="1022"/>
      <c r="BU8" s="1022"/>
      <c r="BV8" s="1022"/>
      <c r="BW8" s="1022"/>
      <c r="BX8" s="1022"/>
      <c r="BY8" s="1022"/>
      <c r="BZ8" s="1022"/>
      <c r="CA8" s="1022"/>
      <c r="CB8" s="1022"/>
      <c r="CC8" s="1022"/>
      <c r="CD8" s="1022"/>
      <c r="CE8" s="1022"/>
      <c r="CF8" s="1022"/>
      <c r="CG8" s="1043"/>
      <c r="CH8" s="1018">
        <v>-31</v>
      </c>
      <c r="CI8" s="1019"/>
      <c r="CJ8" s="1019"/>
      <c r="CK8" s="1019"/>
      <c r="CL8" s="1020"/>
      <c r="CM8" s="1018">
        <v>125</v>
      </c>
      <c r="CN8" s="1019"/>
      <c r="CO8" s="1019"/>
      <c r="CP8" s="1019"/>
      <c r="CQ8" s="1020"/>
      <c r="CR8" s="1018">
        <v>31</v>
      </c>
      <c r="CS8" s="1019"/>
      <c r="CT8" s="1019"/>
      <c r="CU8" s="1019"/>
      <c r="CV8" s="1020"/>
      <c r="CW8" s="1018">
        <v>229</v>
      </c>
      <c r="CX8" s="1019"/>
      <c r="CY8" s="1019"/>
      <c r="CZ8" s="1019"/>
      <c r="DA8" s="1020"/>
      <c r="DB8" s="1018" t="s">
        <v>598</v>
      </c>
      <c r="DC8" s="1019"/>
      <c r="DD8" s="1019"/>
      <c r="DE8" s="1019"/>
      <c r="DF8" s="1020"/>
      <c r="DG8" s="1018" t="s">
        <v>598</v>
      </c>
      <c r="DH8" s="1019"/>
      <c r="DI8" s="1019"/>
      <c r="DJ8" s="1019"/>
      <c r="DK8" s="1020"/>
      <c r="DL8" s="1018" t="s">
        <v>598</v>
      </c>
      <c r="DM8" s="1019"/>
      <c r="DN8" s="1019"/>
      <c r="DO8" s="1019"/>
      <c r="DP8" s="1020"/>
      <c r="DQ8" s="1018" t="s">
        <v>598</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580</v>
      </c>
      <c r="BT9" s="1022"/>
      <c r="BU9" s="1022"/>
      <c r="BV9" s="1022"/>
      <c r="BW9" s="1022"/>
      <c r="BX9" s="1022"/>
      <c r="BY9" s="1022"/>
      <c r="BZ9" s="1022"/>
      <c r="CA9" s="1022"/>
      <c r="CB9" s="1022"/>
      <c r="CC9" s="1022"/>
      <c r="CD9" s="1022"/>
      <c r="CE9" s="1022"/>
      <c r="CF9" s="1022"/>
      <c r="CG9" s="1043"/>
      <c r="CH9" s="1018">
        <v>2</v>
      </c>
      <c r="CI9" s="1019"/>
      <c r="CJ9" s="1019"/>
      <c r="CK9" s="1019"/>
      <c r="CL9" s="1020"/>
      <c r="CM9" s="1018">
        <v>126</v>
      </c>
      <c r="CN9" s="1019"/>
      <c r="CO9" s="1019"/>
      <c r="CP9" s="1019"/>
      <c r="CQ9" s="1020"/>
      <c r="CR9" s="1018">
        <v>111</v>
      </c>
      <c r="CS9" s="1019"/>
      <c r="CT9" s="1019"/>
      <c r="CU9" s="1019"/>
      <c r="CV9" s="1020"/>
      <c r="CW9" s="1018">
        <v>50</v>
      </c>
      <c r="CX9" s="1019"/>
      <c r="CY9" s="1019"/>
      <c r="CZ9" s="1019"/>
      <c r="DA9" s="1020"/>
      <c r="DB9" s="1018" t="s">
        <v>598</v>
      </c>
      <c r="DC9" s="1019"/>
      <c r="DD9" s="1019"/>
      <c r="DE9" s="1019"/>
      <c r="DF9" s="1020"/>
      <c r="DG9" s="1018" t="s">
        <v>598</v>
      </c>
      <c r="DH9" s="1019"/>
      <c r="DI9" s="1019"/>
      <c r="DJ9" s="1019"/>
      <c r="DK9" s="1020"/>
      <c r="DL9" s="1018" t="s">
        <v>598</v>
      </c>
      <c r="DM9" s="1019"/>
      <c r="DN9" s="1019"/>
      <c r="DO9" s="1019"/>
      <c r="DP9" s="1020"/>
      <c r="DQ9" s="1018" t="s">
        <v>598</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581</v>
      </c>
      <c r="BT10" s="1022"/>
      <c r="BU10" s="1022"/>
      <c r="BV10" s="1022"/>
      <c r="BW10" s="1022"/>
      <c r="BX10" s="1022"/>
      <c r="BY10" s="1022"/>
      <c r="BZ10" s="1022"/>
      <c r="CA10" s="1022"/>
      <c r="CB10" s="1022"/>
      <c r="CC10" s="1022"/>
      <c r="CD10" s="1022"/>
      <c r="CE10" s="1022"/>
      <c r="CF10" s="1022"/>
      <c r="CG10" s="1043"/>
      <c r="CH10" s="1018">
        <v>2</v>
      </c>
      <c r="CI10" s="1019"/>
      <c r="CJ10" s="1019"/>
      <c r="CK10" s="1019"/>
      <c r="CL10" s="1020"/>
      <c r="CM10" s="1018">
        <v>9</v>
      </c>
      <c r="CN10" s="1019"/>
      <c r="CO10" s="1019"/>
      <c r="CP10" s="1019"/>
      <c r="CQ10" s="1020"/>
      <c r="CR10" s="1018">
        <v>3</v>
      </c>
      <c r="CS10" s="1019"/>
      <c r="CT10" s="1019"/>
      <c r="CU10" s="1019"/>
      <c r="CV10" s="1020"/>
      <c r="CW10" s="1018" t="s">
        <v>598</v>
      </c>
      <c r="CX10" s="1019"/>
      <c r="CY10" s="1019"/>
      <c r="CZ10" s="1019"/>
      <c r="DA10" s="1020"/>
      <c r="DB10" s="1018" t="s">
        <v>598</v>
      </c>
      <c r="DC10" s="1019"/>
      <c r="DD10" s="1019"/>
      <c r="DE10" s="1019"/>
      <c r="DF10" s="1020"/>
      <c r="DG10" s="1018" t="s">
        <v>598</v>
      </c>
      <c r="DH10" s="1019"/>
      <c r="DI10" s="1019"/>
      <c r="DJ10" s="1019"/>
      <c r="DK10" s="1020"/>
      <c r="DL10" s="1018" t="s">
        <v>598</v>
      </c>
      <c r="DM10" s="1019"/>
      <c r="DN10" s="1019"/>
      <c r="DO10" s="1019"/>
      <c r="DP10" s="1020"/>
      <c r="DQ10" s="1018" t="s">
        <v>598</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582</v>
      </c>
      <c r="BT11" s="1022"/>
      <c r="BU11" s="1022"/>
      <c r="BV11" s="1022"/>
      <c r="BW11" s="1022"/>
      <c r="BX11" s="1022"/>
      <c r="BY11" s="1022"/>
      <c r="BZ11" s="1022"/>
      <c r="CA11" s="1022"/>
      <c r="CB11" s="1022"/>
      <c r="CC11" s="1022"/>
      <c r="CD11" s="1022"/>
      <c r="CE11" s="1022"/>
      <c r="CF11" s="1022"/>
      <c r="CG11" s="1043"/>
      <c r="CH11" s="1018">
        <v>37</v>
      </c>
      <c r="CI11" s="1019"/>
      <c r="CJ11" s="1019"/>
      <c r="CK11" s="1019"/>
      <c r="CL11" s="1020"/>
      <c r="CM11" s="1018">
        <v>33</v>
      </c>
      <c r="CN11" s="1019"/>
      <c r="CO11" s="1019"/>
      <c r="CP11" s="1019"/>
      <c r="CQ11" s="1020"/>
      <c r="CR11" s="1018">
        <v>30</v>
      </c>
      <c r="CS11" s="1019"/>
      <c r="CT11" s="1019"/>
      <c r="CU11" s="1019"/>
      <c r="CV11" s="1020"/>
      <c r="CW11" s="1018">
        <v>7</v>
      </c>
      <c r="CX11" s="1019"/>
      <c r="CY11" s="1019"/>
      <c r="CZ11" s="1019"/>
      <c r="DA11" s="1020"/>
      <c r="DB11" s="1018" t="s">
        <v>598</v>
      </c>
      <c r="DC11" s="1019"/>
      <c r="DD11" s="1019"/>
      <c r="DE11" s="1019"/>
      <c r="DF11" s="1020"/>
      <c r="DG11" s="1018" t="s">
        <v>598</v>
      </c>
      <c r="DH11" s="1019"/>
      <c r="DI11" s="1019"/>
      <c r="DJ11" s="1019"/>
      <c r="DK11" s="1020"/>
      <c r="DL11" s="1018" t="s">
        <v>598</v>
      </c>
      <c r="DM11" s="1019"/>
      <c r="DN11" s="1019"/>
      <c r="DO11" s="1019"/>
      <c r="DP11" s="1020"/>
      <c r="DQ11" s="1018" t="s">
        <v>598</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583</v>
      </c>
      <c r="BT12" s="1022"/>
      <c r="BU12" s="1022"/>
      <c r="BV12" s="1022"/>
      <c r="BW12" s="1022"/>
      <c r="BX12" s="1022"/>
      <c r="BY12" s="1022"/>
      <c r="BZ12" s="1022"/>
      <c r="CA12" s="1022"/>
      <c r="CB12" s="1022"/>
      <c r="CC12" s="1022"/>
      <c r="CD12" s="1022"/>
      <c r="CE12" s="1022"/>
      <c r="CF12" s="1022"/>
      <c r="CG12" s="1043"/>
      <c r="CH12" s="1018">
        <v>12</v>
      </c>
      <c r="CI12" s="1019"/>
      <c r="CJ12" s="1019"/>
      <c r="CK12" s="1019"/>
      <c r="CL12" s="1020"/>
      <c r="CM12" s="1018">
        <v>102</v>
      </c>
      <c r="CN12" s="1019"/>
      <c r="CO12" s="1019"/>
      <c r="CP12" s="1019"/>
      <c r="CQ12" s="1020"/>
      <c r="CR12" s="1018">
        <v>45</v>
      </c>
      <c r="CS12" s="1019"/>
      <c r="CT12" s="1019"/>
      <c r="CU12" s="1019"/>
      <c r="CV12" s="1020"/>
      <c r="CW12" s="1018" t="s">
        <v>597</v>
      </c>
      <c r="CX12" s="1019"/>
      <c r="CY12" s="1019"/>
      <c r="CZ12" s="1019"/>
      <c r="DA12" s="1020"/>
      <c r="DB12" s="1018">
        <v>178</v>
      </c>
      <c r="DC12" s="1019"/>
      <c r="DD12" s="1019"/>
      <c r="DE12" s="1019"/>
      <c r="DF12" s="1020"/>
      <c r="DG12" s="1018" t="s">
        <v>597</v>
      </c>
      <c r="DH12" s="1019"/>
      <c r="DI12" s="1019"/>
      <c r="DJ12" s="1019"/>
      <c r="DK12" s="1020"/>
      <c r="DL12" s="1018" t="s">
        <v>597</v>
      </c>
      <c r="DM12" s="1019"/>
      <c r="DN12" s="1019"/>
      <c r="DO12" s="1019"/>
      <c r="DP12" s="1020"/>
      <c r="DQ12" s="1018" t="s">
        <v>597</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584</v>
      </c>
      <c r="BT13" s="1022"/>
      <c r="BU13" s="1022"/>
      <c r="BV13" s="1022"/>
      <c r="BW13" s="1022"/>
      <c r="BX13" s="1022"/>
      <c r="BY13" s="1022"/>
      <c r="BZ13" s="1022"/>
      <c r="CA13" s="1022"/>
      <c r="CB13" s="1022"/>
      <c r="CC13" s="1022"/>
      <c r="CD13" s="1022"/>
      <c r="CE13" s="1022"/>
      <c r="CF13" s="1022"/>
      <c r="CG13" s="1043"/>
      <c r="CH13" s="1018">
        <v>1</v>
      </c>
      <c r="CI13" s="1019"/>
      <c r="CJ13" s="1019"/>
      <c r="CK13" s="1019"/>
      <c r="CL13" s="1020"/>
      <c r="CM13" s="1018">
        <v>66</v>
      </c>
      <c r="CN13" s="1019"/>
      <c r="CO13" s="1019"/>
      <c r="CP13" s="1019"/>
      <c r="CQ13" s="1020"/>
      <c r="CR13" s="1018">
        <v>43</v>
      </c>
      <c r="CS13" s="1019"/>
      <c r="CT13" s="1019"/>
      <c r="CU13" s="1019"/>
      <c r="CV13" s="1020"/>
      <c r="CW13" s="1018">
        <v>0</v>
      </c>
      <c r="CX13" s="1019"/>
      <c r="CY13" s="1019"/>
      <c r="CZ13" s="1019"/>
      <c r="DA13" s="1020"/>
      <c r="DB13" s="1018" t="s">
        <v>598</v>
      </c>
      <c r="DC13" s="1019"/>
      <c r="DD13" s="1019"/>
      <c r="DE13" s="1019"/>
      <c r="DF13" s="1020"/>
      <c r="DG13" s="1018" t="s">
        <v>598</v>
      </c>
      <c r="DH13" s="1019"/>
      <c r="DI13" s="1019"/>
      <c r="DJ13" s="1019"/>
      <c r="DK13" s="1020"/>
      <c r="DL13" s="1018" t="s">
        <v>598</v>
      </c>
      <c r="DM13" s="1019"/>
      <c r="DN13" s="1019"/>
      <c r="DO13" s="1019"/>
      <c r="DP13" s="1020"/>
      <c r="DQ13" s="1018" t="s">
        <v>598</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392</v>
      </c>
      <c r="B23" s="966" t="s">
        <v>393</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1920</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394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372</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379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405</v>
      </c>
      <c r="C28" s="1077"/>
      <c r="D28" s="1077"/>
      <c r="E28" s="1077"/>
      <c r="F28" s="1077"/>
      <c r="G28" s="1077"/>
      <c r="H28" s="1077"/>
      <c r="I28" s="1077"/>
      <c r="J28" s="1077"/>
      <c r="K28" s="1077"/>
      <c r="L28" s="1077"/>
      <c r="M28" s="1077"/>
      <c r="N28" s="1077"/>
      <c r="O28" s="1077"/>
      <c r="P28" s="1078"/>
      <c r="Q28" s="1079">
        <v>4082</v>
      </c>
      <c r="R28" s="1080"/>
      <c r="S28" s="1080"/>
      <c r="T28" s="1080"/>
      <c r="U28" s="1080"/>
      <c r="V28" s="1080">
        <v>3949</v>
      </c>
      <c r="W28" s="1080"/>
      <c r="X28" s="1080"/>
      <c r="Y28" s="1080"/>
      <c r="Z28" s="1080"/>
      <c r="AA28" s="1080">
        <v>133</v>
      </c>
      <c r="AB28" s="1080"/>
      <c r="AC28" s="1080"/>
      <c r="AD28" s="1080"/>
      <c r="AE28" s="1081"/>
      <c r="AF28" s="1082">
        <v>133</v>
      </c>
      <c r="AG28" s="1080"/>
      <c r="AH28" s="1080"/>
      <c r="AI28" s="1080"/>
      <c r="AJ28" s="1083"/>
      <c r="AK28" s="1071">
        <v>218</v>
      </c>
      <c r="AL28" s="1072"/>
      <c r="AM28" s="1072"/>
      <c r="AN28" s="1072"/>
      <c r="AO28" s="1072"/>
      <c r="AP28" s="1072" t="s">
        <v>597</v>
      </c>
      <c r="AQ28" s="1072"/>
      <c r="AR28" s="1072"/>
      <c r="AS28" s="1072"/>
      <c r="AT28" s="1072"/>
      <c r="AU28" s="1072" t="s">
        <v>597</v>
      </c>
      <c r="AV28" s="1072"/>
      <c r="AW28" s="1072"/>
      <c r="AX28" s="1072"/>
      <c r="AY28" s="1072"/>
      <c r="AZ28" s="1073" t="s">
        <v>597</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406</v>
      </c>
      <c r="C29" s="1060"/>
      <c r="D29" s="1060"/>
      <c r="E29" s="1060"/>
      <c r="F29" s="1060"/>
      <c r="G29" s="1060"/>
      <c r="H29" s="1060"/>
      <c r="I29" s="1060"/>
      <c r="J29" s="1060"/>
      <c r="K29" s="1060"/>
      <c r="L29" s="1060"/>
      <c r="M29" s="1060"/>
      <c r="N29" s="1060"/>
      <c r="O29" s="1060"/>
      <c r="P29" s="1061"/>
      <c r="Q29" s="1067">
        <v>713</v>
      </c>
      <c r="R29" s="1068"/>
      <c r="S29" s="1068"/>
      <c r="T29" s="1068"/>
      <c r="U29" s="1068"/>
      <c r="V29" s="1068">
        <v>710</v>
      </c>
      <c r="W29" s="1068"/>
      <c r="X29" s="1068"/>
      <c r="Y29" s="1068"/>
      <c r="Z29" s="1068"/>
      <c r="AA29" s="1068">
        <v>3</v>
      </c>
      <c r="AB29" s="1068"/>
      <c r="AC29" s="1068"/>
      <c r="AD29" s="1068"/>
      <c r="AE29" s="1069"/>
      <c r="AF29" s="1064">
        <v>3</v>
      </c>
      <c r="AG29" s="1065"/>
      <c r="AH29" s="1065"/>
      <c r="AI29" s="1065"/>
      <c r="AJ29" s="1066"/>
      <c r="AK29" s="1009">
        <v>150</v>
      </c>
      <c r="AL29" s="1000"/>
      <c r="AM29" s="1000"/>
      <c r="AN29" s="1000"/>
      <c r="AO29" s="1000"/>
      <c r="AP29" s="1000" t="s">
        <v>597</v>
      </c>
      <c r="AQ29" s="1000"/>
      <c r="AR29" s="1000"/>
      <c r="AS29" s="1000"/>
      <c r="AT29" s="1000"/>
      <c r="AU29" s="1000" t="s">
        <v>597</v>
      </c>
      <c r="AV29" s="1000"/>
      <c r="AW29" s="1000"/>
      <c r="AX29" s="1000"/>
      <c r="AY29" s="1000"/>
      <c r="AZ29" s="1070" t="s">
        <v>597</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407</v>
      </c>
      <c r="C30" s="1060"/>
      <c r="D30" s="1060"/>
      <c r="E30" s="1060"/>
      <c r="F30" s="1060"/>
      <c r="G30" s="1060"/>
      <c r="H30" s="1060"/>
      <c r="I30" s="1060"/>
      <c r="J30" s="1060"/>
      <c r="K30" s="1060"/>
      <c r="L30" s="1060"/>
      <c r="M30" s="1060"/>
      <c r="N30" s="1060"/>
      <c r="O30" s="1060"/>
      <c r="P30" s="1061"/>
      <c r="Q30" s="1067">
        <v>991</v>
      </c>
      <c r="R30" s="1068"/>
      <c r="S30" s="1068"/>
      <c r="T30" s="1068"/>
      <c r="U30" s="1068"/>
      <c r="V30" s="1068">
        <v>812</v>
      </c>
      <c r="W30" s="1068"/>
      <c r="X30" s="1068"/>
      <c r="Y30" s="1068"/>
      <c r="Z30" s="1068"/>
      <c r="AA30" s="1068">
        <v>179</v>
      </c>
      <c r="AB30" s="1068"/>
      <c r="AC30" s="1068"/>
      <c r="AD30" s="1068"/>
      <c r="AE30" s="1069"/>
      <c r="AF30" s="1064">
        <v>1984</v>
      </c>
      <c r="AG30" s="1065"/>
      <c r="AH30" s="1065"/>
      <c r="AI30" s="1065"/>
      <c r="AJ30" s="1066"/>
      <c r="AK30" s="1009" t="s">
        <v>597</v>
      </c>
      <c r="AL30" s="1000"/>
      <c r="AM30" s="1000"/>
      <c r="AN30" s="1000"/>
      <c r="AO30" s="1000"/>
      <c r="AP30" s="1000">
        <v>1849</v>
      </c>
      <c r="AQ30" s="1000"/>
      <c r="AR30" s="1000"/>
      <c r="AS30" s="1000"/>
      <c r="AT30" s="1000"/>
      <c r="AU30" s="1000" t="s">
        <v>597</v>
      </c>
      <c r="AV30" s="1000"/>
      <c r="AW30" s="1000"/>
      <c r="AX30" s="1000"/>
      <c r="AY30" s="1000"/>
      <c r="AZ30" s="1070" t="s">
        <v>597</v>
      </c>
      <c r="BA30" s="1070"/>
      <c r="BB30" s="1070"/>
      <c r="BC30" s="1070"/>
      <c r="BD30" s="1070"/>
      <c r="BE30" s="1001" t="s">
        <v>408</v>
      </c>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409</v>
      </c>
      <c r="C31" s="1060"/>
      <c r="D31" s="1060"/>
      <c r="E31" s="1060"/>
      <c r="F31" s="1060"/>
      <c r="G31" s="1060"/>
      <c r="H31" s="1060"/>
      <c r="I31" s="1060"/>
      <c r="J31" s="1060"/>
      <c r="K31" s="1060"/>
      <c r="L31" s="1060"/>
      <c r="M31" s="1060"/>
      <c r="N31" s="1060"/>
      <c r="O31" s="1060"/>
      <c r="P31" s="1061"/>
      <c r="Q31" s="1067">
        <v>20</v>
      </c>
      <c r="R31" s="1068"/>
      <c r="S31" s="1068"/>
      <c r="T31" s="1068"/>
      <c r="U31" s="1068"/>
      <c r="V31" s="1068">
        <v>15</v>
      </c>
      <c r="W31" s="1068"/>
      <c r="X31" s="1068"/>
      <c r="Y31" s="1068"/>
      <c r="Z31" s="1068"/>
      <c r="AA31" s="1068">
        <v>5</v>
      </c>
      <c r="AB31" s="1068"/>
      <c r="AC31" s="1068"/>
      <c r="AD31" s="1068"/>
      <c r="AE31" s="1069"/>
      <c r="AF31" s="1064">
        <v>56</v>
      </c>
      <c r="AG31" s="1065"/>
      <c r="AH31" s="1065"/>
      <c r="AI31" s="1065"/>
      <c r="AJ31" s="1066"/>
      <c r="AK31" s="1009" t="s">
        <v>597</v>
      </c>
      <c r="AL31" s="1000"/>
      <c r="AM31" s="1000"/>
      <c r="AN31" s="1000"/>
      <c r="AO31" s="1000"/>
      <c r="AP31" s="1000">
        <v>156</v>
      </c>
      <c r="AQ31" s="1000"/>
      <c r="AR31" s="1000"/>
      <c r="AS31" s="1000"/>
      <c r="AT31" s="1000"/>
      <c r="AU31" s="1000" t="s">
        <v>597</v>
      </c>
      <c r="AV31" s="1000"/>
      <c r="AW31" s="1000"/>
      <c r="AX31" s="1000"/>
      <c r="AY31" s="1000"/>
      <c r="AZ31" s="1070" t="s">
        <v>597</v>
      </c>
      <c r="BA31" s="1070"/>
      <c r="BB31" s="1070"/>
      <c r="BC31" s="1070"/>
      <c r="BD31" s="1070"/>
      <c r="BE31" s="1001" t="s">
        <v>408</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410</v>
      </c>
      <c r="C32" s="1060"/>
      <c r="D32" s="1060"/>
      <c r="E32" s="1060"/>
      <c r="F32" s="1060"/>
      <c r="G32" s="1060"/>
      <c r="H32" s="1060"/>
      <c r="I32" s="1060"/>
      <c r="J32" s="1060"/>
      <c r="K32" s="1060"/>
      <c r="L32" s="1060"/>
      <c r="M32" s="1060"/>
      <c r="N32" s="1060"/>
      <c r="O32" s="1060"/>
      <c r="P32" s="1061"/>
      <c r="Q32" s="1067">
        <v>1477</v>
      </c>
      <c r="R32" s="1068"/>
      <c r="S32" s="1068"/>
      <c r="T32" s="1068"/>
      <c r="U32" s="1068"/>
      <c r="V32" s="1068">
        <v>1454</v>
      </c>
      <c r="W32" s="1068"/>
      <c r="X32" s="1068"/>
      <c r="Y32" s="1068"/>
      <c r="Z32" s="1068"/>
      <c r="AA32" s="1068">
        <v>23</v>
      </c>
      <c r="AB32" s="1068"/>
      <c r="AC32" s="1068"/>
      <c r="AD32" s="1068"/>
      <c r="AE32" s="1069"/>
      <c r="AF32" s="1064">
        <v>789</v>
      </c>
      <c r="AG32" s="1065"/>
      <c r="AH32" s="1065"/>
      <c r="AI32" s="1065"/>
      <c r="AJ32" s="1066"/>
      <c r="AK32" s="1009">
        <v>611</v>
      </c>
      <c r="AL32" s="1000"/>
      <c r="AM32" s="1000"/>
      <c r="AN32" s="1000"/>
      <c r="AO32" s="1000"/>
      <c r="AP32" s="1000">
        <v>14702</v>
      </c>
      <c r="AQ32" s="1000"/>
      <c r="AR32" s="1000"/>
      <c r="AS32" s="1000"/>
      <c r="AT32" s="1000"/>
      <c r="AU32" s="1000">
        <v>9057</v>
      </c>
      <c r="AV32" s="1000"/>
      <c r="AW32" s="1000"/>
      <c r="AX32" s="1000"/>
      <c r="AY32" s="1000"/>
      <c r="AZ32" s="1070" t="s">
        <v>597</v>
      </c>
      <c r="BA32" s="1070"/>
      <c r="BB32" s="1070"/>
      <c r="BC32" s="1070"/>
      <c r="BD32" s="1070"/>
      <c r="BE32" s="1001" t="s">
        <v>411</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412</v>
      </c>
      <c r="C33" s="1060"/>
      <c r="D33" s="1060"/>
      <c r="E33" s="1060"/>
      <c r="F33" s="1060"/>
      <c r="G33" s="1060"/>
      <c r="H33" s="1060"/>
      <c r="I33" s="1060"/>
      <c r="J33" s="1060"/>
      <c r="K33" s="1060"/>
      <c r="L33" s="1060"/>
      <c r="M33" s="1060"/>
      <c r="N33" s="1060"/>
      <c r="O33" s="1060"/>
      <c r="P33" s="1061"/>
      <c r="Q33" s="1067">
        <v>11754</v>
      </c>
      <c r="R33" s="1068"/>
      <c r="S33" s="1068"/>
      <c r="T33" s="1068"/>
      <c r="U33" s="1068"/>
      <c r="V33" s="1068">
        <v>11299</v>
      </c>
      <c r="W33" s="1068"/>
      <c r="X33" s="1068"/>
      <c r="Y33" s="1068"/>
      <c r="Z33" s="1068"/>
      <c r="AA33" s="1068">
        <v>455</v>
      </c>
      <c r="AB33" s="1068"/>
      <c r="AC33" s="1068"/>
      <c r="AD33" s="1068"/>
      <c r="AE33" s="1069"/>
      <c r="AF33" s="1064">
        <v>2650</v>
      </c>
      <c r="AG33" s="1065"/>
      <c r="AH33" s="1065"/>
      <c r="AI33" s="1065"/>
      <c r="AJ33" s="1066"/>
      <c r="AK33" s="1009">
        <v>1100</v>
      </c>
      <c r="AL33" s="1000"/>
      <c r="AM33" s="1000"/>
      <c r="AN33" s="1000"/>
      <c r="AO33" s="1000"/>
      <c r="AP33" s="1000">
        <v>7704</v>
      </c>
      <c r="AQ33" s="1000"/>
      <c r="AR33" s="1000"/>
      <c r="AS33" s="1000"/>
      <c r="AT33" s="1000"/>
      <c r="AU33" s="1000">
        <v>4445</v>
      </c>
      <c r="AV33" s="1000"/>
      <c r="AW33" s="1000"/>
      <c r="AX33" s="1000"/>
      <c r="AY33" s="1000"/>
      <c r="AZ33" s="1070" t="s">
        <v>597</v>
      </c>
      <c r="BA33" s="1070"/>
      <c r="BB33" s="1070"/>
      <c r="BC33" s="1070"/>
      <c r="BD33" s="1070"/>
      <c r="BE33" s="1001" t="s">
        <v>408</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413</v>
      </c>
      <c r="C34" s="1060"/>
      <c r="D34" s="1060"/>
      <c r="E34" s="1060"/>
      <c r="F34" s="1060"/>
      <c r="G34" s="1060"/>
      <c r="H34" s="1060"/>
      <c r="I34" s="1060"/>
      <c r="J34" s="1060"/>
      <c r="K34" s="1060"/>
      <c r="L34" s="1060"/>
      <c r="M34" s="1060"/>
      <c r="N34" s="1060"/>
      <c r="O34" s="1060"/>
      <c r="P34" s="1061"/>
      <c r="Q34" s="1067">
        <v>295</v>
      </c>
      <c r="R34" s="1068"/>
      <c r="S34" s="1068"/>
      <c r="T34" s="1068"/>
      <c r="U34" s="1068"/>
      <c r="V34" s="1068">
        <v>291</v>
      </c>
      <c r="W34" s="1068"/>
      <c r="X34" s="1068"/>
      <c r="Y34" s="1068"/>
      <c r="Z34" s="1068"/>
      <c r="AA34" s="1068">
        <v>4</v>
      </c>
      <c r="AB34" s="1068"/>
      <c r="AC34" s="1068"/>
      <c r="AD34" s="1068"/>
      <c r="AE34" s="1069"/>
      <c r="AF34" s="1064">
        <v>594</v>
      </c>
      <c r="AG34" s="1065"/>
      <c r="AH34" s="1065"/>
      <c r="AI34" s="1065"/>
      <c r="AJ34" s="1066"/>
      <c r="AK34" s="1009">
        <v>4</v>
      </c>
      <c r="AL34" s="1000"/>
      <c r="AM34" s="1000"/>
      <c r="AN34" s="1000"/>
      <c r="AO34" s="1000"/>
      <c r="AP34" s="1000">
        <v>287</v>
      </c>
      <c r="AQ34" s="1000"/>
      <c r="AR34" s="1000"/>
      <c r="AS34" s="1000"/>
      <c r="AT34" s="1000"/>
      <c r="AU34" s="1000" t="s">
        <v>597</v>
      </c>
      <c r="AV34" s="1000"/>
      <c r="AW34" s="1000"/>
      <c r="AX34" s="1000"/>
      <c r="AY34" s="1000"/>
      <c r="AZ34" s="1070" t="s">
        <v>597</v>
      </c>
      <c r="BA34" s="1070"/>
      <c r="BB34" s="1070"/>
      <c r="BC34" s="1070"/>
      <c r="BD34" s="1070"/>
      <c r="BE34" s="1001" t="s">
        <v>414</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415</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392</v>
      </c>
      <c r="B63" s="966" t="s">
        <v>416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6210</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394</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418</v>
      </c>
      <c r="B66" s="1025"/>
      <c r="C66" s="1025"/>
      <c r="D66" s="1025"/>
      <c r="E66" s="1025"/>
      <c r="F66" s="1025"/>
      <c r="G66" s="1025"/>
      <c r="H66" s="1025"/>
      <c r="I66" s="1025"/>
      <c r="J66" s="1025"/>
      <c r="K66" s="1025"/>
      <c r="L66" s="1025"/>
      <c r="M66" s="1025"/>
      <c r="N66" s="1025"/>
      <c r="O66" s="1025"/>
      <c r="P66" s="1026"/>
      <c r="Q66" s="1030" t="s">
        <v>419</v>
      </c>
      <c r="R66" s="1031"/>
      <c r="S66" s="1031"/>
      <c r="T66" s="1031"/>
      <c r="U66" s="1032"/>
      <c r="V66" s="1030" t="s">
        <v>420</v>
      </c>
      <c r="W66" s="1031"/>
      <c r="X66" s="1031"/>
      <c r="Y66" s="1031"/>
      <c r="Z66" s="1032"/>
      <c r="AA66" s="1030" t="s">
        <v>399</v>
      </c>
      <c r="AB66" s="1031"/>
      <c r="AC66" s="1031"/>
      <c r="AD66" s="1031"/>
      <c r="AE66" s="1032"/>
      <c r="AF66" s="1036" t="s">
        <v>400</v>
      </c>
      <c r="AG66" s="1037"/>
      <c r="AH66" s="1037"/>
      <c r="AI66" s="1037"/>
      <c r="AJ66" s="1038"/>
      <c r="AK66" s="1030" t="s">
        <v>401</v>
      </c>
      <c r="AL66" s="1025"/>
      <c r="AM66" s="1025"/>
      <c r="AN66" s="1025"/>
      <c r="AO66" s="1026"/>
      <c r="AP66" s="1030" t="s">
        <v>402</v>
      </c>
      <c r="AQ66" s="1031"/>
      <c r="AR66" s="1031"/>
      <c r="AS66" s="1031"/>
      <c r="AT66" s="1032"/>
      <c r="AU66" s="1030" t="s">
        <v>421</v>
      </c>
      <c r="AV66" s="1031"/>
      <c r="AW66" s="1031"/>
      <c r="AX66" s="1031"/>
      <c r="AY66" s="1032"/>
      <c r="AZ66" s="1030" t="s">
        <v>379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594</v>
      </c>
      <c r="C68" s="1015"/>
      <c r="D68" s="1015"/>
      <c r="E68" s="1015"/>
      <c r="F68" s="1015"/>
      <c r="G68" s="1015"/>
      <c r="H68" s="1015"/>
      <c r="I68" s="1015"/>
      <c r="J68" s="1015"/>
      <c r="K68" s="1015"/>
      <c r="L68" s="1015"/>
      <c r="M68" s="1015"/>
      <c r="N68" s="1015"/>
      <c r="O68" s="1015"/>
      <c r="P68" s="1016"/>
      <c r="Q68" s="1017">
        <v>3082</v>
      </c>
      <c r="R68" s="1011"/>
      <c r="S68" s="1011"/>
      <c r="T68" s="1011"/>
      <c r="U68" s="1011"/>
      <c r="V68" s="1011">
        <v>2818</v>
      </c>
      <c r="W68" s="1011"/>
      <c r="X68" s="1011"/>
      <c r="Y68" s="1011"/>
      <c r="Z68" s="1011"/>
      <c r="AA68" s="1011">
        <v>264</v>
      </c>
      <c r="AB68" s="1011"/>
      <c r="AC68" s="1011"/>
      <c r="AD68" s="1011"/>
      <c r="AE68" s="1011"/>
      <c r="AF68" s="1011">
        <v>220</v>
      </c>
      <c r="AG68" s="1011"/>
      <c r="AH68" s="1011"/>
      <c r="AI68" s="1011"/>
      <c r="AJ68" s="1011"/>
      <c r="AK68" s="1011">
        <v>158</v>
      </c>
      <c r="AL68" s="1011"/>
      <c r="AM68" s="1011"/>
      <c r="AN68" s="1011"/>
      <c r="AO68" s="1011"/>
      <c r="AP68" s="1011">
        <v>727</v>
      </c>
      <c r="AQ68" s="1011"/>
      <c r="AR68" s="1011"/>
      <c r="AS68" s="1011"/>
      <c r="AT68" s="1011"/>
      <c r="AU68" s="1011">
        <v>377</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585</v>
      </c>
      <c r="C69" s="1004"/>
      <c r="D69" s="1004"/>
      <c r="E69" s="1004"/>
      <c r="F69" s="1004"/>
      <c r="G69" s="1004"/>
      <c r="H69" s="1004"/>
      <c r="I69" s="1004"/>
      <c r="J69" s="1004"/>
      <c r="K69" s="1004"/>
      <c r="L69" s="1004"/>
      <c r="M69" s="1004"/>
      <c r="N69" s="1004"/>
      <c r="O69" s="1004"/>
      <c r="P69" s="1005"/>
      <c r="Q69" s="1006">
        <v>479</v>
      </c>
      <c r="R69" s="1000"/>
      <c r="S69" s="1000"/>
      <c r="T69" s="1000"/>
      <c r="U69" s="1000"/>
      <c r="V69" s="1000">
        <v>457</v>
      </c>
      <c r="W69" s="1000"/>
      <c r="X69" s="1000"/>
      <c r="Y69" s="1000"/>
      <c r="Z69" s="1000"/>
      <c r="AA69" s="1000">
        <v>22</v>
      </c>
      <c r="AB69" s="1000"/>
      <c r="AC69" s="1000"/>
      <c r="AD69" s="1000"/>
      <c r="AE69" s="1000"/>
      <c r="AF69" s="1000">
        <v>22</v>
      </c>
      <c r="AG69" s="1000"/>
      <c r="AH69" s="1000"/>
      <c r="AI69" s="1000"/>
      <c r="AJ69" s="1000"/>
      <c r="AK69" s="1000" t="s">
        <v>597</v>
      </c>
      <c r="AL69" s="1000"/>
      <c r="AM69" s="1000"/>
      <c r="AN69" s="1000"/>
      <c r="AO69" s="1000"/>
      <c r="AP69" s="1000">
        <v>1776</v>
      </c>
      <c r="AQ69" s="1000"/>
      <c r="AR69" s="1000"/>
      <c r="AS69" s="1000"/>
      <c r="AT69" s="1000"/>
      <c r="AU69" s="1000" t="s">
        <v>597</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586</v>
      </c>
      <c r="C70" s="1004"/>
      <c r="D70" s="1004"/>
      <c r="E70" s="1004"/>
      <c r="F70" s="1004"/>
      <c r="G70" s="1004"/>
      <c r="H70" s="1004"/>
      <c r="I70" s="1004"/>
      <c r="J70" s="1004"/>
      <c r="K70" s="1004"/>
      <c r="L70" s="1004"/>
      <c r="M70" s="1004"/>
      <c r="N70" s="1004"/>
      <c r="O70" s="1004"/>
      <c r="P70" s="1005"/>
      <c r="Q70" s="1006">
        <v>234</v>
      </c>
      <c r="R70" s="1000"/>
      <c r="S70" s="1000"/>
      <c r="T70" s="1000"/>
      <c r="U70" s="1000"/>
      <c r="V70" s="1000">
        <v>232</v>
      </c>
      <c r="W70" s="1000"/>
      <c r="X70" s="1000"/>
      <c r="Y70" s="1000"/>
      <c r="Z70" s="1000"/>
      <c r="AA70" s="1000">
        <v>2</v>
      </c>
      <c r="AB70" s="1000"/>
      <c r="AC70" s="1000"/>
      <c r="AD70" s="1000"/>
      <c r="AE70" s="1000"/>
      <c r="AF70" s="1000">
        <v>2</v>
      </c>
      <c r="AG70" s="1000"/>
      <c r="AH70" s="1000"/>
      <c r="AI70" s="1000"/>
      <c r="AJ70" s="1000"/>
      <c r="AK70" s="1000" t="s">
        <v>597</v>
      </c>
      <c r="AL70" s="1000"/>
      <c r="AM70" s="1000"/>
      <c r="AN70" s="1000"/>
      <c r="AO70" s="1000"/>
      <c r="AP70" s="1000">
        <v>615</v>
      </c>
      <c r="AQ70" s="1000"/>
      <c r="AR70" s="1000"/>
      <c r="AS70" s="1000"/>
      <c r="AT70" s="1000"/>
      <c r="AU70" s="1000">
        <v>263</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587</v>
      </c>
      <c r="C71" s="1004"/>
      <c r="D71" s="1004"/>
      <c r="E71" s="1004"/>
      <c r="F71" s="1004"/>
      <c r="G71" s="1004"/>
      <c r="H71" s="1004"/>
      <c r="I71" s="1004"/>
      <c r="J71" s="1004"/>
      <c r="K71" s="1004"/>
      <c r="L71" s="1004"/>
      <c r="M71" s="1004"/>
      <c r="N71" s="1004"/>
      <c r="O71" s="1004"/>
      <c r="P71" s="1005"/>
      <c r="Q71" s="1006">
        <v>6028</v>
      </c>
      <c r="R71" s="1000"/>
      <c r="S71" s="1000"/>
      <c r="T71" s="1000"/>
      <c r="U71" s="1000"/>
      <c r="V71" s="1000">
        <v>5566</v>
      </c>
      <c r="W71" s="1000"/>
      <c r="X71" s="1000"/>
      <c r="Y71" s="1000"/>
      <c r="Z71" s="1000"/>
      <c r="AA71" s="1000">
        <v>462</v>
      </c>
      <c r="AB71" s="1000"/>
      <c r="AC71" s="1000"/>
      <c r="AD71" s="1000"/>
      <c r="AE71" s="1000"/>
      <c r="AF71" s="1000">
        <v>462</v>
      </c>
      <c r="AG71" s="1000"/>
      <c r="AH71" s="1000"/>
      <c r="AI71" s="1000"/>
      <c r="AJ71" s="1000"/>
      <c r="AK71" s="1000" t="s">
        <v>597</v>
      </c>
      <c r="AL71" s="1000"/>
      <c r="AM71" s="1000"/>
      <c r="AN71" s="1000"/>
      <c r="AO71" s="1000"/>
      <c r="AP71" s="1000" t="s">
        <v>597</v>
      </c>
      <c r="AQ71" s="1000"/>
      <c r="AR71" s="1000"/>
      <c r="AS71" s="1000"/>
      <c r="AT71" s="1000"/>
      <c r="AU71" s="1000" t="s">
        <v>597</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588</v>
      </c>
      <c r="C72" s="1004"/>
      <c r="D72" s="1004"/>
      <c r="E72" s="1004"/>
      <c r="F72" s="1004"/>
      <c r="G72" s="1004"/>
      <c r="H72" s="1004"/>
      <c r="I72" s="1004"/>
      <c r="J72" s="1004"/>
      <c r="K72" s="1004"/>
      <c r="L72" s="1004"/>
      <c r="M72" s="1004"/>
      <c r="N72" s="1004"/>
      <c r="O72" s="1004"/>
      <c r="P72" s="1005"/>
      <c r="Q72" s="1006">
        <v>240</v>
      </c>
      <c r="R72" s="1000"/>
      <c r="S72" s="1000"/>
      <c r="T72" s="1000"/>
      <c r="U72" s="1000"/>
      <c r="V72" s="1000">
        <v>195</v>
      </c>
      <c r="W72" s="1000"/>
      <c r="X72" s="1000"/>
      <c r="Y72" s="1000"/>
      <c r="Z72" s="1000"/>
      <c r="AA72" s="1000">
        <v>45</v>
      </c>
      <c r="AB72" s="1000"/>
      <c r="AC72" s="1000"/>
      <c r="AD72" s="1000"/>
      <c r="AE72" s="1000"/>
      <c r="AF72" s="1000">
        <v>33</v>
      </c>
      <c r="AG72" s="1000"/>
      <c r="AH72" s="1000"/>
      <c r="AI72" s="1000"/>
      <c r="AJ72" s="1000"/>
      <c r="AK72" s="1000">
        <v>10</v>
      </c>
      <c r="AL72" s="1000"/>
      <c r="AM72" s="1000"/>
      <c r="AN72" s="1000"/>
      <c r="AO72" s="1000"/>
      <c r="AP72" s="1000" t="s">
        <v>597</v>
      </c>
      <c r="AQ72" s="1000"/>
      <c r="AR72" s="1000"/>
      <c r="AS72" s="1000"/>
      <c r="AT72" s="1000"/>
      <c r="AU72" s="1000" t="s">
        <v>597</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595</v>
      </c>
      <c r="C73" s="1004"/>
      <c r="D73" s="1004"/>
      <c r="E73" s="1004"/>
      <c r="F73" s="1004"/>
      <c r="G73" s="1004"/>
      <c r="H73" s="1004"/>
      <c r="I73" s="1004"/>
      <c r="J73" s="1004"/>
      <c r="K73" s="1004"/>
      <c r="L73" s="1004"/>
      <c r="M73" s="1004"/>
      <c r="N73" s="1004"/>
      <c r="O73" s="1004"/>
      <c r="P73" s="1005"/>
      <c r="Q73" s="1006">
        <v>3</v>
      </c>
      <c r="R73" s="1000"/>
      <c r="S73" s="1000"/>
      <c r="T73" s="1000"/>
      <c r="U73" s="1000"/>
      <c r="V73" s="1000" t="s">
        <v>597</v>
      </c>
      <c r="W73" s="1000"/>
      <c r="X73" s="1000"/>
      <c r="Y73" s="1000"/>
      <c r="Z73" s="1000"/>
      <c r="AA73" s="1000">
        <v>3</v>
      </c>
      <c r="AB73" s="1000"/>
      <c r="AC73" s="1000"/>
      <c r="AD73" s="1000"/>
      <c r="AE73" s="1000"/>
      <c r="AF73" s="1000">
        <v>3</v>
      </c>
      <c r="AG73" s="1000"/>
      <c r="AH73" s="1000"/>
      <c r="AI73" s="1000"/>
      <c r="AJ73" s="1000"/>
      <c r="AK73" s="1000" t="s">
        <v>597</v>
      </c>
      <c r="AL73" s="1000"/>
      <c r="AM73" s="1000"/>
      <c r="AN73" s="1000"/>
      <c r="AO73" s="1000"/>
      <c r="AP73" s="1000" t="s">
        <v>597</v>
      </c>
      <c r="AQ73" s="1000"/>
      <c r="AR73" s="1000"/>
      <c r="AS73" s="1000"/>
      <c r="AT73" s="1000"/>
      <c r="AU73" s="1000" t="s">
        <v>597</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589</v>
      </c>
      <c r="C74" s="1004"/>
      <c r="D74" s="1004"/>
      <c r="E74" s="1004"/>
      <c r="F74" s="1004"/>
      <c r="G74" s="1004"/>
      <c r="H74" s="1004"/>
      <c r="I74" s="1004"/>
      <c r="J74" s="1004"/>
      <c r="K74" s="1004"/>
      <c r="L74" s="1004"/>
      <c r="M74" s="1004"/>
      <c r="N74" s="1004"/>
      <c r="O74" s="1004"/>
      <c r="P74" s="1005"/>
      <c r="Q74" s="1006">
        <v>146</v>
      </c>
      <c r="R74" s="1000"/>
      <c r="S74" s="1000"/>
      <c r="T74" s="1000"/>
      <c r="U74" s="1000"/>
      <c r="V74" s="1000">
        <v>132</v>
      </c>
      <c r="W74" s="1000"/>
      <c r="X74" s="1000"/>
      <c r="Y74" s="1000"/>
      <c r="Z74" s="1000"/>
      <c r="AA74" s="1000">
        <v>14</v>
      </c>
      <c r="AB74" s="1000"/>
      <c r="AC74" s="1000"/>
      <c r="AD74" s="1000"/>
      <c r="AE74" s="1000"/>
      <c r="AF74" s="1000">
        <v>14</v>
      </c>
      <c r="AG74" s="1000"/>
      <c r="AH74" s="1000"/>
      <c r="AI74" s="1000"/>
      <c r="AJ74" s="1000"/>
      <c r="AK74" s="1000" t="s">
        <v>597</v>
      </c>
      <c r="AL74" s="1000"/>
      <c r="AM74" s="1000"/>
      <c r="AN74" s="1000"/>
      <c r="AO74" s="1000"/>
      <c r="AP74" s="1000" t="s">
        <v>597</v>
      </c>
      <c r="AQ74" s="1000"/>
      <c r="AR74" s="1000"/>
      <c r="AS74" s="1000"/>
      <c r="AT74" s="1000"/>
      <c r="AU74" s="1000" t="s">
        <v>597</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590</v>
      </c>
      <c r="C75" s="1004"/>
      <c r="D75" s="1004"/>
      <c r="E75" s="1004"/>
      <c r="F75" s="1004"/>
      <c r="G75" s="1004"/>
      <c r="H75" s="1004"/>
      <c r="I75" s="1004"/>
      <c r="J75" s="1004"/>
      <c r="K75" s="1004"/>
      <c r="L75" s="1004"/>
      <c r="M75" s="1004"/>
      <c r="N75" s="1004"/>
      <c r="O75" s="1004"/>
      <c r="P75" s="1005"/>
      <c r="Q75" s="1007">
        <v>129</v>
      </c>
      <c r="R75" s="1008"/>
      <c r="S75" s="1008"/>
      <c r="T75" s="1008"/>
      <c r="U75" s="1009"/>
      <c r="V75" s="1010">
        <v>126</v>
      </c>
      <c r="W75" s="1008"/>
      <c r="X75" s="1008"/>
      <c r="Y75" s="1008"/>
      <c r="Z75" s="1009"/>
      <c r="AA75" s="1010">
        <v>3</v>
      </c>
      <c r="AB75" s="1008"/>
      <c r="AC75" s="1008"/>
      <c r="AD75" s="1008"/>
      <c r="AE75" s="1009"/>
      <c r="AF75" s="1010">
        <v>3</v>
      </c>
      <c r="AG75" s="1008"/>
      <c r="AH75" s="1008"/>
      <c r="AI75" s="1008"/>
      <c r="AJ75" s="1009"/>
      <c r="AK75" s="1010">
        <v>39</v>
      </c>
      <c r="AL75" s="1008"/>
      <c r="AM75" s="1008"/>
      <c r="AN75" s="1008"/>
      <c r="AO75" s="1009"/>
      <c r="AP75" s="1010" t="s">
        <v>597</v>
      </c>
      <c r="AQ75" s="1008"/>
      <c r="AR75" s="1008"/>
      <c r="AS75" s="1008"/>
      <c r="AT75" s="1009"/>
      <c r="AU75" s="1010" t="s">
        <v>597</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591</v>
      </c>
      <c r="C76" s="1004"/>
      <c r="D76" s="1004"/>
      <c r="E76" s="1004"/>
      <c r="F76" s="1004"/>
      <c r="G76" s="1004"/>
      <c r="H76" s="1004"/>
      <c r="I76" s="1004"/>
      <c r="J76" s="1004"/>
      <c r="K76" s="1004"/>
      <c r="L76" s="1004"/>
      <c r="M76" s="1004"/>
      <c r="N76" s="1004"/>
      <c r="O76" s="1004"/>
      <c r="P76" s="1005"/>
      <c r="Q76" s="1007">
        <v>15772</v>
      </c>
      <c r="R76" s="1008"/>
      <c r="S76" s="1008"/>
      <c r="T76" s="1008"/>
      <c r="U76" s="1009"/>
      <c r="V76" s="1010">
        <v>15441</v>
      </c>
      <c r="W76" s="1008"/>
      <c r="X76" s="1008"/>
      <c r="Y76" s="1008"/>
      <c r="Z76" s="1009"/>
      <c r="AA76" s="1010">
        <v>331</v>
      </c>
      <c r="AB76" s="1008"/>
      <c r="AC76" s="1008"/>
      <c r="AD76" s="1008"/>
      <c r="AE76" s="1009"/>
      <c r="AF76" s="1010">
        <v>331</v>
      </c>
      <c r="AG76" s="1008"/>
      <c r="AH76" s="1008"/>
      <c r="AI76" s="1008"/>
      <c r="AJ76" s="1009"/>
      <c r="AK76" s="1010">
        <v>6</v>
      </c>
      <c r="AL76" s="1008"/>
      <c r="AM76" s="1008"/>
      <c r="AN76" s="1008"/>
      <c r="AO76" s="1009"/>
      <c r="AP76" s="1010" t="s">
        <v>597</v>
      </c>
      <c r="AQ76" s="1008"/>
      <c r="AR76" s="1008"/>
      <c r="AS76" s="1008"/>
      <c r="AT76" s="1009"/>
      <c r="AU76" s="1010" t="s">
        <v>597</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592</v>
      </c>
      <c r="C77" s="1004"/>
      <c r="D77" s="1004"/>
      <c r="E77" s="1004"/>
      <c r="F77" s="1004"/>
      <c r="G77" s="1004"/>
      <c r="H77" s="1004"/>
      <c r="I77" s="1004"/>
      <c r="J77" s="1004"/>
      <c r="K77" s="1004"/>
      <c r="L77" s="1004"/>
      <c r="M77" s="1004"/>
      <c r="N77" s="1004"/>
      <c r="O77" s="1004"/>
      <c r="P77" s="1005"/>
      <c r="Q77" s="1007">
        <v>156</v>
      </c>
      <c r="R77" s="1008"/>
      <c r="S77" s="1008"/>
      <c r="T77" s="1008"/>
      <c r="U77" s="1009"/>
      <c r="V77" s="1010">
        <v>149</v>
      </c>
      <c r="W77" s="1008"/>
      <c r="X77" s="1008"/>
      <c r="Y77" s="1008"/>
      <c r="Z77" s="1009"/>
      <c r="AA77" s="1010">
        <v>7</v>
      </c>
      <c r="AB77" s="1008"/>
      <c r="AC77" s="1008"/>
      <c r="AD77" s="1008"/>
      <c r="AE77" s="1009"/>
      <c r="AF77" s="1010">
        <v>7</v>
      </c>
      <c r="AG77" s="1008"/>
      <c r="AH77" s="1008"/>
      <c r="AI77" s="1008"/>
      <c r="AJ77" s="1009"/>
      <c r="AK77" s="1010" t="s">
        <v>597</v>
      </c>
      <c r="AL77" s="1008"/>
      <c r="AM77" s="1008"/>
      <c r="AN77" s="1008"/>
      <c r="AO77" s="1009"/>
      <c r="AP77" s="1010" t="s">
        <v>597</v>
      </c>
      <c r="AQ77" s="1008"/>
      <c r="AR77" s="1008"/>
      <c r="AS77" s="1008"/>
      <c r="AT77" s="1009"/>
      <c r="AU77" s="1010" t="s">
        <v>597</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593</v>
      </c>
      <c r="C78" s="1004"/>
      <c r="D78" s="1004"/>
      <c r="E78" s="1004"/>
      <c r="F78" s="1004"/>
      <c r="G78" s="1004"/>
      <c r="H78" s="1004"/>
      <c r="I78" s="1004"/>
      <c r="J78" s="1004"/>
      <c r="K78" s="1004"/>
      <c r="L78" s="1004"/>
      <c r="M78" s="1004"/>
      <c r="N78" s="1004"/>
      <c r="O78" s="1004"/>
      <c r="P78" s="1005"/>
      <c r="Q78" s="1006">
        <v>167385</v>
      </c>
      <c r="R78" s="1000"/>
      <c r="S78" s="1000"/>
      <c r="T78" s="1000"/>
      <c r="U78" s="1000"/>
      <c r="V78" s="1000">
        <v>167385</v>
      </c>
      <c r="W78" s="1000"/>
      <c r="X78" s="1000"/>
      <c r="Y78" s="1000"/>
      <c r="Z78" s="1000"/>
      <c r="AA78" s="1000" t="s">
        <v>597</v>
      </c>
      <c r="AB78" s="1000"/>
      <c r="AC78" s="1000"/>
      <c r="AD78" s="1000"/>
      <c r="AE78" s="1000"/>
      <c r="AF78" s="1000" t="s">
        <v>597</v>
      </c>
      <c r="AG78" s="1000"/>
      <c r="AH78" s="1000"/>
      <c r="AI78" s="1000"/>
      <c r="AJ78" s="1000"/>
      <c r="AK78" s="1000">
        <v>181</v>
      </c>
      <c r="AL78" s="1000"/>
      <c r="AM78" s="1000"/>
      <c r="AN78" s="1000"/>
      <c r="AO78" s="1000"/>
      <c r="AP78" s="1000" t="s">
        <v>597</v>
      </c>
      <c r="AQ78" s="1000"/>
      <c r="AR78" s="1000"/>
      <c r="AS78" s="1000"/>
      <c r="AT78" s="1000"/>
      <c r="AU78" s="1000" t="s">
        <v>597</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t="s">
        <v>596</v>
      </c>
      <c r="C79" s="1004"/>
      <c r="D79" s="1004"/>
      <c r="E79" s="1004"/>
      <c r="F79" s="1004"/>
      <c r="G79" s="1004"/>
      <c r="H79" s="1004"/>
      <c r="I79" s="1004"/>
      <c r="J79" s="1004"/>
      <c r="K79" s="1004"/>
      <c r="L79" s="1004"/>
      <c r="M79" s="1004"/>
      <c r="N79" s="1004"/>
      <c r="O79" s="1004"/>
      <c r="P79" s="1005"/>
      <c r="Q79" s="1006">
        <v>2244</v>
      </c>
      <c r="R79" s="1000"/>
      <c r="S79" s="1000"/>
      <c r="T79" s="1000"/>
      <c r="U79" s="1000"/>
      <c r="V79" s="1000">
        <v>2136</v>
      </c>
      <c r="W79" s="1000"/>
      <c r="X79" s="1000"/>
      <c r="Y79" s="1000"/>
      <c r="Z79" s="1000"/>
      <c r="AA79" s="1000">
        <v>108</v>
      </c>
      <c r="AB79" s="1000"/>
      <c r="AC79" s="1000"/>
      <c r="AD79" s="1000"/>
      <c r="AE79" s="1000"/>
      <c r="AF79" s="1000">
        <v>108</v>
      </c>
      <c r="AG79" s="1000"/>
      <c r="AH79" s="1000"/>
      <c r="AI79" s="1000"/>
      <c r="AJ79" s="1000"/>
      <c r="AK79" s="1000" t="s">
        <v>604</v>
      </c>
      <c r="AL79" s="1000"/>
      <c r="AM79" s="1000"/>
      <c r="AN79" s="1000"/>
      <c r="AO79" s="1000"/>
      <c r="AP79" s="1000">
        <v>1102</v>
      </c>
      <c r="AQ79" s="1000"/>
      <c r="AR79" s="1000"/>
      <c r="AS79" s="1000"/>
      <c r="AT79" s="1000"/>
      <c r="AU79" s="1000">
        <v>277</v>
      </c>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392</v>
      </c>
      <c r="B88" s="966" t="s">
        <v>422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6" t="s">
        <v>423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431</v>
      </c>
      <c r="AB109" s="925"/>
      <c r="AC109" s="925"/>
      <c r="AD109" s="925"/>
      <c r="AE109" s="926"/>
      <c r="AF109" s="927" t="s">
        <v>432</v>
      </c>
      <c r="AG109" s="925"/>
      <c r="AH109" s="925"/>
      <c r="AI109" s="925"/>
      <c r="AJ109" s="926"/>
      <c r="AK109" s="927" t="s">
        <v>306</v>
      </c>
      <c r="AL109" s="925"/>
      <c r="AM109" s="925"/>
      <c r="AN109" s="925"/>
      <c r="AO109" s="926"/>
      <c r="AP109" s="927" t="s">
        <v>433</v>
      </c>
      <c r="AQ109" s="925"/>
      <c r="AR109" s="925"/>
      <c r="AS109" s="925"/>
      <c r="AT109" s="958"/>
      <c r="AU109" s="924" t="s">
        <v>430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431</v>
      </c>
      <c r="BR109" s="925"/>
      <c r="BS109" s="925"/>
      <c r="BT109" s="925"/>
      <c r="BU109" s="926"/>
      <c r="BV109" s="927" t="s">
        <v>432</v>
      </c>
      <c r="BW109" s="925"/>
      <c r="BX109" s="925"/>
      <c r="BY109" s="925"/>
      <c r="BZ109" s="926"/>
      <c r="CA109" s="927" t="s">
        <v>306</v>
      </c>
      <c r="CB109" s="925"/>
      <c r="CC109" s="925"/>
      <c r="CD109" s="925"/>
      <c r="CE109" s="926"/>
      <c r="CF109" s="965" t="s">
        <v>433</v>
      </c>
      <c r="CG109" s="965"/>
      <c r="CH109" s="965"/>
      <c r="CI109" s="965"/>
      <c r="CJ109" s="965"/>
      <c r="CK109" s="927" t="s">
        <v>434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431</v>
      </c>
      <c r="DH109" s="925"/>
      <c r="DI109" s="925"/>
      <c r="DJ109" s="925"/>
      <c r="DK109" s="926"/>
      <c r="DL109" s="927" t="s">
        <v>432</v>
      </c>
      <c r="DM109" s="925"/>
      <c r="DN109" s="925"/>
      <c r="DO109" s="925"/>
      <c r="DP109" s="926"/>
      <c r="DQ109" s="927" t="s">
        <v>306</v>
      </c>
      <c r="DR109" s="925"/>
      <c r="DS109" s="925"/>
      <c r="DT109" s="925"/>
      <c r="DU109" s="926"/>
      <c r="DV109" s="927" t="s">
        <v>433</v>
      </c>
      <c r="DW109" s="925"/>
      <c r="DX109" s="925"/>
      <c r="DY109" s="925"/>
      <c r="DZ109" s="958"/>
    </row>
    <row r="110" spans="1:131" s="226" customFormat="1" ht="26.25" customHeight="1" x14ac:dyDescent="0.15">
      <c r="A110" s="836" t="s">
        <v>435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2791184</v>
      </c>
      <c r="AB110" s="918"/>
      <c r="AC110" s="918"/>
      <c r="AD110" s="918"/>
      <c r="AE110" s="919"/>
      <c r="AF110" s="920">
        <v>2787150</v>
      </c>
      <c r="AG110" s="918"/>
      <c r="AH110" s="918"/>
      <c r="AI110" s="918"/>
      <c r="AJ110" s="919"/>
      <c r="AK110" s="920">
        <v>2792777</v>
      </c>
      <c r="AL110" s="918"/>
      <c r="AM110" s="918"/>
      <c r="AN110" s="918"/>
      <c r="AO110" s="919"/>
      <c r="AP110" s="921">
        <v>24.2</v>
      </c>
      <c r="AQ110" s="922"/>
      <c r="AR110" s="922"/>
      <c r="AS110" s="922"/>
      <c r="AT110" s="923"/>
      <c r="AU110" s="959" t="s">
        <v>73</v>
      </c>
      <c r="AV110" s="960"/>
      <c r="AW110" s="960"/>
      <c r="AX110" s="960"/>
      <c r="AY110" s="960"/>
      <c r="AZ110" s="889" t="s">
        <v>436</v>
      </c>
      <c r="BA110" s="837"/>
      <c r="BB110" s="837"/>
      <c r="BC110" s="837"/>
      <c r="BD110" s="837"/>
      <c r="BE110" s="837"/>
      <c r="BF110" s="837"/>
      <c r="BG110" s="837"/>
      <c r="BH110" s="837"/>
      <c r="BI110" s="837"/>
      <c r="BJ110" s="837"/>
      <c r="BK110" s="837"/>
      <c r="BL110" s="837"/>
      <c r="BM110" s="837"/>
      <c r="BN110" s="837"/>
      <c r="BO110" s="837"/>
      <c r="BP110" s="838"/>
      <c r="BQ110" s="890">
        <v>24797299</v>
      </c>
      <c r="BR110" s="871"/>
      <c r="BS110" s="871"/>
      <c r="BT110" s="871"/>
      <c r="BU110" s="871"/>
      <c r="BV110" s="871">
        <v>24164144</v>
      </c>
      <c r="BW110" s="871"/>
      <c r="BX110" s="871"/>
      <c r="BY110" s="871"/>
      <c r="BZ110" s="871"/>
      <c r="CA110" s="871">
        <v>22349551</v>
      </c>
      <c r="CB110" s="871"/>
      <c r="CC110" s="871"/>
      <c r="CD110" s="871"/>
      <c r="CE110" s="871"/>
      <c r="CF110" s="895">
        <v>193.8</v>
      </c>
      <c r="CG110" s="896"/>
      <c r="CH110" s="896"/>
      <c r="CI110" s="896"/>
      <c r="CJ110" s="896"/>
      <c r="CK110" s="955" t="s">
        <v>437</v>
      </c>
      <c r="CL110" s="848"/>
      <c r="CM110" s="889" t="s">
        <v>438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439</v>
      </c>
      <c r="DH110" s="871"/>
      <c r="DI110" s="871"/>
      <c r="DJ110" s="871"/>
      <c r="DK110" s="871"/>
      <c r="DL110" s="871" t="s">
        <v>440</v>
      </c>
      <c r="DM110" s="871"/>
      <c r="DN110" s="871"/>
      <c r="DO110" s="871"/>
      <c r="DP110" s="871"/>
      <c r="DQ110" s="871" t="s">
        <v>394</v>
      </c>
      <c r="DR110" s="871"/>
      <c r="DS110" s="871"/>
      <c r="DT110" s="871"/>
      <c r="DU110" s="871"/>
      <c r="DV110" s="872" t="s">
        <v>394</v>
      </c>
      <c r="DW110" s="872"/>
      <c r="DX110" s="872"/>
      <c r="DY110" s="872"/>
      <c r="DZ110" s="873"/>
    </row>
    <row r="111" spans="1:131" s="226" customFormat="1" ht="26.25" customHeight="1" x14ac:dyDescent="0.15">
      <c r="A111" s="803" t="s">
        <v>441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440</v>
      </c>
      <c r="AB111" s="948"/>
      <c r="AC111" s="948"/>
      <c r="AD111" s="948"/>
      <c r="AE111" s="949"/>
      <c r="AF111" s="950" t="s">
        <v>440</v>
      </c>
      <c r="AG111" s="948"/>
      <c r="AH111" s="948"/>
      <c r="AI111" s="948"/>
      <c r="AJ111" s="949"/>
      <c r="AK111" s="950" t="s">
        <v>439</v>
      </c>
      <c r="AL111" s="948"/>
      <c r="AM111" s="948"/>
      <c r="AN111" s="948"/>
      <c r="AO111" s="949"/>
      <c r="AP111" s="951" t="s">
        <v>440</v>
      </c>
      <c r="AQ111" s="952"/>
      <c r="AR111" s="952"/>
      <c r="AS111" s="952"/>
      <c r="AT111" s="953"/>
      <c r="AU111" s="961"/>
      <c r="AV111" s="962"/>
      <c r="AW111" s="962"/>
      <c r="AX111" s="962"/>
      <c r="AY111" s="962"/>
      <c r="AZ111" s="844" t="s">
        <v>442</v>
      </c>
      <c r="BA111" s="781"/>
      <c r="BB111" s="781"/>
      <c r="BC111" s="781"/>
      <c r="BD111" s="781"/>
      <c r="BE111" s="781"/>
      <c r="BF111" s="781"/>
      <c r="BG111" s="781"/>
      <c r="BH111" s="781"/>
      <c r="BI111" s="781"/>
      <c r="BJ111" s="781"/>
      <c r="BK111" s="781"/>
      <c r="BL111" s="781"/>
      <c r="BM111" s="781"/>
      <c r="BN111" s="781"/>
      <c r="BO111" s="781"/>
      <c r="BP111" s="782"/>
      <c r="BQ111" s="845">
        <v>912142</v>
      </c>
      <c r="BR111" s="846"/>
      <c r="BS111" s="846"/>
      <c r="BT111" s="846"/>
      <c r="BU111" s="846"/>
      <c r="BV111" s="846">
        <v>908512</v>
      </c>
      <c r="BW111" s="846"/>
      <c r="BX111" s="846"/>
      <c r="BY111" s="846"/>
      <c r="BZ111" s="846"/>
      <c r="CA111" s="846">
        <v>851855</v>
      </c>
      <c r="CB111" s="846"/>
      <c r="CC111" s="846"/>
      <c r="CD111" s="846"/>
      <c r="CE111" s="846"/>
      <c r="CF111" s="904">
        <v>7.4</v>
      </c>
      <c r="CG111" s="905"/>
      <c r="CH111" s="905"/>
      <c r="CI111" s="905"/>
      <c r="CJ111" s="905"/>
      <c r="CK111" s="956"/>
      <c r="CL111" s="850"/>
      <c r="CM111" s="844" t="s">
        <v>443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440</v>
      </c>
      <c r="DH111" s="846"/>
      <c r="DI111" s="846"/>
      <c r="DJ111" s="846"/>
      <c r="DK111" s="846"/>
      <c r="DL111" s="846" t="s">
        <v>440</v>
      </c>
      <c r="DM111" s="846"/>
      <c r="DN111" s="846"/>
      <c r="DO111" s="846"/>
      <c r="DP111" s="846"/>
      <c r="DQ111" s="846" t="s">
        <v>440</v>
      </c>
      <c r="DR111" s="846"/>
      <c r="DS111" s="846"/>
      <c r="DT111" s="846"/>
      <c r="DU111" s="846"/>
      <c r="DV111" s="823" t="s">
        <v>440</v>
      </c>
      <c r="DW111" s="823"/>
      <c r="DX111" s="823"/>
      <c r="DY111" s="823"/>
      <c r="DZ111" s="824"/>
    </row>
    <row r="112" spans="1:131" s="226" customFormat="1" ht="26.25" customHeight="1" x14ac:dyDescent="0.15">
      <c r="A112" s="941" t="s">
        <v>444</v>
      </c>
      <c r="B112" s="942"/>
      <c r="C112" s="781" t="s">
        <v>445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440</v>
      </c>
      <c r="AB112" s="809"/>
      <c r="AC112" s="809"/>
      <c r="AD112" s="809"/>
      <c r="AE112" s="810"/>
      <c r="AF112" s="811" t="s">
        <v>440</v>
      </c>
      <c r="AG112" s="809"/>
      <c r="AH112" s="809"/>
      <c r="AI112" s="809"/>
      <c r="AJ112" s="810"/>
      <c r="AK112" s="811" t="s">
        <v>440</v>
      </c>
      <c r="AL112" s="809"/>
      <c r="AM112" s="809"/>
      <c r="AN112" s="809"/>
      <c r="AO112" s="810"/>
      <c r="AP112" s="853" t="s">
        <v>440</v>
      </c>
      <c r="AQ112" s="854"/>
      <c r="AR112" s="854"/>
      <c r="AS112" s="854"/>
      <c r="AT112" s="855"/>
      <c r="AU112" s="961"/>
      <c r="AV112" s="962"/>
      <c r="AW112" s="962"/>
      <c r="AX112" s="962"/>
      <c r="AY112" s="962"/>
      <c r="AZ112" s="844" t="s">
        <v>446</v>
      </c>
      <c r="BA112" s="781"/>
      <c r="BB112" s="781"/>
      <c r="BC112" s="781"/>
      <c r="BD112" s="781"/>
      <c r="BE112" s="781"/>
      <c r="BF112" s="781"/>
      <c r="BG112" s="781"/>
      <c r="BH112" s="781"/>
      <c r="BI112" s="781"/>
      <c r="BJ112" s="781"/>
      <c r="BK112" s="781"/>
      <c r="BL112" s="781"/>
      <c r="BM112" s="781"/>
      <c r="BN112" s="781"/>
      <c r="BO112" s="781"/>
      <c r="BP112" s="782"/>
      <c r="BQ112" s="845">
        <v>14719497</v>
      </c>
      <c r="BR112" s="846"/>
      <c r="BS112" s="846"/>
      <c r="BT112" s="846"/>
      <c r="BU112" s="846"/>
      <c r="BV112" s="846">
        <v>14368445</v>
      </c>
      <c r="BW112" s="846"/>
      <c r="BX112" s="846"/>
      <c r="BY112" s="846"/>
      <c r="BZ112" s="846"/>
      <c r="CA112" s="846">
        <v>13502009</v>
      </c>
      <c r="CB112" s="846"/>
      <c r="CC112" s="846"/>
      <c r="CD112" s="846"/>
      <c r="CE112" s="846"/>
      <c r="CF112" s="904">
        <v>117.1</v>
      </c>
      <c r="CG112" s="905"/>
      <c r="CH112" s="905"/>
      <c r="CI112" s="905"/>
      <c r="CJ112" s="905"/>
      <c r="CK112" s="956"/>
      <c r="CL112" s="850"/>
      <c r="CM112" s="844" t="s">
        <v>447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v>530013</v>
      </c>
      <c r="DH112" s="846"/>
      <c r="DI112" s="846"/>
      <c r="DJ112" s="846"/>
      <c r="DK112" s="846"/>
      <c r="DL112" s="846">
        <v>549619</v>
      </c>
      <c r="DM112" s="846"/>
      <c r="DN112" s="846"/>
      <c r="DO112" s="846"/>
      <c r="DP112" s="846"/>
      <c r="DQ112" s="846">
        <v>513717</v>
      </c>
      <c r="DR112" s="846"/>
      <c r="DS112" s="846"/>
      <c r="DT112" s="846"/>
      <c r="DU112" s="846"/>
      <c r="DV112" s="823">
        <v>4.5</v>
      </c>
      <c r="DW112" s="823"/>
      <c r="DX112" s="823"/>
      <c r="DY112" s="823"/>
      <c r="DZ112" s="824"/>
    </row>
    <row r="113" spans="1:130" s="226" customFormat="1" ht="26.25" customHeight="1" x14ac:dyDescent="0.15">
      <c r="A113" s="943"/>
      <c r="B113" s="944"/>
      <c r="C113" s="781" t="s">
        <v>448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1325102</v>
      </c>
      <c r="AB113" s="948"/>
      <c r="AC113" s="948"/>
      <c r="AD113" s="948"/>
      <c r="AE113" s="949"/>
      <c r="AF113" s="950">
        <v>1437092</v>
      </c>
      <c r="AG113" s="948"/>
      <c r="AH113" s="948"/>
      <c r="AI113" s="948"/>
      <c r="AJ113" s="949"/>
      <c r="AK113" s="950">
        <v>1289023</v>
      </c>
      <c r="AL113" s="948"/>
      <c r="AM113" s="948"/>
      <c r="AN113" s="948"/>
      <c r="AO113" s="949"/>
      <c r="AP113" s="951">
        <v>11.2</v>
      </c>
      <c r="AQ113" s="952"/>
      <c r="AR113" s="952"/>
      <c r="AS113" s="952"/>
      <c r="AT113" s="953"/>
      <c r="AU113" s="961"/>
      <c r="AV113" s="962"/>
      <c r="AW113" s="962"/>
      <c r="AX113" s="962"/>
      <c r="AY113" s="962"/>
      <c r="AZ113" s="844" t="s">
        <v>449</v>
      </c>
      <c r="BA113" s="781"/>
      <c r="BB113" s="781"/>
      <c r="BC113" s="781"/>
      <c r="BD113" s="781"/>
      <c r="BE113" s="781"/>
      <c r="BF113" s="781"/>
      <c r="BG113" s="781"/>
      <c r="BH113" s="781"/>
      <c r="BI113" s="781"/>
      <c r="BJ113" s="781"/>
      <c r="BK113" s="781"/>
      <c r="BL113" s="781"/>
      <c r="BM113" s="781"/>
      <c r="BN113" s="781"/>
      <c r="BO113" s="781"/>
      <c r="BP113" s="782"/>
      <c r="BQ113" s="845">
        <v>632266</v>
      </c>
      <c r="BR113" s="846"/>
      <c r="BS113" s="846"/>
      <c r="BT113" s="846"/>
      <c r="BU113" s="846"/>
      <c r="BV113" s="846">
        <v>956348</v>
      </c>
      <c r="BW113" s="846"/>
      <c r="BX113" s="846"/>
      <c r="BY113" s="846"/>
      <c r="BZ113" s="846"/>
      <c r="CA113" s="846">
        <v>916147</v>
      </c>
      <c r="CB113" s="846"/>
      <c r="CC113" s="846"/>
      <c r="CD113" s="846"/>
      <c r="CE113" s="846"/>
      <c r="CF113" s="904">
        <v>7.9</v>
      </c>
      <c r="CG113" s="905"/>
      <c r="CH113" s="905"/>
      <c r="CI113" s="905"/>
      <c r="CJ113" s="905"/>
      <c r="CK113" s="956"/>
      <c r="CL113" s="850"/>
      <c r="CM113" s="844" t="s">
        <v>450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440</v>
      </c>
      <c r="DH113" s="809"/>
      <c r="DI113" s="809"/>
      <c r="DJ113" s="809"/>
      <c r="DK113" s="810"/>
      <c r="DL113" s="811" t="s">
        <v>440</v>
      </c>
      <c r="DM113" s="809"/>
      <c r="DN113" s="809"/>
      <c r="DO113" s="809"/>
      <c r="DP113" s="810"/>
      <c r="DQ113" s="811" t="s">
        <v>440</v>
      </c>
      <c r="DR113" s="809"/>
      <c r="DS113" s="809"/>
      <c r="DT113" s="809"/>
      <c r="DU113" s="810"/>
      <c r="DV113" s="853" t="s">
        <v>440</v>
      </c>
      <c r="DW113" s="854"/>
      <c r="DX113" s="854"/>
      <c r="DY113" s="854"/>
      <c r="DZ113" s="855"/>
    </row>
    <row r="114" spans="1:130" s="226" customFormat="1" ht="26.25" customHeight="1" x14ac:dyDescent="0.15">
      <c r="A114" s="943"/>
      <c r="B114" s="944"/>
      <c r="C114" s="781" t="s">
        <v>451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74326</v>
      </c>
      <c r="AB114" s="809"/>
      <c r="AC114" s="809"/>
      <c r="AD114" s="809"/>
      <c r="AE114" s="810"/>
      <c r="AF114" s="811">
        <v>79123</v>
      </c>
      <c r="AG114" s="809"/>
      <c r="AH114" s="809"/>
      <c r="AI114" s="809"/>
      <c r="AJ114" s="810"/>
      <c r="AK114" s="811">
        <v>83886</v>
      </c>
      <c r="AL114" s="809"/>
      <c r="AM114" s="809"/>
      <c r="AN114" s="809"/>
      <c r="AO114" s="810"/>
      <c r="AP114" s="853">
        <v>0.7</v>
      </c>
      <c r="AQ114" s="854"/>
      <c r="AR114" s="854"/>
      <c r="AS114" s="854"/>
      <c r="AT114" s="855"/>
      <c r="AU114" s="961"/>
      <c r="AV114" s="962"/>
      <c r="AW114" s="962"/>
      <c r="AX114" s="962"/>
      <c r="AY114" s="962"/>
      <c r="AZ114" s="844" t="s">
        <v>452</v>
      </c>
      <c r="BA114" s="781"/>
      <c r="BB114" s="781"/>
      <c r="BC114" s="781"/>
      <c r="BD114" s="781"/>
      <c r="BE114" s="781"/>
      <c r="BF114" s="781"/>
      <c r="BG114" s="781"/>
      <c r="BH114" s="781"/>
      <c r="BI114" s="781"/>
      <c r="BJ114" s="781"/>
      <c r="BK114" s="781"/>
      <c r="BL114" s="781"/>
      <c r="BM114" s="781"/>
      <c r="BN114" s="781"/>
      <c r="BO114" s="781"/>
      <c r="BP114" s="782"/>
      <c r="BQ114" s="845">
        <v>646180</v>
      </c>
      <c r="BR114" s="846"/>
      <c r="BS114" s="846"/>
      <c r="BT114" s="846"/>
      <c r="BU114" s="846"/>
      <c r="BV114" s="846">
        <v>865051</v>
      </c>
      <c r="BW114" s="846"/>
      <c r="BX114" s="846"/>
      <c r="BY114" s="846"/>
      <c r="BZ114" s="846"/>
      <c r="CA114" s="846">
        <v>594900</v>
      </c>
      <c r="CB114" s="846"/>
      <c r="CC114" s="846"/>
      <c r="CD114" s="846"/>
      <c r="CE114" s="846"/>
      <c r="CF114" s="904">
        <v>5.2</v>
      </c>
      <c r="CG114" s="905"/>
      <c r="CH114" s="905"/>
      <c r="CI114" s="905"/>
      <c r="CJ114" s="905"/>
      <c r="CK114" s="956"/>
      <c r="CL114" s="850"/>
      <c r="CM114" s="844" t="s">
        <v>453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440</v>
      </c>
      <c r="DH114" s="809"/>
      <c r="DI114" s="809"/>
      <c r="DJ114" s="809"/>
      <c r="DK114" s="810"/>
      <c r="DL114" s="811" t="s">
        <v>440</v>
      </c>
      <c r="DM114" s="809"/>
      <c r="DN114" s="809"/>
      <c r="DO114" s="809"/>
      <c r="DP114" s="810"/>
      <c r="DQ114" s="811" t="s">
        <v>440</v>
      </c>
      <c r="DR114" s="809"/>
      <c r="DS114" s="809"/>
      <c r="DT114" s="809"/>
      <c r="DU114" s="810"/>
      <c r="DV114" s="853" t="s">
        <v>440</v>
      </c>
      <c r="DW114" s="854"/>
      <c r="DX114" s="854"/>
      <c r="DY114" s="854"/>
      <c r="DZ114" s="855"/>
    </row>
    <row r="115" spans="1:130" s="226" customFormat="1" ht="26.25" customHeight="1" x14ac:dyDescent="0.15">
      <c r="A115" s="943"/>
      <c r="B115" s="944"/>
      <c r="C115" s="781" t="s">
        <v>454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25874</v>
      </c>
      <c r="AB115" s="948"/>
      <c r="AC115" s="948"/>
      <c r="AD115" s="948"/>
      <c r="AE115" s="949"/>
      <c r="AF115" s="950">
        <v>25728</v>
      </c>
      <c r="AG115" s="948"/>
      <c r="AH115" s="948"/>
      <c r="AI115" s="948"/>
      <c r="AJ115" s="949"/>
      <c r="AK115" s="950">
        <v>56657</v>
      </c>
      <c r="AL115" s="948"/>
      <c r="AM115" s="948"/>
      <c r="AN115" s="948"/>
      <c r="AO115" s="949"/>
      <c r="AP115" s="951">
        <v>0.5</v>
      </c>
      <c r="AQ115" s="952"/>
      <c r="AR115" s="952"/>
      <c r="AS115" s="952"/>
      <c r="AT115" s="953"/>
      <c r="AU115" s="961"/>
      <c r="AV115" s="962"/>
      <c r="AW115" s="962"/>
      <c r="AX115" s="962"/>
      <c r="AY115" s="962"/>
      <c r="AZ115" s="844" t="s">
        <v>455</v>
      </c>
      <c r="BA115" s="781"/>
      <c r="BB115" s="781"/>
      <c r="BC115" s="781"/>
      <c r="BD115" s="781"/>
      <c r="BE115" s="781"/>
      <c r="BF115" s="781"/>
      <c r="BG115" s="781"/>
      <c r="BH115" s="781"/>
      <c r="BI115" s="781"/>
      <c r="BJ115" s="781"/>
      <c r="BK115" s="781"/>
      <c r="BL115" s="781"/>
      <c r="BM115" s="781"/>
      <c r="BN115" s="781"/>
      <c r="BO115" s="781"/>
      <c r="BP115" s="782"/>
      <c r="BQ115" s="845" t="s">
        <v>440</v>
      </c>
      <c r="BR115" s="846"/>
      <c r="BS115" s="846"/>
      <c r="BT115" s="846"/>
      <c r="BU115" s="846"/>
      <c r="BV115" s="846" t="s">
        <v>440</v>
      </c>
      <c r="BW115" s="846"/>
      <c r="BX115" s="846"/>
      <c r="BY115" s="846"/>
      <c r="BZ115" s="846"/>
      <c r="CA115" s="846" t="s">
        <v>440</v>
      </c>
      <c r="CB115" s="846"/>
      <c r="CC115" s="846"/>
      <c r="CD115" s="846"/>
      <c r="CE115" s="846"/>
      <c r="CF115" s="904" t="s">
        <v>440</v>
      </c>
      <c r="CG115" s="905"/>
      <c r="CH115" s="905"/>
      <c r="CI115" s="905"/>
      <c r="CJ115" s="905"/>
      <c r="CK115" s="956"/>
      <c r="CL115" s="850"/>
      <c r="CM115" s="844" t="s">
        <v>456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298748</v>
      </c>
      <c r="DH115" s="809"/>
      <c r="DI115" s="809"/>
      <c r="DJ115" s="809"/>
      <c r="DK115" s="810"/>
      <c r="DL115" s="811">
        <v>298748</v>
      </c>
      <c r="DM115" s="809"/>
      <c r="DN115" s="809"/>
      <c r="DO115" s="809"/>
      <c r="DP115" s="810"/>
      <c r="DQ115" s="811">
        <v>298748</v>
      </c>
      <c r="DR115" s="809"/>
      <c r="DS115" s="809"/>
      <c r="DT115" s="809"/>
      <c r="DU115" s="810"/>
      <c r="DV115" s="853">
        <v>2.6</v>
      </c>
      <c r="DW115" s="854"/>
      <c r="DX115" s="854"/>
      <c r="DY115" s="854"/>
      <c r="DZ115" s="855"/>
    </row>
    <row r="116" spans="1:130" s="226" customFormat="1" ht="26.25" customHeight="1" x14ac:dyDescent="0.15">
      <c r="A116" s="945"/>
      <c r="B116" s="946"/>
      <c r="C116" s="868" t="s">
        <v>457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35</v>
      </c>
      <c r="AB116" s="809"/>
      <c r="AC116" s="809"/>
      <c r="AD116" s="809"/>
      <c r="AE116" s="810"/>
      <c r="AF116" s="811">
        <v>54</v>
      </c>
      <c r="AG116" s="809"/>
      <c r="AH116" s="809"/>
      <c r="AI116" s="809"/>
      <c r="AJ116" s="810"/>
      <c r="AK116" s="811">
        <v>12</v>
      </c>
      <c r="AL116" s="809"/>
      <c r="AM116" s="809"/>
      <c r="AN116" s="809"/>
      <c r="AO116" s="810"/>
      <c r="AP116" s="853">
        <v>0</v>
      </c>
      <c r="AQ116" s="854"/>
      <c r="AR116" s="854"/>
      <c r="AS116" s="854"/>
      <c r="AT116" s="855"/>
      <c r="AU116" s="961"/>
      <c r="AV116" s="962"/>
      <c r="AW116" s="962"/>
      <c r="AX116" s="962"/>
      <c r="AY116" s="962"/>
      <c r="AZ116" s="938" t="s">
        <v>458</v>
      </c>
      <c r="BA116" s="939"/>
      <c r="BB116" s="939"/>
      <c r="BC116" s="939"/>
      <c r="BD116" s="939"/>
      <c r="BE116" s="939"/>
      <c r="BF116" s="939"/>
      <c r="BG116" s="939"/>
      <c r="BH116" s="939"/>
      <c r="BI116" s="939"/>
      <c r="BJ116" s="939"/>
      <c r="BK116" s="939"/>
      <c r="BL116" s="939"/>
      <c r="BM116" s="939"/>
      <c r="BN116" s="939"/>
      <c r="BO116" s="939"/>
      <c r="BP116" s="940"/>
      <c r="BQ116" s="845" t="s">
        <v>440</v>
      </c>
      <c r="BR116" s="846"/>
      <c r="BS116" s="846"/>
      <c r="BT116" s="846"/>
      <c r="BU116" s="846"/>
      <c r="BV116" s="846" t="s">
        <v>440</v>
      </c>
      <c r="BW116" s="846"/>
      <c r="BX116" s="846"/>
      <c r="BY116" s="846"/>
      <c r="BZ116" s="846"/>
      <c r="CA116" s="846" t="s">
        <v>440</v>
      </c>
      <c r="CB116" s="846"/>
      <c r="CC116" s="846"/>
      <c r="CD116" s="846"/>
      <c r="CE116" s="846"/>
      <c r="CF116" s="904" t="s">
        <v>440</v>
      </c>
      <c r="CG116" s="905"/>
      <c r="CH116" s="905"/>
      <c r="CI116" s="905"/>
      <c r="CJ116" s="905"/>
      <c r="CK116" s="956"/>
      <c r="CL116" s="850"/>
      <c r="CM116" s="844" t="s">
        <v>459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83381</v>
      </c>
      <c r="DH116" s="809"/>
      <c r="DI116" s="809"/>
      <c r="DJ116" s="809"/>
      <c r="DK116" s="810"/>
      <c r="DL116" s="811">
        <v>60145</v>
      </c>
      <c r="DM116" s="809"/>
      <c r="DN116" s="809"/>
      <c r="DO116" s="809"/>
      <c r="DP116" s="810"/>
      <c r="DQ116" s="811">
        <v>39390</v>
      </c>
      <c r="DR116" s="809"/>
      <c r="DS116" s="809"/>
      <c r="DT116" s="809"/>
      <c r="DU116" s="810"/>
      <c r="DV116" s="853">
        <v>0.3</v>
      </c>
      <c r="DW116" s="854"/>
      <c r="DX116" s="854"/>
      <c r="DY116" s="854"/>
      <c r="DZ116" s="855"/>
    </row>
    <row r="117" spans="1:130" s="226" customFormat="1" ht="26.25" customHeight="1" x14ac:dyDescent="0.15">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460</v>
      </c>
      <c r="Z117" s="926"/>
      <c r="AA117" s="931">
        <v>4216521</v>
      </c>
      <c r="AB117" s="932"/>
      <c r="AC117" s="932"/>
      <c r="AD117" s="932"/>
      <c r="AE117" s="933"/>
      <c r="AF117" s="934">
        <v>4329147</v>
      </c>
      <c r="AG117" s="932"/>
      <c r="AH117" s="932"/>
      <c r="AI117" s="932"/>
      <c r="AJ117" s="933"/>
      <c r="AK117" s="934">
        <v>4222355</v>
      </c>
      <c r="AL117" s="932"/>
      <c r="AM117" s="932"/>
      <c r="AN117" s="932"/>
      <c r="AO117" s="933"/>
      <c r="AP117" s="935"/>
      <c r="AQ117" s="936"/>
      <c r="AR117" s="936"/>
      <c r="AS117" s="936"/>
      <c r="AT117" s="937"/>
      <c r="AU117" s="961"/>
      <c r="AV117" s="962"/>
      <c r="AW117" s="962"/>
      <c r="AX117" s="962"/>
      <c r="AY117" s="962"/>
      <c r="AZ117" s="892" t="s">
        <v>461</v>
      </c>
      <c r="BA117" s="893"/>
      <c r="BB117" s="893"/>
      <c r="BC117" s="893"/>
      <c r="BD117" s="893"/>
      <c r="BE117" s="893"/>
      <c r="BF117" s="893"/>
      <c r="BG117" s="893"/>
      <c r="BH117" s="893"/>
      <c r="BI117" s="893"/>
      <c r="BJ117" s="893"/>
      <c r="BK117" s="893"/>
      <c r="BL117" s="893"/>
      <c r="BM117" s="893"/>
      <c r="BN117" s="893"/>
      <c r="BO117" s="893"/>
      <c r="BP117" s="894"/>
      <c r="BQ117" s="845" t="s">
        <v>462</v>
      </c>
      <c r="BR117" s="846"/>
      <c r="BS117" s="846"/>
      <c r="BT117" s="846"/>
      <c r="BU117" s="846"/>
      <c r="BV117" s="846" t="s">
        <v>462</v>
      </c>
      <c r="BW117" s="846"/>
      <c r="BX117" s="846"/>
      <c r="BY117" s="846"/>
      <c r="BZ117" s="846"/>
      <c r="CA117" s="846" t="s">
        <v>394</v>
      </c>
      <c r="CB117" s="846"/>
      <c r="CC117" s="846"/>
      <c r="CD117" s="846"/>
      <c r="CE117" s="846"/>
      <c r="CF117" s="904" t="s">
        <v>394</v>
      </c>
      <c r="CG117" s="905"/>
      <c r="CH117" s="905"/>
      <c r="CI117" s="905"/>
      <c r="CJ117" s="905"/>
      <c r="CK117" s="956"/>
      <c r="CL117" s="850"/>
      <c r="CM117" s="844" t="s">
        <v>463</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394</v>
      </c>
      <c r="DH117" s="809"/>
      <c r="DI117" s="809"/>
      <c r="DJ117" s="809"/>
      <c r="DK117" s="810"/>
      <c r="DL117" s="811" t="s">
        <v>394</v>
      </c>
      <c r="DM117" s="809"/>
      <c r="DN117" s="809"/>
      <c r="DO117" s="809"/>
      <c r="DP117" s="810"/>
      <c r="DQ117" s="811" t="s">
        <v>394</v>
      </c>
      <c r="DR117" s="809"/>
      <c r="DS117" s="809"/>
      <c r="DT117" s="809"/>
      <c r="DU117" s="810"/>
      <c r="DV117" s="853" t="s">
        <v>394</v>
      </c>
      <c r="DW117" s="854"/>
      <c r="DX117" s="854"/>
      <c r="DY117" s="854"/>
      <c r="DZ117" s="855"/>
    </row>
    <row r="118" spans="1:130" s="226" customFormat="1" ht="26.25" customHeight="1" x14ac:dyDescent="0.15">
      <c r="A118" s="924" t="s">
        <v>434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431</v>
      </c>
      <c r="AB118" s="925"/>
      <c r="AC118" s="925"/>
      <c r="AD118" s="925"/>
      <c r="AE118" s="926"/>
      <c r="AF118" s="927" t="s">
        <v>432</v>
      </c>
      <c r="AG118" s="925"/>
      <c r="AH118" s="925"/>
      <c r="AI118" s="925"/>
      <c r="AJ118" s="926"/>
      <c r="AK118" s="927" t="s">
        <v>306</v>
      </c>
      <c r="AL118" s="925"/>
      <c r="AM118" s="925"/>
      <c r="AN118" s="925"/>
      <c r="AO118" s="926"/>
      <c r="AP118" s="928" t="s">
        <v>433</v>
      </c>
      <c r="AQ118" s="929"/>
      <c r="AR118" s="929"/>
      <c r="AS118" s="929"/>
      <c r="AT118" s="930"/>
      <c r="AU118" s="961"/>
      <c r="AV118" s="962"/>
      <c r="AW118" s="962"/>
      <c r="AX118" s="962"/>
      <c r="AY118" s="962"/>
      <c r="AZ118" s="867" t="s">
        <v>464</v>
      </c>
      <c r="BA118" s="868"/>
      <c r="BB118" s="868"/>
      <c r="BC118" s="868"/>
      <c r="BD118" s="868"/>
      <c r="BE118" s="868"/>
      <c r="BF118" s="868"/>
      <c r="BG118" s="868"/>
      <c r="BH118" s="868"/>
      <c r="BI118" s="868"/>
      <c r="BJ118" s="868"/>
      <c r="BK118" s="868"/>
      <c r="BL118" s="868"/>
      <c r="BM118" s="868"/>
      <c r="BN118" s="868"/>
      <c r="BO118" s="868"/>
      <c r="BP118" s="869"/>
      <c r="BQ118" s="908" t="s">
        <v>394</v>
      </c>
      <c r="BR118" s="874"/>
      <c r="BS118" s="874"/>
      <c r="BT118" s="874"/>
      <c r="BU118" s="874"/>
      <c r="BV118" s="874" t="s">
        <v>394</v>
      </c>
      <c r="BW118" s="874"/>
      <c r="BX118" s="874"/>
      <c r="BY118" s="874"/>
      <c r="BZ118" s="874"/>
      <c r="CA118" s="874" t="s">
        <v>394</v>
      </c>
      <c r="CB118" s="874"/>
      <c r="CC118" s="874"/>
      <c r="CD118" s="874"/>
      <c r="CE118" s="874"/>
      <c r="CF118" s="904" t="s">
        <v>394</v>
      </c>
      <c r="CG118" s="905"/>
      <c r="CH118" s="905"/>
      <c r="CI118" s="905"/>
      <c r="CJ118" s="905"/>
      <c r="CK118" s="956"/>
      <c r="CL118" s="850"/>
      <c r="CM118" s="844" t="s">
        <v>465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394</v>
      </c>
      <c r="DH118" s="809"/>
      <c r="DI118" s="809"/>
      <c r="DJ118" s="809"/>
      <c r="DK118" s="810"/>
      <c r="DL118" s="811" t="s">
        <v>394</v>
      </c>
      <c r="DM118" s="809"/>
      <c r="DN118" s="809"/>
      <c r="DO118" s="809"/>
      <c r="DP118" s="810"/>
      <c r="DQ118" s="811" t="s">
        <v>394</v>
      </c>
      <c r="DR118" s="809"/>
      <c r="DS118" s="809"/>
      <c r="DT118" s="809"/>
      <c r="DU118" s="810"/>
      <c r="DV118" s="853" t="s">
        <v>462</v>
      </c>
      <c r="DW118" s="854"/>
      <c r="DX118" s="854"/>
      <c r="DY118" s="854"/>
      <c r="DZ118" s="855"/>
    </row>
    <row r="119" spans="1:130" s="226" customFormat="1" ht="26.25" customHeight="1" x14ac:dyDescent="0.15">
      <c r="A119" s="847" t="s">
        <v>437</v>
      </c>
      <c r="B119" s="848"/>
      <c r="C119" s="889" t="s">
        <v>438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462</v>
      </c>
      <c r="AB119" s="918"/>
      <c r="AC119" s="918"/>
      <c r="AD119" s="918"/>
      <c r="AE119" s="919"/>
      <c r="AF119" s="920" t="s">
        <v>394</v>
      </c>
      <c r="AG119" s="918"/>
      <c r="AH119" s="918"/>
      <c r="AI119" s="918"/>
      <c r="AJ119" s="919"/>
      <c r="AK119" s="920" t="s">
        <v>462</v>
      </c>
      <c r="AL119" s="918"/>
      <c r="AM119" s="918"/>
      <c r="AN119" s="918"/>
      <c r="AO119" s="919"/>
      <c r="AP119" s="921" t="s">
        <v>394</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466</v>
      </c>
      <c r="BP119" s="907"/>
      <c r="BQ119" s="908">
        <v>41707384</v>
      </c>
      <c r="BR119" s="874"/>
      <c r="BS119" s="874"/>
      <c r="BT119" s="874"/>
      <c r="BU119" s="874"/>
      <c r="BV119" s="874">
        <v>41262500</v>
      </c>
      <c r="BW119" s="874"/>
      <c r="BX119" s="874"/>
      <c r="BY119" s="874"/>
      <c r="BZ119" s="874"/>
      <c r="CA119" s="874">
        <v>38214462</v>
      </c>
      <c r="CB119" s="874"/>
      <c r="CC119" s="874"/>
      <c r="CD119" s="874"/>
      <c r="CE119" s="874"/>
      <c r="CF119" s="777"/>
      <c r="CG119" s="778"/>
      <c r="CH119" s="778"/>
      <c r="CI119" s="778"/>
      <c r="CJ119" s="863"/>
      <c r="CK119" s="957"/>
      <c r="CL119" s="852"/>
      <c r="CM119" s="867" t="s">
        <v>467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462</v>
      </c>
      <c r="DH119" s="793"/>
      <c r="DI119" s="793"/>
      <c r="DJ119" s="793"/>
      <c r="DK119" s="794"/>
      <c r="DL119" s="795" t="s">
        <v>394</v>
      </c>
      <c r="DM119" s="793"/>
      <c r="DN119" s="793"/>
      <c r="DO119" s="793"/>
      <c r="DP119" s="794"/>
      <c r="DQ119" s="795" t="s">
        <v>394</v>
      </c>
      <c r="DR119" s="793"/>
      <c r="DS119" s="793"/>
      <c r="DT119" s="793"/>
      <c r="DU119" s="794"/>
      <c r="DV119" s="877" t="s">
        <v>394</v>
      </c>
      <c r="DW119" s="878"/>
      <c r="DX119" s="878"/>
      <c r="DY119" s="878"/>
      <c r="DZ119" s="879"/>
    </row>
    <row r="120" spans="1:130" s="226" customFormat="1" ht="26.25" customHeight="1" x14ac:dyDescent="0.15">
      <c r="A120" s="849"/>
      <c r="B120" s="850"/>
      <c r="C120" s="844" t="s">
        <v>443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462</v>
      </c>
      <c r="AB120" s="809"/>
      <c r="AC120" s="809"/>
      <c r="AD120" s="809"/>
      <c r="AE120" s="810"/>
      <c r="AF120" s="811" t="s">
        <v>394</v>
      </c>
      <c r="AG120" s="809"/>
      <c r="AH120" s="809"/>
      <c r="AI120" s="809"/>
      <c r="AJ120" s="810"/>
      <c r="AK120" s="811" t="s">
        <v>394</v>
      </c>
      <c r="AL120" s="809"/>
      <c r="AM120" s="809"/>
      <c r="AN120" s="809"/>
      <c r="AO120" s="810"/>
      <c r="AP120" s="853" t="s">
        <v>394</v>
      </c>
      <c r="AQ120" s="854"/>
      <c r="AR120" s="854"/>
      <c r="AS120" s="854"/>
      <c r="AT120" s="855"/>
      <c r="AU120" s="909" t="s">
        <v>468</v>
      </c>
      <c r="AV120" s="910"/>
      <c r="AW120" s="910"/>
      <c r="AX120" s="910"/>
      <c r="AY120" s="911"/>
      <c r="AZ120" s="889" t="s">
        <v>469</v>
      </c>
      <c r="BA120" s="837"/>
      <c r="BB120" s="837"/>
      <c r="BC120" s="837"/>
      <c r="BD120" s="837"/>
      <c r="BE120" s="837"/>
      <c r="BF120" s="837"/>
      <c r="BG120" s="837"/>
      <c r="BH120" s="837"/>
      <c r="BI120" s="837"/>
      <c r="BJ120" s="837"/>
      <c r="BK120" s="837"/>
      <c r="BL120" s="837"/>
      <c r="BM120" s="837"/>
      <c r="BN120" s="837"/>
      <c r="BO120" s="837"/>
      <c r="BP120" s="838"/>
      <c r="BQ120" s="890">
        <v>6582587</v>
      </c>
      <c r="BR120" s="871"/>
      <c r="BS120" s="871"/>
      <c r="BT120" s="871"/>
      <c r="BU120" s="871"/>
      <c r="BV120" s="871">
        <v>6538010</v>
      </c>
      <c r="BW120" s="871"/>
      <c r="BX120" s="871"/>
      <c r="BY120" s="871"/>
      <c r="BZ120" s="871"/>
      <c r="CA120" s="871">
        <v>6298612</v>
      </c>
      <c r="CB120" s="871"/>
      <c r="CC120" s="871"/>
      <c r="CD120" s="871"/>
      <c r="CE120" s="871"/>
      <c r="CF120" s="895">
        <v>54.6</v>
      </c>
      <c r="CG120" s="896"/>
      <c r="CH120" s="896"/>
      <c r="CI120" s="896"/>
      <c r="CJ120" s="896"/>
      <c r="CK120" s="897" t="s">
        <v>470</v>
      </c>
      <c r="CL120" s="881"/>
      <c r="CM120" s="881"/>
      <c r="CN120" s="881"/>
      <c r="CO120" s="882"/>
      <c r="CP120" s="901" t="s">
        <v>410</v>
      </c>
      <c r="CQ120" s="902"/>
      <c r="CR120" s="902"/>
      <c r="CS120" s="902"/>
      <c r="CT120" s="902"/>
      <c r="CU120" s="902"/>
      <c r="CV120" s="902"/>
      <c r="CW120" s="902"/>
      <c r="CX120" s="902"/>
      <c r="CY120" s="902"/>
      <c r="CZ120" s="902"/>
      <c r="DA120" s="902"/>
      <c r="DB120" s="902"/>
      <c r="DC120" s="902"/>
      <c r="DD120" s="902"/>
      <c r="DE120" s="902"/>
      <c r="DF120" s="903"/>
      <c r="DG120" s="890" t="s">
        <v>394</v>
      </c>
      <c r="DH120" s="871"/>
      <c r="DI120" s="871"/>
      <c r="DJ120" s="871"/>
      <c r="DK120" s="871"/>
      <c r="DL120" s="871">
        <v>9607492</v>
      </c>
      <c r="DM120" s="871"/>
      <c r="DN120" s="871"/>
      <c r="DO120" s="871"/>
      <c r="DP120" s="871"/>
      <c r="DQ120" s="871">
        <v>9056614</v>
      </c>
      <c r="DR120" s="871"/>
      <c r="DS120" s="871"/>
      <c r="DT120" s="871"/>
      <c r="DU120" s="871"/>
      <c r="DV120" s="872">
        <v>78.5</v>
      </c>
      <c r="DW120" s="872"/>
      <c r="DX120" s="872"/>
      <c r="DY120" s="872"/>
      <c r="DZ120" s="873"/>
    </row>
    <row r="121" spans="1:130" s="226" customFormat="1" ht="26.25" customHeight="1" x14ac:dyDescent="0.15">
      <c r="A121" s="849"/>
      <c r="B121" s="850"/>
      <c r="C121" s="892" t="s">
        <v>471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1060</v>
      </c>
      <c r="AB121" s="809"/>
      <c r="AC121" s="809"/>
      <c r="AD121" s="809"/>
      <c r="AE121" s="810"/>
      <c r="AF121" s="811">
        <v>1060</v>
      </c>
      <c r="AG121" s="809"/>
      <c r="AH121" s="809"/>
      <c r="AI121" s="809"/>
      <c r="AJ121" s="810"/>
      <c r="AK121" s="811">
        <v>35902</v>
      </c>
      <c r="AL121" s="809"/>
      <c r="AM121" s="809"/>
      <c r="AN121" s="809"/>
      <c r="AO121" s="810"/>
      <c r="AP121" s="853">
        <v>0.3</v>
      </c>
      <c r="AQ121" s="854"/>
      <c r="AR121" s="854"/>
      <c r="AS121" s="854"/>
      <c r="AT121" s="855"/>
      <c r="AU121" s="912"/>
      <c r="AV121" s="913"/>
      <c r="AW121" s="913"/>
      <c r="AX121" s="913"/>
      <c r="AY121" s="914"/>
      <c r="AZ121" s="844" t="s">
        <v>472</v>
      </c>
      <c r="BA121" s="781"/>
      <c r="BB121" s="781"/>
      <c r="BC121" s="781"/>
      <c r="BD121" s="781"/>
      <c r="BE121" s="781"/>
      <c r="BF121" s="781"/>
      <c r="BG121" s="781"/>
      <c r="BH121" s="781"/>
      <c r="BI121" s="781"/>
      <c r="BJ121" s="781"/>
      <c r="BK121" s="781"/>
      <c r="BL121" s="781"/>
      <c r="BM121" s="781"/>
      <c r="BN121" s="781"/>
      <c r="BO121" s="781"/>
      <c r="BP121" s="782"/>
      <c r="BQ121" s="845">
        <v>216182</v>
      </c>
      <c r="BR121" s="846"/>
      <c r="BS121" s="846"/>
      <c r="BT121" s="846"/>
      <c r="BU121" s="846"/>
      <c r="BV121" s="846">
        <v>198717</v>
      </c>
      <c r="BW121" s="846"/>
      <c r="BX121" s="846"/>
      <c r="BY121" s="846"/>
      <c r="BZ121" s="846"/>
      <c r="CA121" s="846">
        <v>166661</v>
      </c>
      <c r="CB121" s="846"/>
      <c r="CC121" s="846"/>
      <c r="CD121" s="846"/>
      <c r="CE121" s="846"/>
      <c r="CF121" s="904">
        <v>1.4</v>
      </c>
      <c r="CG121" s="905"/>
      <c r="CH121" s="905"/>
      <c r="CI121" s="905"/>
      <c r="CJ121" s="905"/>
      <c r="CK121" s="898"/>
      <c r="CL121" s="884"/>
      <c r="CM121" s="884"/>
      <c r="CN121" s="884"/>
      <c r="CO121" s="885"/>
      <c r="CP121" s="864" t="s">
        <v>412</v>
      </c>
      <c r="CQ121" s="865"/>
      <c r="CR121" s="865"/>
      <c r="CS121" s="865"/>
      <c r="CT121" s="865"/>
      <c r="CU121" s="865"/>
      <c r="CV121" s="865"/>
      <c r="CW121" s="865"/>
      <c r="CX121" s="865"/>
      <c r="CY121" s="865"/>
      <c r="CZ121" s="865"/>
      <c r="DA121" s="865"/>
      <c r="DB121" s="865"/>
      <c r="DC121" s="865"/>
      <c r="DD121" s="865"/>
      <c r="DE121" s="865"/>
      <c r="DF121" s="866"/>
      <c r="DG121" s="845">
        <v>5237697</v>
      </c>
      <c r="DH121" s="846"/>
      <c r="DI121" s="846"/>
      <c r="DJ121" s="846"/>
      <c r="DK121" s="846"/>
      <c r="DL121" s="846">
        <v>4760953</v>
      </c>
      <c r="DM121" s="846"/>
      <c r="DN121" s="846"/>
      <c r="DO121" s="846"/>
      <c r="DP121" s="846"/>
      <c r="DQ121" s="846">
        <v>4445395</v>
      </c>
      <c r="DR121" s="846"/>
      <c r="DS121" s="846"/>
      <c r="DT121" s="846"/>
      <c r="DU121" s="846"/>
      <c r="DV121" s="823">
        <v>38.5</v>
      </c>
      <c r="DW121" s="823"/>
      <c r="DX121" s="823"/>
      <c r="DY121" s="823"/>
      <c r="DZ121" s="824"/>
    </row>
    <row r="122" spans="1:130" s="226" customFormat="1" ht="26.25" customHeight="1" x14ac:dyDescent="0.15">
      <c r="A122" s="849"/>
      <c r="B122" s="850"/>
      <c r="C122" s="844" t="s">
        <v>453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394</v>
      </c>
      <c r="AB122" s="809"/>
      <c r="AC122" s="809"/>
      <c r="AD122" s="809"/>
      <c r="AE122" s="810"/>
      <c r="AF122" s="811" t="s">
        <v>394</v>
      </c>
      <c r="AG122" s="809"/>
      <c r="AH122" s="809"/>
      <c r="AI122" s="809"/>
      <c r="AJ122" s="810"/>
      <c r="AK122" s="811" t="s">
        <v>394</v>
      </c>
      <c r="AL122" s="809"/>
      <c r="AM122" s="809"/>
      <c r="AN122" s="809"/>
      <c r="AO122" s="810"/>
      <c r="AP122" s="853" t="s">
        <v>394</v>
      </c>
      <c r="AQ122" s="854"/>
      <c r="AR122" s="854"/>
      <c r="AS122" s="854"/>
      <c r="AT122" s="855"/>
      <c r="AU122" s="912"/>
      <c r="AV122" s="913"/>
      <c r="AW122" s="913"/>
      <c r="AX122" s="913"/>
      <c r="AY122" s="914"/>
      <c r="AZ122" s="867" t="s">
        <v>473</v>
      </c>
      <c r="BA122" s="868"/>
      <c r="BB122" s="868"/>
      <c r="BC122" s="868"/>
      <c r="BD122" s="868"/>
      <c r="BE122" s="868"/>
      <c r="BF122" s="868"/>
      <c r="BG122" s="868"/>
      <c r="BH122" s="868"/>
      <c r="BI122" s="868"/>
      <c r="BJ122" s="868"/>
      <c r="BK122" s="868"/>
      <c r="BL122" s="868"/>
      <c r="BM122" s="868"/>
      <c r="BN122" s="868"/>
      <c r="BO122" s="868"/>
      <c r="BP122" s="869"/>
      <c r="BQ122" s="908">
        <v>29867926</v>
      </c>
      <c r="BR122" s="874"/>
      <c r="BS122" s="874"/>
      <c r="BT122" s="874"/>
      <c r="BU122" s="874"/>
      <c r="BV122" s="874">
        <v>29474436</v>
      </c>
      <c r="BW122" s="874"/>
      <c r="BX122" s="874"/>
      <c r="BY122" s="874"/>
      <c r="BZ122" s="874"/>
      <c r="CA122" s="874">
        <v>28382989</v>
      </c>
      <c r="CB122" s="874"/>
      <c r="CC122" s="874"/>
      <c r="CD122" s="874"/>
      <c r="CE122" s="874"/>
      <c r="CF122" s="875">
        <v>246.1</v>
      </c>
      <c r="CG122" s="876"/>
      <c r="CH122" s="876"/>
      <c r="CI122" s="876"/>
      <c r="CJ122" s="876"/>
      <c r="CK122" s="898"/>
      <c r="CL122" s="884"/>
      <c r="CM122" s="884"/>
      <c r="CN122" s="884"/>
      <c r="CO122" s="885"/>
      <c r="CP122" s="864" t="s">
        <v>413</v>
      </c>
      <c r="CQ122" s="865"/>
      <c r="CR122" s="865"/>
      <c r="CS122" s="865"/>
      <c r="CT122" s="865"/>
      <c r="CU122" s="865"/>
      <c r="CV122" s="865"/>
      <c r="CW122" s="865"/>
      <c r="CX122" s="865"/>
      <c r="CY122" s="865"/>
      <c r="CZ122" s="865"/>
      <c r="DA122" s="865"/>
      <c r="DB122" s="865"/>
      <c r="DC122" s="865"/>
      <c r="DD122" s="865"/>
      <c r="DE122" s="865"/>
      <c r="DF122" s="866"/>
      <c r="DG122" s="845" t="s">
        <v>394</v>
      </c>
      <c r="DH122" s="846"/>
      <c r="DI122" s="846"/>
      <c r="DJ122" s="846"/>
      <c r="DK122" s="846"/>
      <c r="DL122" s="846" t="s">
        <v>394</v>
      </c>
      <c r="DM122" s="846"/>
      <c r="DN122" s="846"/>
      <c r="DO122" s="846"/>
      <c r="DP122" s="846"/>
      <c r="DQ122" s="846" t="s">
        <v>394</v>
      </c>
      <c r="DR122" s="846"/>
      <c r="DS122" s="846"/>
      <c r="DT122" s="846"/>
      <c r="DU122" s="846"/>
      <c r="DV122" s="823" t="s">
        <v>394</v>
      </c>
      <c r="DW122" s="823"/>
      <c r="DX122" s="823"/>
      <c r="DY122" s="823"/>
      <c r="DZ122" s="824"/>
    </row>
    <row r="123" spans="1:130" s="226" customFormat="1" ht="26.25" customHeight="1" x14ac:dyDescent="0.15">
      <c r="A123" s="849"/>
      <c r="B123" s="850"/>
      <c r="C123" s="844" t="s">
        <v>459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24814</v>
      </c>
      <c r="AB123" s="809"/>
      <c r="AC123" s="809"/>
      <c r="AD123" s="809"/>
      <c r="AE123" s="810"/>
      <c r="AF123" s="811">
        <v>24668</v>
      </c>
      <c r="AG123" s="809"/>
      <c r="AH123" s="809"/>
      <c r="AI123" s="809"/>
      <c r="AJ123" s="810"/>
      <c r="AK123" s="811">
        <v>20755</v>
      </c>
      <c r="AL123" s="809"/>
      <c r="AM123" s="809"/>
      <c r="AN123" s="809"/>
      <c r="AO123" s="810"/>
      <c r="AP123" s="853">
        <v>0.2</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474</v>
      </c>
      <c r="BP123" s="907"/>
      <c r="BQ123" s="861">
        <v>36666695</v>
      </c>
      <c r="BR123" s="862"/>
      <c r="BS123" s="862"/>
      <c r="BT123" s="862"/>
      <c r="BU123" s="862"/>
      <c r="BV123" s="862">
        <v>36211163</v>
      </c>
      <c r="BW123" s="862"/>
      <c r="BX123" s="862"/>
      <c r="BY123" s="862"/>
      <c r="BZ123" s="862"/>
      <c r="CA123" s="862">
        <v>34848262</v>
      </c>
      <c r="CB123" s="862"/>
      <c r="CC123" s="862"/>
      <c r="CD123" s="862"/>
      <c r="CE123" s="862"/>
      <c r="CF123" s="777"/>
      <c r="CG123" s="778"/>
      <c r="CH123" s="778"/>
      <c r="CI123" s="778"/>
      <c r="CJ123" s="863"/>
      <c r="CK123" s="898"/>
      <c r="CL123" s="884"/>
      <c r="CM123" s="884"/>
      <c r="CN123" s="884"/>
      <c r="CO123" s="885"/>
      <c r="CP123" s="864" t="s">
        <v>475</v>
      </c>
      <c r="CQ123" s="865"/>
      <c r="CR123" s="865"/>
      <c r="CS123" s="865"/>
      <c r="CT123" s="865"/>
      <c r="CU123" s="865"/>
      <c r="CV123" s="865"/>
      <c r="CW123" s="865"/>
      <c r="CX123" s="865"/>
      <c r="CY123" s="865"/>
      <c r="CZ123" s="865"/>
      <c r="DA123" s="865"/>
      <c r="DB123" s="865"/>
      <c r="DC123" s="865"/>
      <c r="DD123" s="865"/>
      <c r="DE123" s="865"/>
      <c r="DF123" s="866"/>
      <c r="DG123" s="808" t="s">
        <v>394</v>
      </c>
      <c r="DH123" s="809"/>
      <c r="DI123" s="809"/>
      <c r="DJ123" s="809"/>
      <c r="DK123" s="810"/>
      <c r="DL123" s="811" t="s">
        <v>394</v>
      </c>
      <c r="DM123" s="809"/>
      <c r="DN123" s="809"/>
      <c r="DO123" s="809"/>
      <c r="DP123" s="810"/>
      <c r="DQ123" s="811" t="s">
        <v>394</v>
      </c>
      <c r="DR123" s="809"/>
      <c r="DS123" s="809"/>
      <c r="DT123" s="809"/>
      <c r="DU123" s="810"/>
      <c r="DV123" s="853" t="s">
        <v>462</v>
      </c>
      <c r="DW123" s="854"/>
      <c r="DX123" s="854"/>
      <c r="DY123" s="854"/>
      <c r="DZ123" s="855"/>
    </row>
    <row r="124" spans="1:130" s="226" customFormat="1" ht="26.25" customHeight="1" thickBot="1" x14ac:dyDescent="0.2">
      <c r="A124" s="849"/>
      <c r="B124" s="850"/>
      <c r="C124" s="844" t="s">
        <v>463</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394</v>
      </c>
      <c r="AB124" s="809"/>
      <c r="AC124" s="809"/>
      <c r="AD124" s="809"/>
      <c r="AE124" s="810"/>
      <c r="AF124" s="811" t="s">
        <v>394</v>
      </c>
      <c r="AG124" s="809"/>
      <c r="AH124" s="809"/>
      <c r="AI124" s="809"/>
      <c r="AJ124" s="810"/>
      <c r="AK124" s="811" t="s">
        <v>462</v>
      </c>
      <c r="AL124" s="809"/>
      <c r="AM124" s="809"/>
      <c r="AN124" s="809"/>
      <c r="AO124" s="810"/>
      <c r="AP124" s="853" t="s">
        <v>394</v>
      </c>
      <c r="AQ124" s="854"/>
      <c r="AR124" s="854"/>
      <c r="AS124" s="854"/>
      <c r="AT124" s="855"/>
      <c r="AU124" s="856" t="s">
        <v>476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47.1</v>
      </c>
      <c r="BR124" s="860"/>
      <c r="BS124" s="860"/>
      <c r="BT124" s="860"/>
      <c r="BU124" s="860"/>
      <c r="BV124" s="860">
        <v>45.7</v>
      </c>
      <c r="BW124" s="860"/>
      <c r="BX124" s="860"/>
      <c r="BY124" s="860"/>
      <c r="BZ124" s="860"/>
      <c r="CA124" s="860">
        <v>29.1</v>
      </c>
      <c r="CB124" s="860"/>
      <c r="CC124" s="860"/>
      <c r="CD124" s="860"/>
      <c r="CE124" s="860"/>
      <c r="CF124" s="755"/>
      <c r="CG124" s="756"/>
      <c r="CH124" s="756"/>
      <c r="CI124" s="756"/>
      <c r="CJ124" s="891"/>
      <c r="CK124" s="899"/>
      <c r="CL124" s="899"/>
      <c r="CM124" s="899"/>
      <c r="CN124" s="899"/>
      <c r="CO124" s="900"/>
      <c r="CP124" s="864" t="s">
        <v>477</v>
      </c>
      <c r="CQ124" s="865"/>
      <c r="CR124" s="865"/>
      <c r="CS124" s="865"/>
      <c r="CT124" s="865"/>
      <c r="CU124" s="865"/>
      <c r="CV124" s="865"/>
      <c r="CW124" s="865"/>
      <c r="CX124" s="865"/>
      <c r="CY124" s="865"/>
      <c r="CZ124" s="865"/>
      <c r="DA124" s="865"/>
      <c r="DB124" s="865"/>
      <c r="DC124" s="865"/>
      <c r="DD124" s="865"/>
      <c r="DE124" s="865"/>
      <c r="DF124" s="866"/>
      <c r="DG124" s="792">
        <v>9481800</v>
      </c>
      <c r="DH124" s="793"/>
      <c r="DI124" s="793"/>
      <c r="DJ124" s="793"/>
      <c r="DK124" s="794"/>
      <c r="DL124" s="795" t="s">
        <v>394</v>
      </c>
      <c r="DM124" s="793"/>
      <c r="DN124" s="793"/>
      <c r="DO124" s="793"/>
      <c r="DP124" s="794"/>
      <c r="DQ124" s="795" t="s">
        <v>394</v>
      </c>
      <c r="DR124" s="793"/>
      <c r="DS124" s="793"/>
      <c r="DT124" s="793"/>
      <c r="DU124" s="794"/>
      <c r="DV124" s="877" t="s">
        <v>394</v>
      </c>
      <c r="DW124" s="878"/>
      <c r="DX124" s="878"/>
      <c r="DY124" s="878"/>
      <c r="DZ124" s="879"/>
    </row>
    <row r="125" spans="1:130" s="226" customFormat="1" ht="26.25" customHeight="1" x14ac:dyDescent="0.15">
      <c r="A125" s="849"/>
      <c r="B125" s="850"/>
      <c r="C125" s="844" t="s">
        <v>465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394</v>
      </c>
      <c r="AB125" s="809"/>
      <c r="AC125" s="809"/>
      <c r="AD125" s="809"/>
      <c r="AE125" s="810"/>
      <c r="AF125" s="811" t="s">
        <v>394</v>
      </c>
      <c r="AG125" s="809"/>
      <c r="AH125" s="809"/>
      <c r="AI125" s="809"/>
      <c r="AJ125" s="810"/>
      <c r="AK125" s="811" t="s">
        <v>394</v>
      </c>
      <c r="AL125" s="809"/>
      <c r="AM125" s="809"/>
      <c r="AN125" s="809"/>
      <c r="AO125" s="810"/>
      <c r="AP125" s="853" t="s">
        <v>394</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478</v>
      </c>
      <c r="CL125" s="881"/>
      <c r="CM125" s="881"/>
      <c r="CN125" s="881"/>
      <c r="CO125" s="882"/>
      <c r="CP125" s="889" t="s">
        <v>479</v>
      </c>
      <c r="CQ125" s="837"/>
      <c r="CR125" s="837"/>
      <c r="CS125" s="837"/>
      <c r="CT125" s="837"/>
      <c r="CU125" s="837"/>
      <c r="CV125" s="837"/>
      <c r="CW125" s="837"/>
      <c r="CX125" s="837"/>
      <c r="CY125" s="837"/>
      <c r="CZ125" s="837"/>
      <c r="DA125" s="837"/>
      <c r="DB125" s="837"/>
      <c r="DC125" s="837"/>
      <c r="DD125" s="837"/>
      <c r="DE125" s="837"/>
      <c r="DF125" s="838"/>
      <c r="DG125" s="890" t="s">
        <v>394</v>
      </c>
      <c r="DH125" s="871"/>
      <c r="DI125" s="871"/>
      <c r="DJ125" s="871"/>
      <c r="DK125" s="871"/>
      <c r="DL125" s="871" t="s">
        <v>394</v>
      </c>
      <c r="DM125" s="871"/>
      <c r="DN125" s="871"/>
      <c r="DO125" s="871"/>
      <c r="DP125" s="871"/>
      <c r="DQ125" s="871" t="s">
        <v>394</v>
      </c>
      <c r="DR125" s="871"/>
      <c r="DS125" s="871"/>
      <c r="DT125" s="871"/>
      <c r="DU125" s="871"/>
      <c r="DV125" s="872" t="s">
        <v>394</v>
      </c>
      <c r="DW125" s="872"/>
      <c r="DX125" s="872"/>
      <c r="DY125" s="872"/>
      <c r="DZ125" s="873"/>
    </row>
    <row r="126" spans="1:130" s="226" customFormat="1" ht="26.25" customHeight="1" thickBot="1" x14ac:dyDescent="0.2">
      <c r="A126" s="849"/>
      <c r="B126" s="850"/>
      <c r="C126" s="844" t="s">
        <v>467</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394</v>
      </c>
      <c r="AB126" s="809"/>
      <c r="AC126" s="809"/>
      <c r="AD126" s="809"/>
      <c r="AE126" s="810"/>
      <c r="AF126" s="811" t="s">
        <v>394</v>
      </c>
      <c r="AG126" s="809"/>
      <c r="AH126" s="809"/>
      <c r="AI126" s="809"/>
      <c r="AJ126" s="810"/>
      <c r="AK126" s="811" t="s">
        <v>394</v>
      </c>
      <c r="AL126" s="809"/>
      <c r="AM126" s="809"/>
      <c r="AN126" s="809"/>
      <c r="AO126" s="810"/>
      <c r="AP126" s="853" t="s">
        <v>394</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480</v>
      </c>
      <c r="CQ126" s="781"/>
      <c r="CR126" s="781"/>
      <c r="CS126" s="781"/>
      <c r="CT126" s="781"/>
      <c r="CU126" s="781"/>
      <c r="CV126" s="781"/>
      <c r="CW126" s="781"/>
      <c r="CX126" s="781"/>
      <c r="CY126" s="781"/>
      <c r="CZ126" s="781"/>
      <c r="DA126" s="781"/>
      <c r="DB126" s="781"/>
      <c r="DC126" s="781"/>
      <c r="DD126" s="781"/>
      <c r="DE126" s="781"/>
      <c r="DF126" s="782"/>
      <c r="DG126" s="845" t="s">
        <v>394</v>
      </c>
      <c r="DH126" s="846"/>
      <c r="DI126" s="846"/>
      <c r="DJ126" s="846"/>
      <c r="DK126" s="846"/>
      <c r="DL126" s="846" t="s">
        <v>394</v>
      </c>
      <c r="DM126" s="846"/>
      <c r="DN126" s="846"/>
      <c r="DO126" s="846"/>
      <c r="DP126" s="846"/>
      <c r="DQ126" s="846" t="s">
        <v>394</v>
      </c>
      <c r="DR126" s="846"/>
      <c r="DS126" s="846"/>
      <c r="DT126" s="846"/>
      <c r="DU126" s="846"/>
      <c r="DV126" s="823" t="s">
        <v>394</v>
      </c>
      <c r="DW126" s="823"/>
      <c r="DX126" s="823"/>
      <c r="DY126" s="823"/>
      <c r="DZ126" s="824"/>
    </row>
    <row r="127" spans="1:130" s="226" customFormat="1" ht="26.25" customHeight="1" x14ac:dyDescent="0.15">
      <c r="A127" s="851"/>
      <c r="B127" s="852"/>
      <c r="C127" s="867" t="s">
        <v>481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394</v>
      </c>
      <c r="AB127" s="809"/>
      <c r="AC127" s="809"/>
      <c r="AD127" s="809"/>
      <c r="AE127" s="810"/>
      <c r="AF127" s="811" t="s">
        <v>394</v>
      </c>
      <c r="AG127" s="809"/>
      <c r="AH127" s="809"/>
      <c r="AI127" s="809"/>
      <c r="AJ127" s="810"/>
      <c r="AK127" s="811" t="s">
        <v>394</v>
      </c>
      <c r="AL127" s="809"/>
      <c r="AM127" s="809"/>
      <c r="AN127" s="809"/>
      <c r="AO127" s="810"/>
      <c r="AP127" s="853" t="s">
        <v>394</v>
      </c>
      <c r="AQ127" s="854"/>
      <c r="AR127" s="854"/>
      <c r="AS127" s="854"/>
      <c r="AT127" s="855"/>
      <c r="AU127" s="228"/>
      <c r="AV127" s="228"/>
      <c r="AW127" s="228"/>
      <c r="AX127" s="870" t="s">
        <v>482</v>
      </c>
      <c r="AY127" s="841"/>
      <c r="AZ127" s="841"/>
      <c r="BA127" s="841"/>
      <c r="BB127" s="841"/>
      <c r="BC127" s="841"/>
      <c r="BD127" s="841"/>
      <c r="BE127" s="842"/>
      <c r="BF127" s="840" t="s">
        <v>483</v>
      </c>
      <c r="BG127" s="841"/>
      <c r="BH127" s="841"/>
      <c r="BI127" s="841"/>
      <c r="BJ127" s="841"/>
      <c r="BK127" s="841"/>
      <c r="BL127" s="842"/>
      <c r="BM127" s="840" t="s">
        <v>484</v>
      </c>
      <c r="BN127" s="841"/>
      <c r="BO127" s="841"/>
      <c r="BP127" s="841"/>
      <c r="BQ127" s="841"/>
      <c r="BR127" s="841"/>
      <c r="BS127" s="842"/>
      <c r="BT127" s="840" t="s">
        <v>485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486</v>
      </c>
      <c r="CQ127" s="781"/>
      <c r="CR127" s="781"/>
      <c r="CS127" s="781"/>
      <c r="CT127" s="781"/>
      <c r="CU127" s="781"/>
      <c r="CV127" s="781"/>
      <c r="CW127" s="781"/>
      <c r="CX127" s="781"/>
      <c r="CY127" s="781"/>
      <c r="CZ127" s="781"/>
      <c r="DA127" s="781"/>
      <c r="DB127" s="781"/>
      <c r="DC127" s="781"/>
      <c r="DD127" s="781"/>
      <c r="DE127" s="781"/>
      <c r="DF127" s="782"/>
      <c r="DG127" s="845" t="s">
        <v>394</v>
      </c>
      <c r="DH127" s="846"/>
      <c r="DI127" s="846"/>
      <c r="DJ127" s="846"/>
      <c r="DK127" s="846"/>
      <c r="DL127" s="846" t="s">
        <v>394</v>
      </c>
      <c r="DM127" s="846"/>
      <c r="DN127" s="846"/>
      <c r="DO127" s="846"/>
      <c r="DP127" s="846"/>
      <c r="DQ127" s="846" t="s">
        <v>394</v>
      </c>
      <c r="DR127" s="846"/>
      <c r="DS127" s="846"/>
      <c r="DT127" s="846"/>
      <c r="DU127" s="846"/>
      <c r="DV127" s="823" t="s">
        <v>394</v>
      </c>
      <c r="DW127" s="823"/>
      <c r="DX127" s="823"/>
      <c r="DY127" s="823"/>
      <c r="DZ127" s="824"/>
    </row>
    <row r="128" spans="1:130" s="226" customFormat="1" ht="26.25" customHeight="1" thickBot="1" x14ac:dyDescent="0.2">
      <c r="A128" s="825" t="s">
        <v>487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488</v>
      </c>
      <c r="X128" s="827"/>
      <c r="Y128" s="827"/>
      <c r="Z128" s="828"/>
      <c r="AA128" s="829">
        <v>70604</v>
      </c>
      <c r="AB128" s="830"/>
      <c r="AC128" s="830"/>
      <c r="AD128" s="830"/>
      <c r="AE128" s="831"/>
      <c r="AF128" s="832">
        <v>77364</v>
      </c>
      <c r="AG128" s="830"/>
      <c r="AH128" s="830"/>
      <c r="AI128" s="830"/>
      <c r="AJ128" s="831"/>
      <c r="AK128" s="832">
        <v>56325</v>
      </c>
      <c r="AL128" s="830"/>
      <c r="AM128" s="830"/>
      <c r="AN128" s="830"/>
      <c r="AO128" s="831"/>
      <c r="AP128" s="833"/>
      <c r="AQ128" s="834"/>
      <c r="AR128" s="834"/>
      <c r="AS128" s="834"/>
      <c r="AT128" s="835"/>
      <c r="AU128" s="228"/>
      <c r="AV128" s="228"/>
      <c r="AW128" s="228"/>
      <c r="AX128" s="836" t="s">
        <v>489</v>
      </c>
      <c r="AY128" s="837"/>
      <c r="AZ128" s="837"/>
      <c r="BA128" s="837"/>
      <c r="BB128" s="837"/>
      <c r="BC128" s="837"/>
      <c r="BD128" s="837"/>
      <c r="BE128" s="838"/>
      <c r="BF128" s="815" t="s">
        <v>242</v>
      </c>
      <c r="BG128" s="816"/>
      <c r="BH128" s="816"/>
      <c r="BI128" s="816"/>
      <c r="BJ128" s="816"/>
      <c r="BK128" s="816"/>
      <c r="BL128" s="839"/>
      <c r="BM128" s="815">
        <v>12.84</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490</v>
      </c>
      <c r="CQ128" s="759"/>
      <c r="CR128" s="759"/>
      <c r="CS128" s="759"/>
      <c r="CT128" s="759"/>
      <c r="CU128" s="759"/>
      <c r="CV128" s="759"/>
      <c r="CW128" s="759"/>
      <c r="CX128" s="759"/>
      <c r="CY128" s="759"/>
      <c r="CZ128" s="759"/>
      <c r="DA128" s="759"/>
      <c r="DB128" s="759"/>
      <c r="DC128" s="759"/>
      <c r="DD128" s="759"/>
      <c r="DE128" s="759"/>
      <c r="DF128" s="760"/>
      <c r="DG128" s="819" t="s">
        <v>394</v>
      </c>
      <c r="DH128" s="820"/>
      <c r="DI128" s="820"/>
      <c r="DJ128" s="820"/>
      <c r="DK128" s="820"/>
      <c r="DL128" s="820" t="s">
        <v>491</v>
      </c>
      <c r="DM128" s="820"/>
      <c r="DN128" s="820"/>
      <c r="DO128" s="820"/>
      <c r="DP128" s="820"/>
      <c r="DQ128" s="820" t="s">
        <v>242</v>
      </c>
      <c r="DR128" s="820"/>
      <c r="DS128" s="820"/>
      <c r="DT128" s="820"/>
      <c r="DU128" s="820"/>
      <c r="DV128" s="821" t="s">
        <v>242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492</v>
      </c>
      <c r="X129" s="806"/>
      <c r="Y129" s="806"/>
      <c r="Z129" s="807"/>
      <c r="AA129" s="808">
        <v>13468763</v>
      </c>
      <c r="AB129" s="809"/>
      <c r="AC129" s="809"/>
      <c r="AD129" s="809"/>
      <c r="AE129" s="810"/>
      <c r="AF129" s="811">
        <v>13798746</v>
      </c>
      <c r="AG129" s="809"/>
      <c r="AH129" s="809"/>
      <c r="AI129" s="809"/>
      <c r="AJ129" s="810"/>
      <c r="AK129" s="811">
        <v>14190229</v>
      </c>
      <c r="AL129" s="809"/>
      <c r="AM129" s="809"/>
      <c r="AN129" s="809"/>
      <c r="AO129" s="810"/>
      <c r="AP129" s="812"/>
      <c r="AQ129" s="813"/>
      <c r="AR129" s="813"/>
      <c r="AS129" s="813"/>
      <c r="AT129" s="814"/>
      <c r="AU129" s="229"/>
      <c r="AV129" s="229"/>
      <c r="AW129" s="229"/>
      <c r="AX129" s="780" t="s">
        <v>493</v>
      </c>
      <c r="AY129" s="781"/>
      <c r="AZ129" s="781"/>
      <c r="BA129" s="781"/>
      <c r="BB129" s="781"/>
      <c r="BC129" s="781"/>
      <c r="BD129" s="781"/>
      <c r="BE129" s="782"/>
      <c r="BF129" s="799" t="s">
        <v>242</v>
      </c>
      <c r="BG129" s="800"/>
      <c r="BH129" s="800"/>
      <c r="BI129" s="800"/>
      <c r="BJ129" s="800"/>
      <c r="BK129" s="800"/>
      <c r="BL129" s="801"/>
      <c r="BM129" s="799">
        <v>17.84</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495</v>
      </c>
      <c r="X130" s="806"/>
      <c r="Y130" s="806"/>
      <c r="Z130" s="807"/>
      <c r="AA130" s="808">
        <v>2775884</v>
      </c>
      <c r="AB130" s="809"/>
      <c r="AC130" s="809"/>
      <c r="AD130" s="809"/>
      <c r="AE130" s="810"/>
      <c r="AF130" s="811">
        <v>2758194</v>
      </c>
      <c r="AG130" s="809"/>
      <c r="AH130" s="809"/>
      <c r="AI130" s="809"/>
      <c r="AJ130" s="810"/>
      <c r="AK130" s="811">
        <v>2656764</v>
      </c>
      <c r="AL130" s="809"/>
      <c r="AM130" s="809"/>
      <c r="AN130" s="809"/>
      <c r="AO130" s="810"/>
      <c r="AP130" s="812"/>
      <c r="AQ130" s="813"/>
      <c r="AR130" s="813"/>
      <c r="AS130" s="813"/>
      <c r="AT130" s="814"/>
      <c r="AU130" s="229"/>
      <c r="AV130" s="229"/>
      <c r="AW130" s="229"/>
      <c r="AX130" s="780" t="s">
        <v>496</v>
      </c>
      <c r="AY130" s="781"/>
      <c r="AZ130" s="781"/>
      <c r="BA130" s="781"/>
      <c r="BB130" s="781"/>
      <c r="BC130" s="781"/>
      <c r="BD130" s="781"/>
      <c r="BE130" s="782"/>
      <c r="BF130" s="783">
        <v>13.1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497</v>
      </c>
      <c r="X131" s="790"/>
      <c r="Y131" s="790"/>
      <c r="Z131" s="791"/>
      <c r="AA131" s="792">
        <v>10692879</v>
      </c>
      <c r="AB131" s="793"/>
      <c r="AC131" s="793"/>
      <c r="AD131" s="793"/>
      <c r="AE131" s="794"/>
      <c r="AF131" s="795">
        <v>11040552</v>
      </c>
      <c r="AG131" s="793"/>
      <c r="AH131" s="793"/>
      <c r="AI131" s="793"/>
      <c r="AJ131" s="794"/>
      <c r="AK131" s="795">
        <v>11533465</v>
      </c>
      <c r="AL131" s="793"/>
      <c r="AM131" s="793"/>
      <c r="AN131" s="793"/>
      <c r="AO131" s="794"/>
      <c r="AP131" s="796"/>
      <c r="AQ131" s="797"/>
      <c r="AR131" s="797"/>
      <c r="AS131" s="797"/>
      <c r="AT131" s="798"/>
      <c r="AU131" s="229"/>
      <c r="AV131" s="229"/>
      <c r="AW131" s="229"/>
      <c r="AX131" s="758" t="s">
        <v>498</v>
      </c>
      <c r="AY131" s="759"/>
      <c r="AZ131" s="759"/>
      <c r="BA131" s="759"/>
      <c r="BB131" s="759"/>
      <c r="BC131" s="759"/>
      <c r="BD131" s="759"/>
      <c r="BE131" s="760"/>
      <c r="BF131" s="761">
        <v>29.1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500</v>
      </c>
      <c r="W132" s="771"/>
      <c r="X132" s="771"/>
      <c r="Y132" s="771"/>
      <c r="Z132" s="772"/>
      <c r="AA132" s="773">
        <v>12.81257368</v>
      </c>
      <c r="AB132" s="774"/>
      <c r="AC132" s="774"/>
      <c r="AD132" s="774"/>
      <c r="AE132" s="775"/>
      <c r="AF132" s="776">
        <v>13.528209459999999</v>
      </c>
      <c r="AG132" s="774"/>
      <c r="AH132" s="774"/>
      <c r="AI132" s="774"/>
      <c r="AJ132" s="775"/>
      <c r="AK132" s="776">
        <v>13.085972</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501</v>
      </c>
      <c r="W133" s="750"/>
      <c r="X133" s="750"/>
      <c r="Y133" s="750"/>
      <c r="Z133" s="751"/>
      <c r="AA133" s="752">
        <v>12.2</v>
      </c>
      <c r="AB133" s="753"/>
      <c r="AC133" s="753"/>
      <c r="AD133" s="753"/>
      <c r="AE133" s="754"/>
      <c r="AF133" s="752">
        <v>12.9</v>
      </c>
      <c r="AG133" s="753"/>
      <c r="AH133" s="753"/>
      <c r="AI133" s="753"/>
      <c r="AJ133" s="754"/>
      <c r="AK133" s="752">
        <v>13.1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zQV514HQOUZQ1qQqqoOXMAkFm/Wc+TVtTfZuw5lwrPoWsDYFzcmWZ8nC8jxLghtGkJLSpAVOf9b5msLoS9Qbg==" saltValue="QsUPt7fqAO7299VyGmMX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OgqXIu4h7+HsC+BPN6lVExX6oLEqyIrU7y08y6HB40HfdJVgjGLq+lpOZdEBxKBDeP90c05oSkw69jQgXGaM9A==" saltValue="7vHyqOx2mI2LWvbuLNnn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k6z9hSMCAmMmvQv4+665mjxHR9PJRW+rHNZ79IKAWN8pSefXqDhnmQ39K/1afUMN4kPE6slTjRxIk259AiAA==" saltValue="Z1fCZiNoJVPLdN3suWQ7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510</v>
      </c>
      <c r="AL9" s="1160"/>
      <c r="AM9" s="1160"/>
      <c r="AN9" s="1161"/>
      <c r="AO9" s="277">
        <v>3839508</v>
      </c>
      <c r="AP9" s="277">
        <v>80618</v>
      </c>
      <c r="AQ9" s="278">
        <v>87308</v>
      </c>
      <c r="AR9" s="279">
        <v>-7.7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511</v>
      </c>
      <c r="AL10" s="1160"/>
      <c r="AM10" s="1160"/>
      <c r="AN10" s="1161"/>
      <c r="AO10" s="280">
        <v>590126</v>
      </c>
      <c r="AP10" s="280">
        <v>12391</v>
      </c>
      <c r="AQ10" s="281">
        <v>7758</v>
      </c>
      <c r="AR10" s="282">
        <v>59.7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512</v>
      </c>
      <c r="AL11" s="1160"/>
      <c r="AM11" s="1160"/>
      <c r="AN11" s="1161"/>
      <c r="AO11" s="280" t="s">
        <v>513</v>
      </c>
      <c r="AP11" s="280" t="s">
        <v>513</v>
      </c>
      <c r="AQ11" s="281">
        <v>2064</v>
      </c>
      <c r="AR11" s="282" t="s">
        <v>513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514</v>
      </c>
      <c r="AL12" s="1160"/>
      <c r="AM12" s="1160"/>
      <c r="AN12" s="1161"/>
      <c r="AO12" s="280" t="s">
        <v>513</v>
      </c>
      <c r="AP12" s="280" t="s">
        <v>513</v>
      </c>
      <c r="AQ12" s="281">
        <v>9</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515</v>
      </c>
      <c r="AL13" s="1160"/>
      <c r="AM13" s="1160"/>
      <c r="AN13" s="1161"/>
      <c r="AO13" s="280" t="s">
        <v>513</v>
      </c>
      <c r="AP13" s="280" t="s">
        <v>513</v>
      </c>
      <c r="AQ13" s="281">
        <v>2858</v>
      </c>
      <c r="AR13" s="282" t="s">
        <v>513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516</v>
      </c>
      <c r="AL14" s="1160"/>
      <c r="AM14" s="1160"/>
      <c r="AN14" s="1161"/>
      <c r="AO14" s="280">
        <v>61675</v>
      </c>
      <c r="AP14" s="280">
        <v>1295</v>
      </c>
      <c r="AQ14" s="281">
        <v>1616</v>
      </c>
      <c r="AR14" s="282">
        <v>-19.899999999999999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517</v>
      </c>
      <c r="AL15" s="1163"/>
      <c r="AM15" s="1163"/>
      <c r="AN15" s="1164"/>
      <c r="AO15" s="280">
        <v>-275154</v>
      </c>
      <c r="AP15" s="280">
        <v>-5777</v>
      </c>
      <c r="AQ15" s="281">
        <v>-6164</v>
      </c>
      <c r="AR15" s="282">
        <v>-6.3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4216155</v>
      </c>
      <c r="AP16" s="280">
        <v>88526</v>
      </c>
      <c r="AQ16" s="281">
        <v>95448</v>
      </c>
      <c r="AR16" s="282">
        <v>-7.3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522</v>
      </c>
      <c r="AL21" s="1166"/>
      <c r="AM21" s="1166"/>
      <c r="AN21" s="1167"/>
      <c r="AO21" s="293">
        <v>7.64</v>
      </c>
      <c r="AP21" s="294">
        <v>8.85</v>
      </c>
      <c r="AQ21" s="295">
        <v>-1.21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523</v>
      </c>
      <c r="AL22" s="1166"/>
      <c r="AM22" s="1166"/>
      <c r="AN22" s="1167"/>
      <c r="AO22" s="298">
        <v>97.5</v>
      </c>
      <c r="AP22" s="299">
        <v>97.5</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527</v>
      </c>
      <c r="AL32" s="1150"/>
      <c r="AM32" s="1150"/>
      <c r="AN32" s="1151"/>
      <c r="AO32" s="308">
        <v>2792777</v>
      </c>
      <c r="AP32" s="308">
        <v>58640</v>
      </c>
      <c r="AQ32" s="309">
        <v>54035</v>
      </c>
      <c r="AR32" s="310">
        <v>8.5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528</v>
      </c>
      <c r="AL33" s="1150"/>
      <c r="AM33" s="1150"/>
      <c r="AN33" s="1151"/>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529</v>
      </c>
      <c r="AL34" s="1150"/>
      <c r="AM34" s="1150"/>
      <c r="AN34" s="1151"/>
      <c r="AO34" s="308" t="s">
        <v>513</v>
      </c>
      <c r="AP34" s="308" t="s">
        <v>513</v>
      </c>
      <c r="AQ34" s="309">
        <v>20</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530</v>
      </c>
      <c r="AL35" s="1150"/>
      <c r="AM35" s="1150"/>
      <c r="AN35" s="1151"/>
      <c r="AO35" s="308">
        <v>1289023</v>
      </c>
      <c r="AP35" s="308">
        <v>27066</v>
      </c>
      <c r="AQ35" s="309">
        <v>18791</v>
      </c>
      <c r="AR35" s="310">
        <v>44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531</v>
      </c>
      <c r="AL36" s="1150"/>
      <c r="AM36" s="1150"/>
      <c r="AN36" s="1151"/>
      <c r="AO36" s="308">
        <v>83886</v>
      </c>
      <c r="AP36" s="308">
        <v>1761</v>
      </c>
      <c r="AQ36" s="309">
        <v>2664</v>
      </c>
      <c r="AR36" s="310">
        <v>-33.9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532</v>
      </c>
      <c r="AL37" s="1150"/>
      <c r="AM37" s="1150"/>
      <c r="AN37" s="1151"/>
      <c r="AO37" s="308">
        <v>56657</v>
      </c>
      <c r="AP37" s="308">
        <v>1190</v>
      </c>
      <c r="AQ37" s="309">
        <v>620</v>
      </c>
      <c r="AR37" s="310">
        <v>91.9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533</v>
      </c>
      <c r="AL38" s="1153"/>
      <c r="AM38" s="1153"/>
      <c r="AN38" s="1154"/>
      <c r="AO38" s="311">
        <v>12</v>
      </c>
      <c r="AP38" s="311">
        <v>0</v>
      </c>
      <c r="AQ38" s="312">
        <v>2</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534</v>
      </c>
      <c r="AL39" s="1153"/>
      <c r="AM39" s="1153"/>
      <c r="AN39" s="1154"/>
      <c r="AO39" s="308">
        <v>-56325</v>
      </c>
      <c r="AP39" s="308">
        <v>-1183</v>
      </c>
      <c r="AQ39" s="309">
        <v>-4196</v>
      </c>
      <c r="AR39" s="310">
        <v>-71.8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535</v>
      </c>
      <c r="AL40" s="1150"/>
      <c r="AM40" s="1150"/>
      <c r="AN40" s="1151"/>
      <c r="AO40" s="308">
        <v>-2656764</v>
      </c>
      <c r="AP40" s="308">
        <v>-55784</v>
      </c>
      <c r="AQ40" s="309">
        <v>-50476</v>
      </c>
      <c r="AR40" s="310">
        <v>10.5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299</v>
      </c>
      <c r="AL41" s="1156"/>
      <c r="AM41" s="1156"/>
      <c r="AN41" s="1157"/>
      <c r="AO41" s="308">
        <v>1509266</v>
      </c>
      <c r="AP41" s="308">
        <v>31690</v>
      </c>
      <c r="AQ41" s="309">
        <v>21460</v>
      </c>
      <c r="AR41" s="310">
        <v>47.7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505</v>
      </c>
      <c r="AN49" s="1144" t="s">
        <v>539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2317320</v>
      </c>
      <c r="AN51" s="330">
        <v>47447</v>
      </c>
      <c r="AO51" s="331">
        <v>-42.2</v>
      </c>
      <c r="AP51" s="332">
        <v>68468</v>
      </c>
      <c r="AQ51" s="333">
        <v>3.9</v>
      </c>
      <c r="AR51" s="334">
        <v>-46.1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933299</v>
      </c>
      <c r="AN52" s="338">
        <v>19109</v>
      </c>
      <c r="AO52" s="339">
        <v>-64.599999999999994</v>
      </c>
      <c r="AP52" s="340">
        <v>34140</v>
      </c>
      <c r="AQ52" s="341">
        <v>-6.4</v>
      </c>
      <c r="AR52" s="342">
        <v>-58.2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2791390</v>
      </c>
      <c r="AN53" s="330">
        <v>57440</v>
      </c>
      <c r="AO53" s="331">
        <v>21.1</v>
      </c>
      <c r="AP53" s="332">
        <v>69729</v>
      </c>
      <c r="AQ53" s="333">
        <v>1.8</v>
      </c>
      <c r="AR53" s="334">
        <v>19.3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1469556</v>
      </c>
      <c r="AN54" s="338">
        <v>30240</v>
      </c>
      <c r="AO54" s="339">
        <v>58.3</v>
      </c>
      <c r="AP54" s="340">
        <v>38908</v>
      </c>
      <c r="AQ54" s="341">
        <v>14</v>
      </c>
      <c r="AR54" s="342">
        <v>44.3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2279451</v>
      </c>
      <c r="AN55" s="330">
        <v>47141</v>
      </c>
      <c r="AO55" s="331">
        <v>-17.899999999999999</v>
      </c>
      <c r="AP55" s="332">
        <v>74581</v>
      </c>
      <c r="AQ55" s="333">
        <v>7</v>
      </c>
      <c r="AR55" s="334">
        <v>-24.9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1077128</v>
      </c>
      <c r="AN56" s="338">
        <v>22276</v>
      </c>
      <c r="AO56" s="339">
        <v>-26.3</v>
      </c>
      <c r="AP56" s="340">
        <v>41563</v>
      </c>
      <c r="AQ56" s="341">
        <v>6.8</v>
      </c>
      <c r="AR56" s="342">
        <v>-33.1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3320594</v>
      </c>
      <c r="AN57" s="330">
        <v>69052</v>
      </c>
      <c r="AO57" s="331">
        <v>46.5</v>
      </c>
      <c r="AP57" s="332">
        <v>76347</v>
      </c>
      <c r="AQ57" s="333">
        <v>2.4</v>
      </c>
      <c r="AR57" s="334">
        <v>44.1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1889183</v>
      </c>
      <c r="AN58" s="338">
        <v>39286</v>
      </c>
      <c r="AO58" s="339">
        <v>76.400000000000006</v>
      </c>
      <c r="AP58" s="340">
        <v>41762</v>
      </c>
      <c r="AQ58" s="341">
        <v>0.5</v>
      </c>
      <c r="AR58" s="342">
        <v>75.900000000000006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2246243</v>
      </c>
      <c r="AN59" s="330">
        <v>47164</v>
      </c>
      <c r="AO59" s="331">
        <v>-31.7</v>
      </c>
      <c r="AP59" s="332">
        <v>69604</v>
      </c>
      <c r="AQ59" s="333">
        <v>-8.8000000000000007</v>
      </c>
      <c r="AR59" s="334">
        <v>-22.9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712090</v>
      </c>
      <c r="AN60" s="338">
        <v>14952</v>
      </c>
      <c r="AO60" s="339">
        <v>-61.9</v>
      </c>
      <c r="AP60" s="340">
        <v>36247</v>
      </c>
      <c r="AQ60" s="341">
        <v>-13.2</v>
      </c>
      <c r="AR60" s="342">
        <v>-48.7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2591000</v>
      </c>
      <c r="AN61" s="345">
        <v>53649</v>
      </c>
      <c r="AO61" s="346">
        <v>-4.8</v>
      </c>
      <c r="AP61" s="347">
        <v>71746</v>
      </c>
      <c r="AQ61" s="348">
        <v>1.3</v>
      </c>
      <c r="AR61" s="334">
        <v>-6.1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1216251</v>
      </c>
      <c r="AN62" s="338">
        <v>25173</v>
      </c>
      <c r="AO62" s="339">
        <v>-3.6</v>
      </c>
      <c r="AP62" s="340">
        <v>38524</v>
      </c>
      <c r="AQ62" s="341">
        <v>0.3</v>
      </c>
      <c r="AR62" s="342">
        <v>-3.9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3imeJX/xpMbJ1jX+j6Tbw3p23zHtQNDpzgoRfsBU7r4PxIObwTaI/cOIqSKFn7kCijFIyXyhkOfMfaKswLwBag==" saltValue="LIDJDzXpyV5UnkA/rC9I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zSs8HSiaKA9IabdjEnWc2S9vzxJWIzeU+arHt4PEY8xHbKnbJdDcQ65bt2xNdHWV/+S798gH+1UsVzh5qMxmVw==" saltValue="p0loqbKg/H69rVegIA3E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yxM/puqnu/eGT6dWhAFBUuJnZD9nX4ig573xSUcHxYu6ZtmOnm0bQErsRVBkup+QSoHH/73mlScG9iAg8sYyaw==" saltValue="btNMSN4iMN4J0M0dPgCI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8" t="s">
        <v>3</v>
      </c>
      <c r="D47" s="1168"/>
      <c r="E47" s="1169"/>
      <c r="F47" s="11">
        <v>20.05</v>
      </c>
      <c r="G47" s="12">
        <v>19.899999999999999</v>
      </c>
      <c r="H47" s="12">
        <v>20.13</v>
      </c>
      <c r="I47" s="12">
        <v>19.649999999999999</v>
      </c>
      <c r="J47" s="13">
        <v>19.11</v>
      </c>
    </row>
    <row r="48" spans="2:10" ht="57.75" customHeight="1" x14ac:dyDescent="0.15">
      <c r="B48" s="14"/>
      <c r="C48" s="1170" t="s">
        <v>4</v>
      </c>
      <c r="D48" s="1170"/>
      <c r="E48" s="1171"/>
      <c r="F48" s="15">
        <v>11.4</v>
      </c>
      <c r="G48" s="16">
        <v>11.43</v>
      </c>
      <c r="H48" s="16">
        <v>7.83</v>
      </c>
      <c r="I48" s="16">
        <v>11.02</v>
      </c>
      <c r="J48" s="17">
        <v>13.53</v>
      </c>
    </row>
    <row r="49" spans="2:10" ht="57.75" customHeight="1" thickBot="1" x14ac:dyDescent="0.2">
      <c r="B49" s="18"/>
      <c r="C49" s="1172" t="s">
        <v>5</v>
      </c>
      <c r="D49" s="1172"/>
      <c r="E49" s="1173"/>
      <c r="F49" s="19" t="s">
        <v>560</v>
      </c>
      <c r="G49" s="20">
        <v>0.12</v>
      </c>
      <c r="H49" s="20" t="s">
        <v>561</v>
      </c>
      <c r="I49" s="20">
        <v>3.38</v>
      </c>
      <c r="J49" s="21">
        <v>6.69</v>
      </c>
    </row>
    <row r="50" spans="2:10" x14ac:dyDescent="0.15"/>
  </sheetData>
  <sheetProtection algorithmName="SHA-512" hashValue="pdKUS8As4Pj9uzlsP1D38pwnoTZ+5s7CYrXkgySw2kT6iaCtcJZIa/DQfWHCukQEZCsFtO+LALf1QWQTBFNrpQ==" saltValue="Fkl6x9eHmqoAgnizZKxG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2023-03-22T06:28:27Z</cp:lastPrinted>
  <dcterms:created xsi:type="dcterms:W3CDTF">2023-02-20T05:02:50Z</dcterms:created>
  <dcterms:modified xsi:type="dcterms:W3CDTF">2023-12-04T05:07:36Z</dcterms:modified>
  <cp:category/>
</cp:coreProperties>
</file>